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ml.chartshapes+xml"/>
  <Override PartName="/xl/pivotTables/pivotTable5.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pivotTables/pivotTable6.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60" windowWidth="20115" windowHeight="7500" tabRatio="779" activeTab="2"/>
  </bookViews>
  <sheets>
    <sheet name="Dataset" sheetId="1" r:id="rId1"/>
    <sheet name="Dashboard" sheetId="24" r:id="rId2"/>
    <sheet name="Insights" sheetId="29" r:id="rId3"/>
    <sheet name="Sales in a year" sheetId="13" r:id="rId4"/>
    <sheet name="Highest Sale by Delivery Person" sheetId="17" r:id="rId5"/>
    <sheet name="region wise sales " sheetId="4" r:id="rId6"/>
    <sheet name="Profit" sheetId="23" r:id="rId7"/>
    <sheet name="Top 10 Customer" sheetId="5" r:id="rId8"/>
    <sheet name="Highest selling item" sheetId="26" r:id="rId9"/>
  </sheets>
  <definedNames>
    <definedName name="Slicer_Delivery_person">#N/A</definedName>
    <definedName name="Slicer_Months">#N/A</definedName>
    <definedName name="Slicer_Region">#N/A</definedName>
  </definedNames>
  <calcPr calcId="145621"/>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J2" i="1" l="1"/>
  <c r="K2"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2" i="1"/>
</calcChain>
</file>

<file path=xl/sharedStrings.xml><?xml version="1.0" encoding="utf-8"?>
<sst xmlns="http://schemas.openxmlformats.org/spreadsheetml/2006/main" count="1573" uniqueCount="343">
  <si>
    <t>Date</t>
  </si>
  <si>
    <t>Region</t>
  </si>
  <si>
    <t>Delivery person</t>
  </si>
  <si>
    <t>Customer ID</t>
  </si>
  <si>
    <t>Food Item</t>
  </si>
  <si>
    <t>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</si>
  <si>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</si>
  <si>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</si>
  <si>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</si>
  <si>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</si>
  <si>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</si>
  <si>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</si>
  <si>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</si>
  <si>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</si>
  <si>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</si>
  <si>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</si>
  <si>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</si>
  <si>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</si>
  <si>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</si>
  <si>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</si>
  <si>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</si>
  <si>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</si>
  <si>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</si>
  <si>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</si>
  <si>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top ten customer</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</si>
  <si>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</si>
  <si>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</si>
  <si>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</si>
  <si>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</si>
  <si>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</si>
  <si>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</si>
  <si>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</si>
  <si>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</si>
  <si>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</si>
  <si>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</si>
  <si>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</si>
  <si>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</si>
  <si>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</si>
  <si>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</si>
  <si>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</si>
  <si>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</si>
  <si>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</si>
  <si>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</si>
  <si>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</si>
  <si>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</si>
  <si>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</si>
  <si>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</si>
  <si>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</si>
  <si>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</si>
  <si>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</si>
  <si>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</si>
  <si>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</si>
  <si>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</si>
  <si>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</si>
  <si>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</si>
  <si>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</si>
  <si>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</si>
  <si>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</si>
  <si>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</si>
  <si>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</si>
  <si>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</si>
  <si>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</si>
  <si>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</si>
  <si>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</si>
  <si>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</si>
  <si>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</si>
  <si>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</si>
  <si>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</si>
  <si>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</si>
  <si>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</si>
  <si>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</si>
  <si>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</si>
  <si>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</si>
  <si>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</si>
  <si>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</si>
  <si>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</si>
  <si>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</si>
  <si>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</si>
  <si>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</si>
  <si>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</si>
  <si>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</si>
  <si>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</si>
  <si>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</si>
  <si>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</si>
  <si>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</si>
  <si>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</si>
  <si>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</si>
  <si>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</si>
  <si>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</si>
  <si>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</si>
  <si>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</si>
  <si>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</si>
  <si>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</si>
  <si>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</si>
  <si>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</si>
  <si>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</si>
  <si>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</si>
  <si>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</si>
  <si>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</si>
  <si>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</si>
  <si>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</si>
  <si>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</si>
  <si>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</si>
  <si>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</si>
  <si>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</si>
  <si>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</si>
  <si>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</si>
  <si>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</si>
  <si>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</si>
  <si>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</si>
  <si>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</si>
  <si>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</si>
  <si>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</si>
  <si>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</si>
  <si>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</si>
  <si>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</si>
  <si>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</si>
  <si>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</si>
  <si>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</si>
  <si>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</si>
  <si>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</si>
  <si>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</si>
  <si>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</si>
  <si>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</si>
  <si>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</si>
  <si>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</si>
  <si>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</si>
  <si>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</si>
  <si>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</si>
  <si>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</si>
  <si>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</si>
  <si>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</si>
  <si>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</si>
  <si>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</si>
  <si>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</si>
  <si>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</si>
  <si>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</si>
  <si>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Dal makhani</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</si>
  <si>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</si>
  <si>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</si>
  <si>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</si>
  <si>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</si>
  <si>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</si>
  <si>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</si>
  <si>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</si>
  <si>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</si>
  <si>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</si>
  <si>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</si>
  <si>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</si>
  <si>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</si>
  <si>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</si>
  <si>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</si>
  <si>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</si>
  <si>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</si>
  <si>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</si>
  <si>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</si>
  <si>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</si>
  <si>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</si>
  <si>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</si>
  <si>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</si>
  <si>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</si>
  <si>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</si>
  <si>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</si>
  <si>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</si>
  <si>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</si>
  <si>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</si>
  <si>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</si>
  <si>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</si>
  <si>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</si>
  <si>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</si>
  <si>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</si>
  <si>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</si>
  <si>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</si>
  <si>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</si>
  <si>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</si>
  <si>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</si>
  <si>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</si>
  <si>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Currivepillai sadam</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</si>
  <si>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</si>
  <si>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</si>
  <si>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</si>
  <si>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</si>
  <si>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</si>
  <si>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</si>
  <si>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</si>
  <si>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</si>
  <si>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</si>
  <si>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</si>
  <si>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</si>
  <si>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</si>
  <si>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</si>
  <si>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</si>
  <si>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</si>
  <si>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</si>
  <si>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</si>
  <si>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</si>
  <si>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</si>
  <si>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</si>
  <si>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</si>
  <si>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</si>
  <si>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</si>
  <si>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</si>
  <si>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</si>
  <si>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</si>
  <si>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</si>
  <si>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</si>
  <si>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</si>
  <si>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</si>
  <si>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</si>
  <si>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</si>
  <si>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</si>
  <si>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</si>
  <si>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</si>
  <si>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</si>
  <si>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</si>
  <si>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</si>
  <si>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</si>
  <si>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</si>
  <si>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</si>
  <si>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</si>
  <si>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</si>
  <si>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</si>
  <si>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</si>
  <si>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</si>
  <si>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</si>
  <si>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</si>
  <si>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</si>
  <si>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</si>
  <si>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</si>
  <si>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</si>
  <si>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</si>
  <si>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</si>
  <si>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</si>
  <si>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</si>
  <si>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</si>
  <si>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</si>
  <si>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</si>
  <si>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</si>
  <si>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</si>
  <si>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</si>
  <si>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</si>
  <si>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</si>
  <si>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</si>
  <si>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</si>
  <si>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</si>
  <si>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</si>
  <si>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</si>
  <si>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</si>
  <si>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</si>
  <si>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</si>
  <si>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</si>
  <si>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</si>
  <si>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</si>
  <si>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</si>
  <si>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</si>
  <si>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</si>
  <si>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</si>
  <si>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</si>
  <si>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</si>
  <si>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</si>
  <si>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</si>
  <si>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</si>
  <si>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</si>
  <si>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</si>
  <si>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</si>
  <si>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</si>
  <si>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</si>
  <si>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</si>
  <si>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</si>
  <si>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</si>
  <si>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</si>
  <si>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</si>
  <si>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</si>
  <si>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</si>
  <si>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</si>
  <si>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</si>
  <si>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</si>
  <si>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</si>
  <si>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</si>
  <si>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</si>
  <si>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</si>
  <si>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</si>
  <si>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</si>
  <si>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</si>
  <si>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</si>
  <si>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</si>
  <si>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</si>
  <si>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</si>
  <si>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</si>
  <si>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</si>
  <si>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</si>
  <si>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</si>
  <si>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</si>
  <si>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</si>
  <si>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</si>
  <si>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</si>
  <si>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</si>
  <si>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</si>
  <si>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</si>
  <si>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</si>
  <si>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</si>
  <si>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</si>
  <si>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</si>
  <si>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</si>
  <si>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</si>
  <si>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</si>
  <si>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</si>
  <si>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</si>
  <si>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</si>
  <si>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</si>
  <si>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Months</t>
  </si>
  <si>
    <t>Row Labels</t>
  </si>
  <si>
    <t>Grand Total</t>
  </si>
  <si>
    <t>Column Labels</t>
  </si>
  <si>
    <t>Sum of Selling Price</t>
  </si>
  <si>
    <t>Year</t>
  </si>
  <si>
    <t>Jan</t>
  </si>
  <si>
    <t>Feb</t>
  </si>
  <si>
    <t>Mar</t>
  </si>
  <si>
    <t>Apr</t>
  </si>
  <si>
    <t>May</t>
  </si>
  <si>
    <t>Jun</t>
  </si>
  <si>
    <t>Jul</t>
  </si>
  <si>
    <t>Aug</t>
  </si>
  <si>
    <t>Sep</t>
  </si>
  <si>
    <t>Oct</t>
  </si>
  <si>
    <t>Nov</t>
  </si>
  <si>
    <t>(blank)</t>
  </si>
  <si>
    <t>profit</t>
  </si>
  <si>
    <t>Profit margin</t>
  </si>
  <si>
    <t>Sum of profit</t>
  </si>
  <si>
    <t>Sum of Profit margin</t>
  </si>
  <si>
    <t>Food Chain Report</t>
  </si>
  <si>
    <t>Insights</t>
  </si>
  <si>
    <t>1. The highest sale is witnessed in january i.e, 12518</t>
  </si>
  <si>
    <t>2. Delivery Person That sales highest is Nilesh by 30% followed by Anil 15% and then Mahesh by 12%.</t>
  </si>
  <si>
    <t xml:space="preserve">3. The maximum sale is coming from North West i.e, 49723 followed by South West and then Central.
</t>
  </si>
  <si>
    <t>4. The Highest selling item is Dahi Vada 23%.</t>
  </si>
  <si>
    <t>5. The highest profit can be seen in the south west.</t>
  </si>
  <si>
    <t>Conclusion</t>
  </si>
  <si>
    <t>chicken Tikka</t>
  </si>
  <si>
    <t>Sliing price</t>
  </si>
  <si>
    <r>
      <t>As the</t>
    </r>
    <r>
      <rPr>
        <sz val="12"/>
        <color theme="5" tint="-0.249977111117893"/>
        <rFont val="Calibri"/>
        <family val="2"/>
        <scheme val="minor"/>
      </rPr>
      <t xml:space="preserve"> Highest sale is in North west</t>
    </r>
    <r>
      <rPr>
        <sz val="12"/>
        <color theme="1"/>
        <rFont val="Calibri"/>
        <family val="2"/>
        <scheme val="minor"/>
      </rPr>
      <t xml:space="preserve"> and the </t>
    </r>
    <r>
      <rPr>
        <sz val="12"/>
        <color theme="5" tint="-0.249977111117893"/>
        <rFont val="Calibri"/>
        <family val="2"/>
        <scheme val="minor"/>
      </rPr>
      <t xml:space="preserve">highest selling item is Mawa Bati </t>
    </r>
    <r>
      <rPr>
        <sz val="12"/>
        <color theme="1"/>
        <rFont val="Calibri"/>
        <family val="2"/>
        <scheme val="minor"/>
      </rPr>
      <t>but the</t>
    </r>
    <r>
      <rPr>
        <sz val="12"/>
        <color theme="7" tint="-0.499984740745262"/>
        <rFont val="Calibri"/>
        <family val="2"/>
        <scheme val="minor"/>
      </rPr>
      <t xml:space="preserve"> </t>
    </r>
    <r>
      <rPr>
        <sz val="12"/>
        <color theme="6" tint="-0.499984740745262"/>
        <rFont val="Calibri"/>
        <family val="2"/>
        <scheme val="minor"/>
      </rPr>
      <t>highest Profit Making Region</t>
    </r>
    <r>
      <rPr>
        <sz val="12"/>
        <color theme="1"/>
        <rFont val="Calibri"/>
        <family val="2"/>
        <scheme val="minor"/>
      </rPr>
      <t xml:space="preserve"> is</t>
    </r>
    <r>
      <rPr>
        <sz val="12"/>
        <color theme="6" tint="-0.499984740745262"/>
        <rFont val="Calibri"/>
        <family val="2"/>
        <scheme val="minor"/>
      </rPr>
      <t xml:space="preserve"> South West</t>
    </r>
    <r>
      <rPr>
        <sz val="12"/>
        <color theme="1"/>
        <rFont val="Calibri"/>
        <family val="2"/>
        <scheme val="minor"/>
      </rPr>
      <t xml:space="preserve"> and there the </t>
    </r>
    <r>
      <rPr>
        <sz val="12"/>
        <color theme="6" tint="-0.499984740745262"/>
        <rFont val="Calibri"/>
        <family val="2"/>
        <scheme val="minor"/>
      </rPr>
      <t>most loved item is chicken tikka</t>
    </r>
    <r>
      <rPr>
        <sz val="12"/>
        <color theme="1"/>
        <rFont val="Calibri"/>
        <family val="2"/>
        <scheme val="minor"/>
      </rPr>
      <t>. So, Company should start making some policies and</t>
    </r>
    <r>
      <rPr>
        <sz val="12"/>
        <color theme="6" tint="-0.499984740745262"/>
        <rFont val="Calibri"/>
        <family val="2"/>
        <scheme val="minor"/>
      </rPr>
      <t xml:space="preserve"> start giving discounts </t>
    </r>
    <r>
      <rPr>
        <sz val="12"/>
        <color theme="1"/>
        <rFont val="Calibri"/>
        <family val="2"/>
        <scheme val="minor"/>
      </rPr>
      <t xml:space="preserve">or some great offers at these places and on these items. such as chicken tikka selling price is rs.790 at South Delhi so give some combo offer with it and </t>
    </r>
    <r>
      <rPr>
        <sz val="12"/>
        <color theme="6" tint="-0.499984740745262"/>
        <rFont val="Calibri"/>
        <family val="2"/>
        <scheme val="minor"/>
      </rPr>
      <t>make the combo</t>
    </r>
    <r>
      <rPr>
        <sz val="12"/>
        <color theme="1"/>
        <rFont val="Calibri"/>
        <family val="2"/>
        <scheme val="minor"/>
      </rPr>
      <t xml:space="preserve"> as rs.999. so that if people are not willing to spend more than rs790 then too they will spend because they have a great offer.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</si>
</sst>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36"/>
      <color theme="1"/>
      <name val="Calibri"/>
      <family val="2"/>
      <scheme val="minor"/>
    </font>
    <font>
      <sz val="26"/>
      <color theme="3" tint="-0.499984740745262"/>
      <name val="Calibri"/>
      <family val="2"/>
      <scheme val="minor"/>
    </font>
    <font>
      <sz val="12"/>
      <color theme="1"/>
      <name val="Calibri"/>
      <family val="2"/>
      <scheme val="minor"/>
    </font>
    <font>
      <sz val="12"/>
      <color theme="5" tint="-0.249977111117893"/>
      <name val="Calibri"/>
      <family val="2"/>
      <scheme val="minor"/>
    </font>
    <font>
      <sz val="12"/>
      <color theme="7" tint="-0.499984740745262"/>
      <name val="Calibri"/>
      <family val="2"/>
      <scheme val="minor"/>
    </font>
    <font>
      <sz val="12"/>
      <color theme="6" tint="-0.499984740745262"/>
      <name val="Calibri"/>
      <family val="2"/>
      <scheme val="minor"/>
    </font>
  </fonts>
  <fills count="8">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rgb="FF66FF66"/>
        <bgColor indexed="64"/>
      </patternFill>
    </fill>
    <fill>
      <patternFill patternType="solid">
        <fgColor theme="3" tint="0.59999389629810485"/>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0" fillId="3" borderId="1" xfId="0" applyFill="1" applyBorder="1" applyAlignment="1"/>
    <xf numFmtId="0" fontId="0" fillId="2" borderId="2" xfId="0" applyFill="1" applyBorder="1" applyAlignment="1"/>
    <xf numFmtId="0" fontId="0" fillId="3" borderId="8" xfId="0" applyFill="1" applyBorder="1" applyAlignment="1"/>
    <xf numFmtId="0" fontId="0" fillId="2" borderId="5" xfId="0" applyFill="1" applyBorder="1" applyAlignment="1">
      <alignment horizontal="center" vertical="center"/>
    </xf>
    <xf numFmtId="14" fontId="0" fillId="3" borderId="3" xfId="0" applyNumberFormat="1" applyFill="1" applyBorder="1" applyAlignment="1">
      <alignment horizontal="center" vertical="center"/>
    </xf>
    <xf numFmtId="14" fontId="0" fillId="3" borderId="7" xfId="0" applyNumberFormat="1" applyFill="1" applyBorder="1" applyAlignment="1">
      <alignment horizontal="center" vertical="center"/>
    </xf>
    <xf numFmtId="0" fontId="0" fillId="0" borderId="0" xfId="0" applyAlignment="1">
      <alignment horizontal="center" vertical="center"/>
    </xf>
    <xf numFmtId="1" fontId="0" fillId="3" borderId="1" xfId="0" applyNumberFormat="1" applyFill="1" applyBorder="1" applyAlignment="1">
      <alignment horizontal="right"/>
    </xf>
    <xf numFmtId="1" fontId="0" fillId="2" borderId="2" xfId="0" applyNumberFormat="1" applyFill="1" applyBorder="1" applyAlignment="1"/>
    <xf numFmtId="1" fontId="0" fillId="3" borderId="8" xfId="0" applyNumberFormat="1" applyFill="1" applyBorder="1" applyAlignment="1">
      <alignment horizontal="right"/>
    </xf>
    <xf numFmtId="1" fontId="0" fillId="0" borderId="0" xfId="0" applyNumberFormat="1"/>
    <xf numFmtId="1" fontId="0" fillId="2" borderId="6" xfId="0" applyNumberFormat="1" applyFill="1" applyBorder="1" applyAlignment="1"/>
    <xf numFmtId="1" fontId="0" fillId="3" borderId="4" xfId="0" applyNumberFormat="1" applyFill="1" applyBorder="1" applyAlignment="1">
      <alignment horizontal="right"/>
    </xf>
    <xf numFmtId="1" fontId="0" fillId="3" borderId="9" xfId="0" applyNumberFormat="1" applyFill="1" applyBorder="1" applyAlignment="1">
      <alignment horizontal="right"/>
    </xf>
    <xf numFmtId="0" fontId="0" fillId="0" borderId="0" xfId="0" applyBorder="1" applyAlignment="1"/>
    <xf numFmtId="0" fontId="0" fillId="0" borderId="0" xfId="0" applyBorder="1" applyAlignment="1">
      <alignment vertical="center"/>
    </xf>
    <xf numFmtId="0" fontId="0" fillId="0" borderId="0" xfId="0" applyBorder="1"/>
    <xf numFmtId="0" fontId="0" fillId="0" borderId="0" xfId="0" applyBorder="1" applyAlignment="1">
      <alignment horizontal="right"/>
    </xf>
    <xf numFmtId="0" fontId="0" fillId="0" borderId="0" xfId="0" pivotButton="1"/>
    <xf numFmtId="0" fontId="0" fillId="0" borderId="0" xfId="0" applyAlignment="1">
      <alignment horizontal="left"/>
    </xf>
    <xf numFmtId="0" fontId="2" fillId="4" borderId="10" xfId="0" applyFont="1" applyFill="1" applyBorder="1"/>
    <xf numFmtId="0" fontId="0" fillId="0" borderId="0" xfId="0" applyNumberFormat="1"/>
    <xf numFmtId="0" fontId="0" fillId="3" borderId="3" xfId="0" applyNumberFormat="1" applyFill="1" applyBorder="1" applyAlignment="1">
      <alignment horizontal="center" vertical="center"/>
    </xf>
    <xf numFmtId="0" fontId="2" fillId="0" borderId="10" xfId="0" applyFont="1" applyBorder="1" applyAlignment="1">
      <alignment horizontal="left"/>
    </xf>
    <xf numFmtId="0" fontId="2" fillId="0" borderId="10" xfId="0" applyNumberFormat="1" applyFont="1" applyBorder="1"/>
    <xf numFmtId="1" fontId="0" fillId="0" borderId="0" xfId="0" pivotButton="1" applyNumberFormat="1"/>
    <xf numFmtId="1" fontId="0" fillId="0" borderId="0" xfId="0" applyNumberFormat="1" applyAlignment="1">
      <alignment horizontal="left"/>
    </xf>
    <xf numFmtId="0" fontId="0" fillId="0" borderId="0" xfId="0" applyAlignment="1">
      <alignment horizontal="left" indent="1"/>
    </xf>
    <xf numFmtId="1" fontId="0" fillId="0" borderId="0" xfId="0" applyNumberFormat="1" applyAlignment="1">
      <alignment horizontal="left" indent="1"/>
    </xf>
    <xf numFmtId="164" fontId="0" fillId="2" borderId="2" xfId="1" applyNumberFormat="1" applyFont="1" applyFill="1" applyBorder="1" applyAlignment="1"/>
    <xf numFmtId="164" fontId="0" fillId="3" borderId="2" xfId="1" applyNumberFormat="1" applyFont="1" applyFill="1" applyBorder="1" applyAlignment="1"/>
    <xf numFmtId="164" fontId="0" fillId="3" borderId="1" xfId="1" applyNumberFormat="1" applyFont="1" applyFill="1" applyBorder="1" applyAlignment="1"/>
    <xf numFmtId="164" fontId="0" fillId="3" borderId="8" xfId="1" applyNumberFormat="1" applyFont="1" applyFill="1" applyBorder="1" applyAlignment="1"/>
    <xf numFmtId="164" fontId="0" fillId="0" borderId="0" xfId="1" applyNumberFormat="1" applyFont="1" applyBorder="1"/>
    <xf numFmtId="2" fontId="0" fillId="0" borderId="0" xfId="2" applyNumberFormat="1" applyFont="1" applyBorder="1" applyAlignment="1">
      <alignment horizontal="center" vertical="center"/>
    </xf>
    <xf numFmtId="2" fontId="0" fillId="0" borderId="0" xfId="0" applyNumberFormat="1" applyBorder="1" applyAlignment="1">
      <alignment horizontal="right"/>
    </xf>
    <xf numFmtId="164" fontId="0" fillId="3" borderId="0" xfId="1" applyNumberFormat="1" applyFont="1" applyFill="1" applyBorder="1" applyAlignment="1"/>
    <xf numFmtId="0" fontId="0" fillId="5" borderId="0" xfId="0" applyFill="1"/>
    <xf numFmtId="0" fontId="3" fillId="5" borderId="0" xfId="0" applyFont="1" applyFill="1" applyAlignment="1">
      <alignment horizontal="center"/>
    </xf>
    <xf numFmtId="0" fontId="0" fillId="5" borderId="0" xfId="0" applyFill="1" applyAlignment="1">
      <alignment horizontal="center"/>
    </xf>
    <xf numFmtId="0" fontId="3" fillId="6"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xf numFmtId="0" fontId="4" fillId="0" borderId="0" xfId="0" applyFont="1" applyAlignment="1">
      <alignment horizontal="center"/>
    </xf>
    <xf numFmtId="0" fontId="0" fillId="0" borderId="11" xfId="0" applyBorder="1"/>
    <xf numFmtId="2" fontId="0" fillId="0" borderId="11" xfId="2" applyNumberFormat="1" applyFont="1" applyBorder="1" applyAlignment="1">
      <alignment horizontal="center" vertical="center"/>
    </xf>
    <xf numFmtId="0" fontId="0" fillId="0" borderId="11" xfId="0" applyBorder="1" applyAlignment="1"/>
    <xf numFmtId="0" fontId="0" fillId="0" borderId="0" xfId="0" applyAlignment="1">
      <alignment vertical="top"/>
    </xf>
    <xf numFmtId="0" fontId="0" fillId="0" borderId="0" xfId="0" applyAlignment="1">
      <alignment vertical="top" wrapText="1"/>
    </xf>
    <xf numFmtId="0" fontId="5" fillId="7" borderId="0" xfId="0" applyFont="1" applyFill="1" applyAlignment="1">
      <alignment vertical="top" wrapText="1"/>
    </xf>
  </cellXfs>
  <cellStyles count="3">
    <cellStyle name="Comma" xfId="1" builtinId="3"/>
    <cellStyle name="Normal" xfId="0" builtinId="0"/>
    <cellStyle name="Percent" xfId="2" builtinId="5"/>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_ * #,##0_ ;_ * \-#,##0_ ;_ * &quot;-&quot;??_ ;_ @_ "/>
      <fill>
        <patternFill patternType="solid">
          <fgColor indexed="64"/>
          <bgColor rgb="FFD9E2F3"/>
        </patternFill>
      </fill>
      <alignment horizontal="general" vertical="bottom" textRotation="0" wrapText="0" indent="0" justifyLastLine="0" shrinkToFit="0" readingOrder="0"/>
    </dxf>
    <dxf>
      <numFmt numFmtId="164" formatCode="_ * #,##0_ ;_ * \-#,##0_ ;_ * &quot;-&quot;??_ ;_ @_ "/>
      <fill>
        <patternFill patternType="solid">
          <fgColor indexed="64"/>
          <bgColor rgb="FFD9E2F3"/>
        </patternFill>
      </fill>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numFmt numFmtId="1" formatCode="0"/>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numFmt numFmtId="1" formatCode="0"/>
      <fill>
        <patternFill patternType="solid">
          <fgColor indexed="64"/>
          <bgColor rgb="FFD9E2F3"/>
        </patternFill>
      </fill>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9E2F3"/>
        </patternFill>
      </fill>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numFmt numFmtId="19" formatCode="dd/mm/yyyy"/>
      <fill>
        <patternFill patternType="solid">
          <fgColor indexed="64"/>
          <bgColor rgb="FFD9E2F3"/>
        </patternFill>
      </fill>
      <alignment horizontal="center" vertical="center" textRotation="0" wrapText="0" indent="0" justifyLastLine="0" shrinkToFit="0" readingOrder="0"/>
      <border diagonalUp="0" diagonalDown="0">
        <left/>
        <right style="medium">
          <color rgb="FFCCCCCC"/>
        </right>
        <top style="medium">
          <color rgb="FFCCCCCC"/>
        </top>
        <bottom style="medium">
          <color rgb="FFCCCCCC"/>
        </bottom>
      </border>
    </dxf>
    <dxf>
      <numFmt numFmtId="165" formatCode="&quot;yy&quot;"/>
      <fill>
        <patternFill patternType="solid">
          <fgColor indexed="64"/>
          <bgColor rgb="FFD9E2F3"/>
        </patternFill>
      </fill>
      <alignment horizontal="center" vertical="center" textRotation="0" wrapText="0" indent="0" justifyLastLine="0" shrinkToFit="0" readingOrder="0"/>
      <border diagonalUp="0" diagonalDown="0">
        <left/>
        <right style="medium">
          <color rgb="FFCCCCCC"/>
        </right>
        <top style="medium">
          <color rgb="FFCCCCCC"/>
        </top>
        <bottom style="medium">
          <color rgb="FFCCCCCC"/>
        </bottom>
        <vertical/>
        <horizontal/>
      </border>
    </dxf>
    <dxf>
      <numFmt numFmtId="19" formatCode="dd/mm/yyyy"/>
      <fill>
        <patternFill patternType="solid">
          <fgColor indexed="64"/>
          <bgColor rgb="FFD9E2F3"/>
        </patternFill>
      </fill>
      <alignment horizontal="center" vertical="center" textRotation="0" wrapText="0" indent="0" justifyLastLine="0" shrinkToFit="0" readingOrder="0"/>
      <border diagonalUp="0" diagonalDown="0" outline="0">
        <left/>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ill>
        <patternFill patternType="solid">
          <fgColor indexed="64"/>
          <bgColor rgb="FFD9E2F3"/>
        </patternFill>
      </fill>
      <alignment horizontal="general" vertical="bottom" textRotation="0" wrapText="0" indent="0" justifyLastLine="0" shrinkToFit="0" readingOrder="0"/>
    </dxf>
    <dxf>
      <border outline="0">
        <bottom style="medium">
          <color rgb="FFCCCCCC"/>
        </bottom>
      </border>
    </dxf>
    <dxf>
      <fill>
        <patternFill patternType="solid">
          <fgColor indexed="64"/>
          <bgColor rgb="FF4472C4"/>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66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Person Sale List.xlsx]Highest Sale by Delivery Person!PivotTable14</c:name>
    <c:fmtId val="2"/>
  </c:pivotSource>
  <c:chart>
    <c:title>
      <c:tx>
        <c:rich>
          <a:bodyPr/>
          <a:lstStyle/>
          <a:p>
            <a:pPr>
              <a:defRPr>
                <a:solidFill>
                  <a:schemeClr val="tx1"/>
                </a:solidFill>
              </a:defRPr>
            </a:pPr>
            <a:r>
              <a:rPr lang="en-US" sz="1400">
                <a:solidFill>
                  <a:schemeClr val="tx1"/>
                </a:solidFill>
              </a:rPr>
              <a:t>Delivery</a:t>
            </a:r>
            <a:r>
              <a:rPr lang="en-US" sz="1400" baseline="0">
                <a:solidFill>
                  <a:schemeClr val="tx1"/>
                </a:solidFill>
              </a:rPr>
              <a:t> person sales in each reagion</a:t>
            </a:r>
            <a:endParaRPr lang="en-US" sz="1400">
              <a:solidFill>
                <a:schemeClr val="tx1"/>
              </a:solidFill>
            </a:endParaRPr>
          </a:p>
        </c:rich>
      </c:tx>
      <c:layout>
        <c:manualLayout>
          <c:xMode val="edge"/>
          <c:yMode val="edge"/>
          <c:x val="3.5561090577963472E-2"/>
          <c:y val="0.10899930879915794"/>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dLbl>
          <c:idx val="0"/>
          <c:layout>
            <c:manualLayout>
              <c:x val="-5.5283683289588804E-2"/>
              <c:y val="0.1282334499854185"/>
            </c:manualLayout>
          </c:layout>
          <c:showLegendKey val="0"/>
          <c:showVal val="0"/>
          <c:showCatName val="1"/>
          <c:showSerName val="0"/>
          <c:showPercent val="1"/>
          <c:showBubbleSize val="0"/>
        </c:dLbl>
      </c:pivotFmt>
      <c:pivotFmt>
        <c:idx val="2"/>
        <c:spPr>
          <a:solidFill>
            <a:srgbClr val="FFFF00"/>
          </a:solidFill>
        </c:spPr>
      </c:pivotFmt>
      <c:pivotFmt>
        <c:idx val="3"/>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4"/>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5"/>
        <c:dLbl>
          <c:idx val="0"/>
          <c:layout>
            <c:manualLayout>
              <c:x val="5.2511034307946715E-2"/>
              <c:y val="0.16780495593944292"/>
            </c:manualLayout>
          </c:layout>
          <c:showLegendKey val="0"/>
          <c:showVal val="0"/>
          <c:showCatName val="1"/>
          <c:showSerName val="0"/>
          <c:showPercent val="1"/>
          <c:showBubbleSize val="0"/>
        </c:dLbl>
      </c:pivotFmt>
      <c:pivotFmt>
        <c:idx val="6"/>
      </c:pivotFmt>
      <c:pivotFmt>
        <c:idx val="7"/>
        <c:dLbl>
          <c:idx val="0"/>
          <c:layout>
            <c:manualLayout>
              <c:x val="-4.8896720084653358E-2"/>
              <c:y val="0.15358182888735866"/>
            </c:manualLayout>
          </c:layout>
          <c:showLegendKey val="0"/>
          <c:showVal val="0"/>
          <c:showCatName val="1"/>
          <c:showSerName val="0"/>
          <c:showPercent val="1"/>
          <c:showBubbleSize val="0"/>
        </c:dLbl>
      </c:pivotFmt>
      <c:pivotFmt>
        <c:idx val="8"/>
        <c:marker>
          <c:symbol val="none"/>
        </c:marker>
        <c:dLbl>
          <c:idx val="0"/>
          <c:spPr/>
          <c:txPr>
            <a:bodyPr/>
            <a:lstStyle/>
            <a:p>
              <a:pPr>
                <a:defRPr/>
              </a:pPr>
              <a:endParaRPr lang="en-US"/>
            </a:p>
          </c:txPr>
          <c:showLegendKey val="0"/>
          <c:showVal val="0"/>
          <c:showCatName val="1"/>
          <c:showSerName val="0"/>
          <c:showPercent val="1"/>
          <c:showBubbleSize val="0"/>
        </c:dLbl>
      </c:pivotFmt>
      <c:pivotFmt>
        <c:idx val="9"/>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1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11"/>
        <c:dLbl>
          <c:idx val="0"/>
          <c:layout>
            <c:manualLayout>
              <c:x val="5.2511034307946715E-2"/>
              <c:y val="0.16780495593944292"/>
            </c:manualLayout>
          </c:layout>
          <c:showLegendKey val="0"/>
          <c:showVal val="0"/>
          <c:showCatName val="1"/>
          <c:showSerName val="0"/>
          <c:showPercent val="1"/>
          <c:showBubbleSize val="0"/>
        </c:dLbl>
      </c:pivotFmt>
      <c:pivotFmt>
        <c:idx val="12"/>
        <c:dLbl>
          <c:idx val="0"/>
          <c:layout>
            <c:manualLayout>
              <c:x val="-4.8896720084653358E-2"/>
              <c:y val="0.15358182888735866"/>
            </c:manualLayout>
          </c:layout>
          <c:showLegendKey val="0"/>
          <c:showVal val="0"/>
          <c:showCatName val="1"/>
          <c:showSerName val="0"/>
          <c:showPercent val="1"/>
          <c:showBubbleSize val="0"/>
        </c:dLbl>
      </c:pivotFmt>
      <c:pivotFmt>
        <c:idx val="13"/>
        <c:spPr>
          <a:solidFill>
            <a:srgbClr val="FFFF00"/>
          </a:solidFill>
        </c:spPr>
      </c:pivotFmt>
      <c:pivotFmt>
        <c:idx val="14"/>
        <c:marker>
          <c:symbol val="none"/>
        </c:marker>
        <c:dLbl>
          <c:idx val="0"/>
          <c:spPr/>
          <c:txPr>
            <a:bodyPr/>
            <a:lstStyle/>
            <a:p>
              <a:pPr>
                <a:defRPr/>
              </a:pPr>
              <a:endParaRPr lang="en-US"/>
            </a:p>
          </c:txPr>
          <c:showLegendKey val="0"/>
          <c:showVal val="0"/>
          <c:showCatName val="1"/>
          <c:showSerName val="0"/>
          <c:showPercent val="1"/>
          <c:showBubbleSize val="0"/>
        </c:dLbl>
      </c:pivotFmt>
      <c:pivotFmt>
        <c:idx val="15"/>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16"/>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17"/>
        <c:dLbl>
          <c:idx val="0"/>
          <c:layout>
            <c:manualLayout>
              <c:x val="5.2511034307946715E-2"/>
              <c:y val="0.16780495593944292"/>
            </c:manualLayout>
          </c:layout>
          <c:showLegendKey val="0"/>
          <c:showVal val="0"/>
          <c:showCatName val="1"/>
          <c:showSerName val="0"/>
          <c:showPercent val="1"/>
          <c:showBubbleSize val="0"/>
        </c:dLbl>
      </c:pivotFmt>
      <c:pivotFmt>
        <c:idx val="18"/>
        <c:dLbl>
          <c:idx val="0"/>
          <c:layout>
            <c:manualLayout>
              <c:x val="-5.5283683289588804E-2"/>
              <c:y val="0.1282334499854185"/>
            </c:manualLayout>
          </c:layout>
          <c:showLegendKey val="0"/>
          <c:showVal val="0"/>
          <c:showCatName val="1"/>
          <c:showSerName val="0"/>
          <c:showPercent val="1"/>
          <c:showBubbleSize val="0"/>
        </c:dLbl>
      </c:pivotFmt>
      <c:pivotFmt>
        <c:idx val="19"/>
        <c:spPr>
          <a:solidFill>
            <a:srgbClr val="FFFF00"/>
          </a:solidFill>
        </c:spPr>
      </c:pivotFmt>
      <c:pivotFmt>
        <c:idx val="20"/>
        <c:marker>
          <c:symbol val="none"/>
        </c:marker>
        <c:dLbl>
          <c:idx val="0"/>
          <c:spPr/>
          <c:txPr>
            <a:bodyPr/>
            <a:lstStyle/>
            <a:p>
              <a:pPr>
                <a:defRPr/>
              </a:pPr>
              <a:endParaRPr lang="en-US"/>
            </a:p>
          </c:txPr>
          <c:showLegendKey val="0"/>
          <c:showVal val="0"/>
          <c:showCatName val="1"/>
          <c:showSerName val="0"/>
          <c:showPercent val="1"/>
          <c:showBubbleSize val="0"/>
        </c:dLbl>
      </c:pivotFmt>
      <c:pivotFmt>
        <c:idx val="21"/>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22"/>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23"/>
        <c:dLbl>
          <c:idx val="0"/>
          <c:layout>
            <c:manualLayout>
              <c:x val="5.2511034307946715E-2"/>
              <c:y val="0.16780495593944292"/>
            </c:manualLayout>
          </c:layout>
          <c:showLegendKey val="0"/>
          <c:showVal val="0"/>
          <c:showCatName val="1"/>
          <c:showSerName val="0"/>
          <c:showPercent val="1"/>
          <c:showBubbleSize val="0"/>
        </c:dLbl>
      </c:pivotFmt>
      <c:pivotFmt>
        <c:idx val="24"/>
        <c:dLbl>
          <c:idx val="0"/>
          <c:layout>
            <c:manualLayout>
              <c:x val="-5.5283683289588804E-2"/>
              <c:y val="0.1282334499854185"/>
            </c:manualLayout>
          </c:layout>
          <c:showLegendKey val="0"/>
          <c:showVal val="0"/>
          <c:showCatName val="1"/>
          <c:showSerName val="0"/>
          <c:showPercent val="1"/>
          <c:showBubbleSize val="0"/>
        </c:dLbl>
      </c:pivotFmt>
      <c:pivotFmt>
        <c:idx val="25"/>
        <c:spPr>
          <a:solidFill>
            <a:srgbClr val="FFFF00"/>
          </a:solidFill>
        </c:spPr>
      </c:pivotFmt>
      <c:pivotFmt>
        <c:idx val="26"/>
        <c:marker>
          <c:symbol val="none"/>
        </c:marker>
        <c:dLbl>
          <c:idx val="0"/>
          <c:spPr/>
          <c:txPr>
            <a:bodyPr/>
            <a:lstStyle/>
            <a:p>
              <a:pPr>
                <a:defRPr/>
              </a:pPr>
              <a:endParaRPr lang="en-US"/>
            </a:p>
          </c:txPr>
          <c:showLegendKey val="0"/>
          <c:showVal val="0"/>
          <c:showCatName val="1"/>
          <c:showSerName val="0"/>
          <c:showPercent val="1"/>
          <c:showBubbleSize val="0"/>
        </c:dLbl>
      </c:pivotFmt>
      <c:pivotFmt>
        <c:idx val="27"/>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28"/>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29"/>
        <c:dLbl>
          <c:idx val="0"/>
          <c:layout>
            <c:manualLayout>
              <c:x val="5.2511034307946715E-2"/>
              <c:y val="0.16780495593944292"/>
            </c:manualLayout>
          </c:layout>
          <c:showLegendKey val="0"/>
          <c:showVal val="0"/>
          <c:showCatName val="1"/>
          <c:showSerName val="0"/>
          <c:showPercent val="1"/>
          <c:showBubbleSize val="0"/>
        </c:dLbl>
      </c:pivotFmt>
      <c:pivotFmt>
        <c:idx val="30"/>
        <c:dLbl>
          <c:idx val="0"/>
          <c:layout>
            <c:manualLayout>
              <c:x val="-5.5283683289588804E-2"/>
              <c:y val="0.1282334499854185"/>
            </c:manualLayout>
          </c:layout>
          <c:showLegendKey val="0"/>
          <c:showVal val="0"/>
          <c:showCatName val="1"/>
          <c:showSerName val="0"/>
          <c:showPercent val="1"/>
          <c:showBubbleSize val="0"/>
        </c:dLbl>
      </c:pivotFmt>
      <c:pivotFmt>
        <c:idx val="31"/>
        <c:spPr>
          <a:solidFill>
            <a:srgbClr val="FFFF00"/>
          </a:solidFill>
        </c:spPr>
      </c:pivotFmt>
      <c:pivotFmt>
        <c:idx val="32"/>
        <c:marker>
          <c:symbol val="none"/>
        </c:marker>
        <c:dLbl>
          <c:idx val="0"/>
          <c:spPr/>
          <c:txPr>
            <a:bodyPr/>
            <a:lstStyle/>
            <a:p>
              <a:pPr>
                <a:defRPr/>
              </a:pPr>
              <a:endParaRPr lang="en-US"/>
            </a:p>
          </c:txPr>
          <c:showLegendKey val="0"/>
          <c:showVal val="0"/>
          <c:showCatName val="1"/>
          <c:showSerName val="0"/>
          <c:showPercent val="1"/>
          <c:showBubbleSize val="0"/>
        </c:dLbl>
      </c:pivotFmt>
      <c:pivotFmt>
        <c:idx val="33"/>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34"/>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35"/>
        <c:dLbl>
          <c:idx val="0"/>
          <c:layout>
            <c:manualLayout>
              <c:x val="5.2511034307946715E-2"/>
              <c:y val="0.16780495593944292"/>
            </c:manualLayout>
          </c:layout>
          <c:showLegendKey val="0"/>
          <c:showVal val="0"/>
          <c:showCatName val="1"/>
          <c:showSerName val="0"/>
          <c:showPercent val="1"/>
          <c:showBubbleSize val="0"/>
        </c:dLbl>
      </c:pivotFmt>
      <c:pivotFmt>
        <c:idx val="36"/>
        <c:dLbl>
          <c:idx val="0"/>
          <c:layout>
            <c:manualLayout>
              <c:x val="-5.5283683289588804E-2"/>
              <c:y val="0.1282334499854185"/>
            </c:manualLayout>
          </c:layout>
          <c:showLegendKey val="0"/>
          <c:showVal val="0"/>
          <c:showCatName val="1"/>
          <c:showSerName val="0"/>
          <c:showPercent val="1"/>
          <c:showBubbleSize val="0"/>
        </c:dLbl>
      </c:pivotFmt>
      <c:pivotFmt>
        <c:idx val="37"/>
        <c:spPr>
          <a:solidFill>
            <a:srgbClr val="FFFF00"/>
          </a:solidFill>
        </c:spPr>
      </c:pivotFmt>
      <c:pivotFmt>
        <c:idx val="38"/>
        <c:marker>
          <c:symbol val="none"/>
        </c:marker>
        <c:dLbl>
          <c:idx val="0"/>
          <c:layout/>
          <c:spPr/>
          <c:txPr>
            <a:bodyPr/>
            <a:lstStyle/>
            <a:p>
              <a:pPr>
                <a:defRPr/>
              </a:pPr>
              <a:endParaRPr lang="en-US"/>
            </a:p>
          </c:txPr>
          <c:dLblPos val="inEnd"/>
          <c:showLegendKey val="0"/>
          <c:showVal val="0"/>
          <c:showCatName val="1"/>
          <c:showSerName val="0"/>
          <c:showPercent val="1"/>
          <c:showBubbleSize val="0"/>
        </c:dLbl>
      </c:pivotFmt>
      <c:pivotFmt>
        <c:idx val="39"/>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4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41"/>
      </c:pivotFmt>
      <c:pivotFmt>
        <c:idx val="42"/>
      </c:pivotFmt>
      <c:pivotFmt>
        <c:idx val="43"/>
        <c:spPr>
          <a:solidFill>
            <a:srgbClr val="FFFF00"/>
          </a:solidFill>
        </c:spPr>
      </c:pivotFmt>
      <c:pivotFmt>
        <c:idx val="44"/>
        <c:marker>
          <c:symbol val="none"/>
        </c:marker>
        <c:dLbl>
          <c:idx val="0"/>
          <c:spPr/>
          <c:txPr>
            <a:bodyPr/>
            <a:lstStyle/>
            <a:p>
              <a:pPr>
                <a:defRPr/>
              </a:pPr>
              <a:endParaRPr lang="en-US"/>
            </a:p>
          </c:txPr>
          <c:dLblPos val="inEnd"/>
          <c:showLegendKey val="0"/>
          <c:showVal val="0"/>
          <c:showCatName val="1"/>
          <c:showSerName val="0"/>
          <c:showPercent val="1"/>
          <c:showBubbleSize val="0"/>
        </c:dLbl>
      </c:pivotFmt>
      <c:pivotFmt>
        <c:idx val="45"/>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46"/>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47"/>
      </c:pivotFmt>
      <c:pivotFmt>
        <c:idx val="48"/>
      </c:pivotFmt>
      <c:pivotFmt>
        <c:idx val="49"/>
        <c:spPr>
          <a:solidFill>
            <a:srgbClr val="FFFF00"/>
          </a:solidFill>
        </c:spPr>
      </c:pivotFmt>
      <c:pivotFmt>
        <c:idx val="50"/>
        <c:marker>
          <c:symbol val="none"/>
        </c:marker>
        <c:dLbl>
          <c:idx val="0"/>
          <c:spPr/>
          <c:txPr>
            <a:bodyPr/>
            <a:lstStyle/>
            <a:p>
              <a:pPr>
                <a:defRPr/>
              </a:pPr>
              <a:endParaRPr lang="en-US"/>
            </a:p>
          </c:txPr>
          <c:dLblPos val="inEnd"/>
          <c:showLegendKey val="0"/>
          <c:showVal val="0"/>
          <c:showCatName val="1"/>
          <c:showSerName val="0"/>
          <c:showPercent val="1"/>
          <c:showBubbleSize val="0"/>
        </c:dLbl>
      </c:pivotFmt>
      <c:pivotFmt>
        <c:idx val="51"/>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52"/>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53"/>
      </c:pivotFmt>
      <c:pivotFmt>
        <c:idx val="54"/>
      </c:pivotFmt>
      <c:pivotFmt>
        <c:idx val="55"/>
        <c:spPr>
          <a:solidFill>
            <a:srgbClr val="FFFF00"/>
          </a:solidFill>
        </c:spPr>
      </c:pivotFmt>
      <c:pivotFmt>
        <c:idx val="56"/>
        <c:marker>
          <c:symbol val="none"/>
        </c:marker>
        <c:dLbl>
          <c:idx val="0"/>
          <c:spPr/>
          <c:txPr>
            <a:bodyPr/>
            <a:lstStyle/>
            <a:p>
              <a:pPr>
                <a:defRPr/>
              </a:pPr>
              <a:endParaRPr lang="en-US"/>
            </a:p>
          </c:txPr>
          <c:dLblPos val="inEnd"/>
          <c:showLegendKey val="0"/>
          <c:showVal val="0"/>
          <c:showCatName val="1"/>
          <c:showSerName val="0"/>
          <c:showPercent val="1"/>
          <c:showBubbleSize val="0"/>
        </c:dLbl>
      </c:pivotFmt>
      <c:pivotFmt>
        <c:idx val="57"/>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58"/>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59"/>
      </c:pivotFmt>
      <c:pivotFmt>
        <c:idx val="60"/>
      </c:pivotFmt>
      <c:pivotFmt>
        <c:idx val="61"/>
        <c:spPr>
          <a:solidFill>
            <a:srgbClr val="FFFF00"/>
          </a:solidFill>
        </c:spPr>
      </c:pivotFmt>
      <c:pivotFmt>
        <c:idx val="62"/>
        <c:marker>
          <c:symbol val="none"/>
        </c:marker>
        <c:dLbl>
          <c:idx val="0"/>
          <c:spPr/>
          <c:txPr>
            <a:bodyPr/>
            <a:lstStyle/>
            <a:p>
              <a:pPr>
                <a:defRPr/>
              </a:pPr>
              <a:endParaRPr lang="en-US"/>
            </a:p>
          </c:txPr>
          <c:dLblPos val="inEnd"/>
          <c:showLegendKey val="0"/>
          <c:showVal val="0"/>
          <c:showCatName val="1"/>
          <c:showSerName val="0"/>
          <c:showPercent val="1"/>
          <c:showBubbleSize val="0"/>
        </c:dLbl>
      </c:pivotFmt>
      <c:pivotFmt>
        <c:idx val="63"/>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64"/>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65"/>
      </c:pivotFmt>
      <c:pivotFmt>
        <c:idx val="66"/>
      </c:pivotFmt>
      <c:pivotFmt>
        <c:idx val="67"/>
        <c:spPr>
          <a:solidFill>
            <a:srgbClr val="FFFF00"/>
          </a:solidFill>
        </c:spPr>
      </c:pivotFmt>
      <c:pivotFmt>
        <c:idx val="68"/>
      </c:pivotFmt>
      <c:pivotFmt>
        <c:idx val="69"/>
      </c:pivotFmt>
      <c:pivotFmt>
        <c:idx val="70"/>
        <c:marker>
          <c:symbol val="none"/>
        </c:marker>
      </c:pivotFmt>
    </c:pivotFmts>
    <c:plotArea>
      <c:layout>
        <c:manualLayout>
          <c:layoutTarget val="inner"/>
          <c:xMode val="edge"/>
          <c:yMode val="edge"/>
          <c:x val="0.19412930526541325"/>
          <c:y val="0.23468476465377328"/>
          <c:w val="0.45406770582248646"/>
          <c:h val="0.76392472309160531"/>
        </c:manualLayout>
      </c:layout>
      <c:pieChart>
        <c:varyColors val="1"/>
        <c:ser>
          <c:idx val="0"/>
          <c:order val="0"/>
          <c:tx>
            <c:strRef>
              <c:f>'Highest Sale by Delivery Person'!$B$3:$B$4</c:f>
              <c:strCache>
                <c:ptCount val="1"/>
                <c:pt idx="0">
                  <c:v>Central</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spPr/>
            <c:txPr>
              <a:bodyPr/>
              <a:lstStyle/>
              <a:p>
                <a:pPr>
                  <a:defRPr/>
                </a:pPr>
                <a:endParaRPr lang="en-US"/>
              </a:p>
            </c:txPr>
            <c:dLblPos val="inEnd"/>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Person'!$B$5:$B$12</c:f>
              <c:numCache>
                <c:formatCode>0</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ser>
        <c:ser>
          <c:idx val="1"/>
          <c:order val="1"/>
          <c:tx>
            <c:strRef>
              <c:f>'Highest Sale by Delivery Person'!$C$3:$C$4</c:f>
              <c:strCache>
                <c:ptCount val="1"/>
                <c:pt idx="0">
                  <c:v>North East</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spPr/>
            <c:txPr>
              <a:bodyPr/>
              <a:lstStyle/>
              <a:p>
                <a:pPr>
                  <a:defRPr/>
                </a:pPr>
                <a:endParaRPr lang="en-US"/>
              </a:p>
            </c:txPr>
            <c:dLblPos val="inEnd"/>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Person'!$C$5:$C$12</c:f>
              <c:numCache>
                <c:formatCode>0</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ser>
        <c:ser>
          <c:idx val="2"/>
          <c:order val="2"/>
          <c:tx>
            <c:strRef>
              <c:f>'Highest Sale by Delivery Person'!$D$3:$D$4</c:f>
              <c:strCache>
                <c:ptCount val="1"/>
                <c:pt idx="0">
                  <c:v>North West</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spPr/>
            <c:txPr>
              <a:bodyPr/>
              <a:lstStyle/>
              <a:p>
                <a:pPr>
                  <a:defRPr/>
                </a:pPr>
                <a:endParaRPr lang="en-US"/>
              </a:p>
            </c:txPr>
            <c:dLblPos val="inEnd"/>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Person'!$D$5:$D$12</c:f>
              <c:numCache>
                <c:formatCode>0</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ser>
        <c:ser>
          <c:idx val="3"/>
          <c:order val="3"/>
          <c:tx>
            <c:strRef>
              <c:f>'Highest Sale by Delivery Person'!$E$3:$E$4</c:f>
              <c:strCache>
                <c:ptCount val="1"/>
                <c:pt idx="0">
                  <c:v>South East</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spPr/>
            <c:txPr>
              <a:bodyPr/>
              <a:lstStyle/>
              <a:p>
                <a:pPr>
                  <a:defRPr/>
                </a:pPr>
                <a:endParaRPr lang="en-US"/>
              </a:p>
            </c:txPr>
            <c:dLblPos val="inEnd"/>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Person'!$E$5:$E$12</c:f>
              <c:numCache>
                <c:formatCode>0</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ser>
        <c:ser>
          <c:idx val="4"/>
          <c:order val="4"/>
          <c:tx>
            <c:strRef>
              <c:f>'Highest Sale by Delivery Person'!$F$3:$F$4</c:f>
              <c:strCache>
                <c:ptCount val="1"/>
                <c:pt idx="0">
                  <c:v>South West</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spPr/>
            <c:txPr>
              <a:bodyPr/>
              <a:lstStyle/>
              <a:p>
                <a:pPr>
                  <a:defRPr/>
                </a:pPr>
                <a:endParaRPr lang="en-US"/>
              </a:p>
            </c:txPr>
            <c:dLblPos val="inEnd"/>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Person'!$F$5:$F$12</c:f>
              <c:numCache>
                <c:formatCode>0</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ser>
        <c:dLbls>
          <c:dLblPos val="inEnd"/>
          <c:showLegendKey val="0"/>
          <c:showVal val="0"/>
          <c:showCatName val="1"/>
          <c:showSerName val="0"/>
          <c:showPercent val="1"/>
          <c:showBubbleSize val="0"/>
          <c:showLeaderLines val="1"/>
        </c:dLbls>
        <c:firstSliceAng val="116"/>
      </c:pieChart>
    </c:plotArea>
    <c:legend>
      <c:legendPos val="l"/>
      <c:layout>
        <c:manualLayout>
          <c:xMode val="edge"/>
          <c:yMode val="edge"/>
          <c:x val="0.8099027409372237"/>
          <c:y val="0.22878532819446856"/>
          <c:w val="0.1830238726790451"/>
          <c:h val="0.74964245296564613"/>
        </c:manualLayout>
      </c:layout>
      <c:overlay val="0"/>
    </c:legend>
    <c:plotVisOnly val="1"/>
    <c:dispBlanksAs val="gap"/>
    <c:showDLblsOverMax val="0"/>
  </c:chart>
  <c:spPr>
    <a:solidFill>
      <a:schemeClr val="accent1">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pivotSource>
    <c:name>[Delivery Person Sale List.xlsx]Profit!PivotTable20</c:name>
    <c:fmtId val="0"/>
  </c:pivotSource>
  <c:chart>
    <c:autoTitleDeleted val="1"/>
    <c:pivotFmts>
      <c:pivotFmt>
        <c:idx val="0"/>
        <c:marker>
          <c:symbol val="none"/>
        </c:marker>
        <c:dLbl>
          <c:idx val="0"/>
          <c:showLegendKey val="0"/>
          <c:showVal val="1"/>
          <c:showCatName val="0"/>
          <c:showSerName val="0"/>
          <c:showPercent val="0"/>
          <c:showBubbleSize val="0"/>
        </c:dLbl>
      </c:pivotFmt>
      <c:pivotFmt>
        <c:idx val="1"/>
        <c:marker>
          <c:symbol val="none"/>
        </c:marker>
        <c:dLbl>
          <c:idx val="0"/>
          <c:showLegendKey val="0"/>
          <c:showVal val="1"/>
          <c:showCatName val="0"/>
          <c:showSerName val="0"/>
          <c:showPercent val="0"/>
          <c:showBubbleSize val="0"/>
        </c:dLbl>
      </c:pivotFmt>
    </c:pivotFmts>
    <c:plotArea>
      <c:layout>
        <c:manualLayout>
          <c:layoutTarget val="inner"/>
          <c:xMode val="edge"/>
          <c:yMode val="edge"/>
          <c:x val="0.10034951881014872"/>
          <c:y val="0.18604367162438029"/>
          <c:w val="0.85520603674540685"/>
          <c:h val="0.72112459900845727"/>
        </c:manualLayout>
      </c:layout>
      <c:lineChart>
        <c:grouping val="stacked"/>
        <c:varyColors val="0"/>
        <c:ser>
          <c:idx val="0"/>
          <c:order val="0"/>
          <c:tx>
            <c:strRef>
              <c:f>Profit!$B$3</c:f>
              <c:strCache>
                <c:ptCount val="1"/>
                <c:pt idx="0">
                  <c:v>Sum of Profit margin</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Profit!$A$4:$A$9</c:f>
              <c:strCache>
                <c:ptCount val="6"/>
                <c:pt idx="0">
                  <c:v>Central</c:v>
                </c:pt>
                <c:pt idx="1">
                  <c:v>North East</c:v>
                </c:pt>
                <c:pt idx="2">
                  <c:v>North West</c:v>
                </c:pt>
                <c:pt idx="3">
                  <c:v>South East</c:v>
                </c:pt>
                <c:pt idx="4">
                  <c:v>South West</c:v>
                </c:pt>
                <c:pt idx="5">
                  <c:v>(blank)</c:v>
                </c:pt>
              </c:strCache>
            </c:strRef>
          </c:cat>
          <c:val>
            <c:numRef>
              <c:f>Profit!$B$4:$B$9</c:f>
              <c:numCache>
                <c:formatCode>0</c:formatCode>
                <c:ptCount val="6"/>
                <c:pt idx="0">
                  <c:v>1938.7131969504035</c:v>
                </c:pt>
                <c:pt idx="1">
                  <c:v>1929.4930215107354</c:v>
                </c:pt>
                <c:pt idx="2">
                  <c:v>1950.1959575571759</c:v>
                </c:pt>
                <c:pt idx="3">
                  <c:v>1925.6265715765287</c:v>
                </c:pt>
                <c:pt idx="4">
                  <c:v>2671.0721822633336</c:v>
                </c:pt>
              </c:numCache>
            </c:numRef>
          </c:val>
          <c:smooth val="0"/>
        </c:ser>
        <c:ser>
          <c:idx val="1"/>
          <c:order val="1"/>
          <c:tx>
            <c:strRef>
              <c:f>Profit!$C$3</c:f>
              <c:strCache>
                <c:ptCount val="1"/>
                <c:pt idx="0">
                  <c:v>Sum of profit</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Profit!$A$4:$A$9</c:f>
              <c:strCache>
                <c:ptCount val="6"/>
                <c:pt idx="0">
                  <c:v>Central</c:v>
                </c:pt>
                <c:pt idx="1">
                  <c:v>North East</c:v>
                </c:pt>
                <c:pt idx="2">
                  <c:v>North West</c:v>
                </c:pt>
                <c:pt idx="3">
                  <c:v>South East</c:v>
                </c:pt>
                <c:pt idx="4">
                  <c:v>South West</c:v>
                </c:pt>
                <c:pt idx="5">
                  <c:v>(blank)</c:v>
                </c:pt>
              </c:strCache>
            </c:strRef>
          </c:cat>
          <c:val>
            <c:numRef>
              <c:f>Profit!$C$4:$C$9</c:f>
              <c:numCache>
                <c:formatCode>0</c:formatCode>
                <c:ptCount val="6"/>
                <c:pt idx="0">
                  <c:v>9381.3681728100019</c:v>
                </c:pt>
                <c:pt idx="1">
                  <c:v>8834.79612585</c:v>
                </c:pt>
                <c:pt idx="2">
                  <c:v>8579.4602331249971</c:v>
                </c:pt>
                <c:pt idx="3">
                  <c:v>8494.2129263179031</c:v>
                </c:pt>
                <c:pt idx="4">
                  <c:v>10246.900412212002</c:v>
                </c:pt>
              </c:numCache>
            </c:numRef>
          </c:val>
          <c:smooth val="0"/>
        </c:ser>
        <c:dLbls>
          <c:showLegendKey val="0"/>
          <c:showVal val="0"/>
          <c:showCatName val="0"/>
          <c:showSerName val="0"/>
          <c:showPercent val="0"/>
          <c:showBubbleSize val="0"/>
        </c:dLbls>
        <c:marker val="1"/>
        <c:smooth val="0"/>
        <c:axId val="301337216"/>
        <c:axId val="301355392"/>
      </c:lineChart>
      <c:catAx>
        <c:axId val="301337216"/>
        <c:scaling>
          <c:orientation val="minMax"/>
        </c:scaling>
        <c:delete val="0"/>
        <c:axPos val="b"/>
        <c:majorTickMark val="none"/>
        <c:minorTickMark val="none"/>
        <c:tickLblPos val="nextTo"/>
        <c:crossAx val="301355392"/>
        <c:crosses val="autoZero"/>
        <c:auto val="1"/>
        <c:lblAlgn val="ctr"/>
        <c:lblOffset val="100"/>
        <c:noMultiLvlLbl val="0"/>
      </c:catAx>
      <c:valAx>
        <c:axId val="301355392"/>
        <c:scaling>
          <c:orientation val="minMax"/>
        </c:scaling>
        <c:delete val="0"/>
        <c:axPos val="l"/>
        <c:numFmt formatCode="0" sourceLinked="1"/>
        <c:majorTickMark val="none"/>
        <c:minorTickMark val="none"/>
        <c:tickLblPos val="nextTo"/>
        <c:crossAx val="301337216"/>
        <c:crosses val="autoZero"/>
        <c:crossBetween val="between"/>
      </c:valAx>
    </c:plotArea>
    <c:legend>
      <c:legendPos val="b"/>
      <c:layout>
        <c:manualLayout>
          <c:xMode val="edge"/>
          <c:yMode val="edge"/>
          <c:x val="0.36586548556430448"/>
          <c:y val="4.5912438028579763E-2"/>
          <c:w val="0.61826902887139112"/>
          <c:h val="8.3717191601049873E-2"/>
        </c:manualLayout>
      </c:layout>
      <c:overlay val="0"/>
    </c:legend>
    <c:plotVisOnly val="1"/>
    <c:dispBlanksAs val="gap"/>
    <c:showDLblsOverMax val="0"/>
  </c:chart>
  <c:spPr>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[Delivery Person Sale List.xlsx]Top 10 Customer!PivotTable2</c:name>
    <c:fmtId val="0"/>
  </c:pivotSource>
  <c:chart>
    <c:title>
      <c:tx>
        <c:rich>
          <a:bodyPr/>
          <a:lstStyle/>
          <a:p>
            <a:pPr>
              <a:defRPr/>
            </a:pPr>
            <a:r>
              <a:rPr lang="en-US"/>
              <a:t>Top</a:t>
            </a:r>
            <a:r>
              <a:rPr lang="en-US" baseline="0"/>
              <a:t> 10 Customer</a:t>
            </a:r>
            <a:endParaRPr lang="en-US"/>
          </a:p>
        </c:rich>
      </c:tx>
      <c:layout>
        <c:manualLayout>
          <c:xMode val="edge"/>
          <c:yMode val="edge"/>
          <c:x val="0.1153842832910377"/>
          <c:y val="4.1666757172594798E-2"/>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11426298442112796"/>
          <c:y val="0.18749606299212598"/>
          <c:w val="0.82209496463414733"/>
          <c:h val="0.86240238935650282"/>
        </c:manualLayout>
      </c:layout>
      <c:doughnutChart>
        <c:varyColors val="1"/>
        <c:ser>
          <c:idx val="0"/>
          <c:order val="0"/>
          <c:tx>
            <c:strRef>
              <c:f>'Top 10 Customer'!$B$3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ser>
        <c:dLbls>
          <c:showLegendKey val="0"/>
          <c:showVal val="0"/>
          <c:showCatName val="1"/>
          <c:showSerName val="0"/>
          <c:showPercent val="1"/>
          <c:showBubbleSize val="0"/>
          <c:showLeaderLines val="1"/>
        </c:dLbls>
        <c:firstSliceAng val="0"/>
        <c:holeSize val="50"/>
      </c:doughnutChart>
      <c:spPr>
        <a:solidFill>
          <a:schemeClr val="bg1">
            <a:lumMod val="95000"/>
          </a:schemeClr>
        </a:solidFill>
        <a:ln>
          <a:noFill/>
        </a:ln>
      </c:spPr>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6"/>
    </mc:Choice>
    <mc:Fallback>
      <c:style val="16"/>
    </mc:Fallback>
  </mc:AlternateContent>
  <c:pivotSource>
    <c:name>[Delivery Person Sale List.xlsx]Highest selling item!PivotTable2</c:name>
    <c:fmtId val="0"/>
  </c:pivotSource>
  <c:chart>
    <c:title>
      <c:tx>
        <c:rich>
          <a:bodyPr/>
          <a:lstStyle/>
          <a:p>
            <a:pPr>
              <a:defRPr/>
            </a:pPr>
            <a:r>
              <a:rPr lang="en-US"/>
              <a:t>Highest selling item</a:t>
            </a:r>
          </a:p>
        </c:rich>
      </c:tx>
      <c:layout>
        <c:manualLayout>
          <c:xMode val="edge"/>
          <c:yMode val="edge"/>
          <c:x val="7.6156779833496085E-2"/>
          <c:y val="1.7324788517777363E-2"/>
        </c:manualLayout>
      </c:layout>
      <c:overlay val="0"/>
    </c:title>
    <c:autoTitleDeleted val="0"/>
    <c:pivotFmts>
      <c:pivotFmt>
        <c:idx val="0"/>
        <c:marker>
          <c:symbol val="none"/>
        </c:marker>
        <c:dLbl>
          <c:idx val="0"/>
          <c:showLegendKey val="0"/>
          <c:showVal val="0"/>
          <c:showCatName val="1"/>
          <c:showSerName val="0"/>
          <c:showPercent val="1"/>
          <c:showBubbleSize val="0"/>
        </c:dLbl>
      </c:pivotFmt>
      <c:pivotFmt>
        <c:idx val="1"/>
        <c:dLbl>
          <c:idx val="0"/>
          <c:layout>
            <c:manualLayout>
              <c:x val="-0.18057134612493717"/>
              <c:y val="0.26157958074934101"/>
            </c:manualLayout>
          </c:layout>
          <c:showLegendKey val="0"/>
          <c:showVal val="0"/>
          <c:showCatName val="1"/>
          <c:showSerName val="0"/>
          <c:showPercent val="1"/>
          <c:showBubbleSize val="0"/>
        </c:dLbl>
      </c:pivotFmt>
      <c:pivotFmt>
        <c:idx val="2"/>
        <c:dLbl>
          <c:idx val="0"/>
          <c:layout>
            <c:manualLayout>
              <c:x val="-0.18062046694565045"/>
              <c:y val="-0.10572907553222514"/>
            </c:manualLayout>
          </c:layout>
          <c:showLegendKey val="0"/>
          <c:showVal val="0"/>
          <c:showCatName val="1"/>
          <c:showSerName val="0"/>
          <c:showPercent val="1"/>
          <c:showBubbleSize val="0"/>
        </c:dLbl>
      </c:pivotFmt>
      <c:pivotFmt>
        <c:idx val="3"/>
        <c:dLbl>
          <c:idx val="0"/>
          <c:layout>
            <c:manualLayout>
              <c:x val="4.8913799141808025E-2"/>
              <c:y val="-3.3447625065555445E-2"/>
            </c:manualLayout>
          </c:layout>
          <c:showLegendKey val="0"/>
          <c:showVal val="0"/>
          <c:showCatName val="1"/>
          <c:showSerName val="0"/>
          <c:showPercent val="1"/>
          <c:showBubbleSize val="0"/>
        </c:dLbl>
      </c:pivotFmt>
      <c:pivotFmt>
        <c:idx val="4"/>
        <c:dLbl>
          <c:idx val="0"/>
          <c:layout>
            <c:manualLayout>
              <c:x val="0.13952125274984808"/>
              <c:y val="-8.4695246427529888E-2"/>
            </c:manualLayout>
          </c:layout>
          <c:showLegendKey val="0"/>
          <c:showVal val="0"/>
          <c:showCatName val="1"/>
          <c:showSerName val="0"/>
          <c:showPercent val="1"/>
          <c:showBubbleSize val="0"/>
        </c:dLbl>
      </c:pivotFmt>
      <c:pivotFmt>
        <c:idx val="5"/>
        <c:dLbl>
          <c:idx val="0"/>
          <c:layout>
            <c:manualLayout>
              <c:x val="0.16923684066009995"/>
              <c:y val="0.19456000291630213"/>
            </c:manualLayout>
          </c:layout>
          <c:showLegendKey val="0"/>
          <c:showVal val="0"/>
          <c:showCatName val="1"/>
          <c:showSerName val="0"/>
          <c:showPercent val="1"/>
          <c:showBubbleSize val="0"/>
        </c:dLbl>
      </c:pivotFmt>
      <c:pivotFmt>
        <c:idx val="6"/>
        <c:dLbl>
          <c:idx val="0"/>
          <c:layout>
            <c:manualLayout>
              <c:x val="-0.18057134612493717"/>
              <c:y val="0.26157958074934101"/>
            </c:manualLayout>
          </c:layout>
          <c:showLegendKey val="0"/>
          <c:showVal val="0"/>
          <c:showCatName val="1"/>
          <c:showSerName val="0"/>
          <c:showPercent val="1"/>
          <c:showBubbleSize val="0"/>
        </c:dLbl>
      </c:pivotFmt>
      <c:pivotFmt>
        <c:idx val="7"/>
        <c:dLbl>
          <c:idx val="0"/>
          <c:layout>
            <c:manualLayout>
              <c:x val="-0.18062046694565045"/>
              <c:y val="-0.10572907553222514"/>
            </c:manualLayout>
          </c:layout>
          <c:showLegendKey val="0"/>
          <c:showVal val="0"/>
          <c:showCatName val="1"/>
          <c:showSerName val="0"/>
          <c:showPercent val="1"/>
          <c:showBubbleSize val="0"/>
        </c:dLbl>
      </c:pivotFmt>
      <c:pivotFmt>
        <c:idx val="8"/>
        <c:dLbl>
          <c:idx val="0"/>
          <c:layout>
            <c:manualLayout>
              <c:x val="4.8913799141808025E-2"/>
              <c:y val="-3.3447625065555445E-2"/>
            </c:manualLayout>
          </c:layout>
          <c:showLegendKey val="0"/>
          <c:showVal val="0"/>
          <c:showCatName val="1"/>
          <c:showSerName val="0"/>
          <c:showPercent val="1"/>
          <c:showBubbleSize val="0"/>
        </c:dLbl>
      </c:pivotFmt>
      <c:pivotFmt>
        <c:idx val="9"/>
        <c:dLbl>
          <c:idx val="0"/>
          <c:layout>
            <c:manualLayout>
              <c:x val="0.13952125274984808"/>
              <c:y val="-8.4695246427529888E-2"/>
            </c:manualLayout>
          </c:layout>
          <c:showLegendKey val="0"/>
          <c:showVal val="0"/>
          <c:showCatName val="1"/>
          <c:showSerName val="0"/>
          <c:showPercent val="1"/>
          <c:showBubbleSize val="0"/>
        </c:dLbl>
      </c:pivotFmt>
      <c:pivotFmt>
        <c:idx val="10"/>
        <c:dLbl>
          <c:idx val="0"/>
          <c:layout>
            <c:manualLayout>
              <c:x val="0.16923684066009995"/>
              <c:y val="0.19456000291630213"/>
            </c:manualLayout>
          </c:layout>
          <c:showLegendKey val="0"/>
          <c:showVal val="0"/>
          <c:showCatName val="1"/>
          <c:showSerName val="0"/>
          <c:showPercent val="1"/>
          <c:showBubbleSize val="0"/>
        </c:dLbl>
      </c:pivotFmt>
    </c:pivotFmts>
    <c:plotArea>
      <c:layout>
        <c:manualLayout>
          <c:layoutTarget val="inner"/>
          <c:xMode val="edge"/>
          <c:yMode val="edge"/>
          <c:x val="0.14358534343195381"/>
          <c:y val="0.19914430831588867"/>
          <c:w val="0.65027084996632767"/>
          <c:h val="0.79156779180818215"/>
        </c:manualLayout>
      </c:layout>
      <c:pieChart>
        <c:varyColors val="1"/>
        <c:ser>
          <c:idx val="0"/>
          <c:order val="0"/>
          <c:tx>
            <c:strRef>
              <c:f>'Highest selling item'!$B$3</c:f>
              <c:strCache>
                <c:ptCount val="1"/>
                <c:pt idx="0">
                  <c:v>Total</c:v>
                </c:pt>
              </c:strCache>
            </c:strRef>
          </c:tx>
          <c:dLbls>
            <c:dLbl>
              <c:idx val="0"/>
              <c:layout>
                <c:manualLayout>
                  <c:x val="-0.18057134612493717"/>
                  <c:y val="0.26157958074934101"/>
                </c:manualLayout>
              </c:layout>
              <c:showLegendKey val="0"/>
              <c:showVal val="0"/>
              <c:showCatName val="1"/>
              <c:showSerName val="0"/>
              <c:showPercent val="1"/>
              <c:showBubbleSize val="0"/>
            </c:dLbl>
            <c:dLbl>
              <c:idx val="1"/>
              <c:layout>
                <c:manualLayout>
                  <c:x val="-0.18062046694565045"/>
                  <c:y val="-0.10572907553222514"/>
                </c:manualLayout>
              </c:layout>
              <c:showLegendKey val="0"/>
              <c:showVal val="0"/>
              <c:showCatName val="1"/>
              <c:showSerName val="0"/>
              <c:showPercent val="1"/>
              <c:showBubbleSize val="0"/>
            </c:dLbl>
            <c:dLbl>
              <c:idx val="2"/>
              <c:layout>
                <c:manualLayout>
                  <c:x val="4.8913799141808025E-2"/>
                  <c:y val="-3.3447625065555445E-2"/>
                </c:manualLayout>
              </c:layout>
              <c:showLegendKey val="0"/>
              <c:showVal val="0"/>
              <c:showCatName val="1"/>
              <c:showSerName val="0"/>
              <c:showPercent val="1"/>
              <c:showBubbleSize val="0"/>
            </c:dLbl>
            <c:dLbl>
              <c:idx val="3"/>
              <c:layout>
                <c:manualLayout>
                  <c:x val="0.13952125274984808"/>
                  <c:y val="-8.4695246427529888E-2"/>
                </c:manualLayout>
              </c:layout>
              <c:showLegendKey val="0"/>
              <c:showVal val="0"/>
              <c:showCatName val="1"/>
              <c:showSerName val="0"/>
              <c:showPercent val="1"/>
              <c:showBubbleSize val="0"/>
            </c:dLbl>
            <c:dLbl>
              <c:idx val="4"/>
              <c:layout>
                <c:manualLayout>
                  <c:x val="0.16923684066009995"/>
                  <c:y val="0.19456000291630213"/>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'Highest selling item'!$A$4:$A$8</c:f>
              <c:strCache>
                <c:ptCount val="5"/>
                <c:pt idx="0">
                  <c:v>Chhena kheeri</c:v>
                </c:pt>
                <c:pt idx="1">
                  <c:v>Chhena poda</c:v>
                </c:pt>
                <c:pt idx="2">
                  <c:v>Chicken Tikka</c:v>
                </c:pt>
                <c:pt idx="3">
                  <c:v>Keerai poriyal</c:v>
                </c:pt>
                <c:pt idx="4">
                  <c:v>Pizza</c:v>
                </c:pt>
              </c:strCache>
            </c:strRef>
          </c:cat>
          <c:val>
            <c:numRef>
              <c:f>'Highest selling item'!$B$4:$B$8</c:f>
              <c:numCache>
                <c:formatCode>0</c:formatCode>
                <c:ptCount val="5"/>
                <c:pt idx="0">
                  <c:v>1324.936899</c:v>
                </c:pt>
                <c:pt idx="1">
                  <c:v>1321.6460532000001</c:v>
                </c:pt>
                <c:pt idx="2">
                  <c:v>1579.6655490000001</c:v>
                </c:pt>
                <c:pt idx="3">
                  <c:v>1347.966557</c:v>
                </c:pt>
                <c:pt idx="4">
                  <c:v>2287.1265840000001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[Delivery Person Sale List.xlsx]Top 10 Customer!PivotTable2</c:name>
    <c:fmtId val="2"/>
  </c:pivotSource>
  <c:chart>
    <c:title>
      <c:tx>
        <c:rich>
          <a:bodyPr/>
          <a:lstStyle/>
          <a:p>
            <a:pPr>
              <a:defRPr/>
            </a:pPr>
            <a:r>
              <a:rPr lang="en-US"/>
              <a:t>Top</a:t>
            </a:r>
            <a:r>
              <a:rPr lang="en-US" baseline="0"/>
              <a:t> 10 Customer</a:t>
            </a:r>
            <a:endParaRPr lang="en-US"/>
          </a:p>
        </c:rich>
      </c:tx>
      <c:layout>
        <c:manualLayout>
          <c:xMode val="edge"/>
          <c:yMode val="edge"/>
          <c:x val="1.2273105861767278E-2"/>
          <c:y val="3.9310592646148376E-3"/>
        </c:manualLayout>
      </c:layout>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15026974753702799"/>
          <c:y val="0.12855115788744528"/>
          <c:w val="0.75938464750712154"/>
          <c:h val="0.86810053081209193"/>
        </c:manualLayout>
      </c:layout>
      <c:doughnutChart>
        <c:varyColors val="1"/>
        <c:ser>
          <c:idx val="0"/>
          <c:order val="0"/>
          <c:tx>
            <c:strRef>
              <c:f>'Top 10 Customer'!$B$3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16267.722633770001</c:v>
                </c:pt>
                <c:pt idx="1">
                  <c:v>17533.892706699997</c:v>
                </c:pt>
                <c:pt idx="2">
                  <c:v>25307.021015380004</c:v>
                </c:pt>
                <c:pt idx="3">
                  <c:v>18864.809142400005</c:v>
                </c:pt>
                <c:pt idx="4">
                  <c:v>24153.062229579999</c:v>
                </c:pt>
                <c:pt idx="5">
                  <c:v>16503.111405300002</c:v>
                </c:pt>
                <c:pt idx="6">
                  <c:v>9595.2865163000006</c:v>
                </c:pt>
                <c:pt idx="7">
                  <c:v>11981.23896346</c:v>
                </c:pt>
                <c:pt idx="8">
                  <c:v>10367.914338279999</c:v>
                </c:pt>
                <c:pt idx="9">
                  <c:v>9750.0679829000001</c:v>
                </c:pt>
              </c:numCache>
            </c:numRef>
          </c:val>
        </c:ser>
        <c:dLbls>
          <c:showLegendKey val="0"/>
          <c:showVal val="0"/>
          <c:showCatName val="1"/>
          <c:showSerName val="0"/>
          <c:showPercent val="1"/>
          <c:showBubbleSize val="0"/>
          <c:showLeaderLines val="1"/>
        </c:dLbls>
        <c:firstSliceAng val="0"/>
        <c:holeSize val="50"/>
      </c:doughnutChart>
      <c:spPr>
        <a:noFill/>
        <a:ln>
          <a:noFill/>
        </a:ln>
      </c:spPr>
    </c:plotArea>
    <c:plotVisOnly val="1"/>
    <c:dispBlanksAs val="gap"/>
    <c:showDLblsOverMax val="0"/>
  </c:chart>
  <c:spPr>
    <a:solidFill>
      <a:schemeClr val="accent1">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Person Sale List.xlsx]region wise sales !PivotTable1</c:name>
    <c:fmtId val="3"/>
  </c:pivotSource>
  <c:chart>
    <c:title>
      <c:tx>
        <c:rich>
          <a:bodyPr/>
          <a:lstStyle/>
          <a:p>
            <a:pPr>
              <a:defRPr/>
            </a:pPr>
            <a:r>
              <a:rPr lang="en-US"/>
              <a:t>Sale</a:t>
            </a:r>
            <a:r>
              <a:rPr lang="en-US" baseline="0"/>
              <a:t>: Region Wise</a:t>
            </a:r>
            <a:endParaRPr lang="en-US"/>
          </a:p>
        </c:rich>
      </c:tx>
      <c:layout>
        <c:manualLayout>
          <c:xMode val="edge"/>
          <c:yMode val="edge"/>
          <c:x val="3.3090332458442694E-2"/>
          <c:y val="2.7777777777777776E-2"/>
        </c:manualLayout>
      </c:layout>
      <c:overlay val="0"/>
    </c:title>
    <c:autoTitleDeleted val="0"/>
    <c:pivotFmts>
      <c:pivotFmt>
        <c:idx val="0"/>
        <c:spPr>
          <a:solidFill>
            <a:schemeClr val="tx2">
              <a:lumMod val="60000"/>
              <a:lumOff val="40000"/>
            </a:schemeClr>
          </a:solidFill>
        </c:spPr>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
        <c:idx val="1"/>
        <c:spPr>
          <a:solidFill>
            <a:schemeClr val="tx2">
              <a:lumMod val="60000"/>
              <a:lumOff val="40000"/>
            </a:schemeClr>
          </a:solidFill>
        </c:spPr>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
        <c:idx val="2"/>
        <c:spPr>
          <a:solidFill>
            <a:schemeClr val="tx2">
              <a:lumMod val="60000"/>
              <a:lumOff val="40000"/>
            </a:schemeClr>
          </a:solidFill>
        </c:spPr>
        <c:marker>
          <c:symbol val="none"/>
        </c:marker>
        <c:dLbl>
          <c:idx val="0"/>
          <c:layout/>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0.21869257541514139"/>
          <c:y val="0.2070530183727034"/>
          <c:w val="0.76200706514732486"/>
          <c:h val="0.72628031496062995"/>
        </c:manualLayout>
      </c:layout>
      <c:barChart>
        <c:barDir val="bar"/>
        <c:grouping val="stacked"/>
        <c:varyColors val="0"/>
        <c:ser>
          <c:idx val="0"/>
          <c:order val="0"/>
          <c:tx>
            <c:strRef>
              <c:f>'region wise sales '!$B$3</c:f>
              <c:strCache>
                <c:ptCount val="1"/>
                <c:pt idx="0">
                  <c:v>Total</c:v>
                </c:pt>
              </c:strCache>
            </c:strRef>
          </c:tx>
          <c:spPr>
            <a:solidFill>
              <a:schemeClr val="tx2">
                <a:lumMod val="60000"/>
                <a:lumOff val="40000"/>
              </a:schemeClr>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'region wise sales '!$A$4:$A$9</c:f>
              <c:strCache>
                <c:ptCount val="5"/>
                <c:pt idx="0">
                  <c:v>Central</c:v>
                </c:pt>
                <c:pt idx="1">
                  <c:v>North East</c:v>
                </c:pt>
                <c:pt idx="2">
                  <c:v>North West</c:v>
                </c:pt>
                <c:pt idx="3">
                  <c:v>South East</c:v>
                </c:pt>
                <c:pt idx="4">
                  <c:v>South West</c:v>
                </c:pt>
              </c:strCache>
            </c:strRef>
          </c:cat>
          <c:val>
            <c:numRef>
              <c:f>'region wise sales '!$B$4:$B$9</c:f>
              <c:numCache>
                <c:formatCode>0</c:formatCode>
                <c:ptCount val="5"/>
                <c:pt idx="0">
                  <c:v>41819.191872800002</c:v>
                </c:pt>
                <c:pt idx="1">
                  <c:v>41084.963003569996</c:v>
                </c:pt>
                <c:pt idx="2">
                  <c:v>49723.237824919983</c:v>
                </c:pt>
                <c:pt idx="3">
                  <c:v>39059.854860780011</c:v>
                </c:pt>
                <c:pt idx="4">
                  <c:v>41818.247208710003</c:v>
                </c:pt>
              </c:numCache>
            </c:numRef>
          </c:val>
        </c:ser>
        <c:dLbls>
          <c:showLegendKey val="0"/>
          <c:showVal val="1"/>
          <c:showCatName val="0"/>
          <c:showSerName val="0"/>
          <c:showPercent val="0"/>
          <c:showBubbleSize val="0"/>
        </c:dLbls>
        <c:gapWidth val="95"/>
        <c:overlap val="100"/>
        <c:axId val="247830016"/>
        <c:axId val="247837056"/>
      </c:barChart>
      <c:catAx>
        <c:axId val="247830016"/>
        <c:scaling>
          <c:orientation val="minMax"/>
        </c:scaling>
        <c:delete val="0"/>
        <c:axPos val="l"/>
        <c:majorTickMark val="none"/>
        <c:minorTickMark val="none"/>
        <c:tickLblPos val="nextTo"/>
        <c:crossAx val="247837056"/>
        <c:crosses val="autoZero"/>
        <c:auto val="1"/>
        <c:lblAlgn val="ctr"/>
        <c:lblOffset val="100"/>
        <c:noMultiLvlLbl val="0"/>
      </c:catAx>
      <c:valAx>
        <c:axId val="247837056"/>
        <c:scaling>
          <c:orientation val="minMax"/>
        </c:scaling>
        <c:delete val="1"/>
        <c:axPos val="b"/>
        <c:numFmt formatCode="0" sourceLinked="1"/>
        <c:majorTickMark val="none"/>
        <c:minorTickMark val="none"/>
        <c:tickLblPos val="nextTo"/>
        <c:crossAx val="247830016"/>
        <c:crosses val="autoZero"/>
        <c:crossBetween val="between"/>
      </c:valAx>
      <c:spPr>
        <a:solidFill>
          <a:schemeClr val="bg1"/>
        </a:solidFill>
      </c:spPr>
    </c:plotArea>
    <c:plotVisOnly val="1"/>
    <c:dispBlanksAs val="gap"/>
    <c:showDLblsOverMax val="0"/>
  </c:chart>
  <c:spPr>
    <a:solidFill>
      <a:schemeClr val="accent1">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Person Sale List.xlsx]Sales in a year!PivotTable10</c:name>
    <c:fmtId val="7"/>
  </c:pivotSource>
  <c:chart>
    <c:title>
      <c:tx>
        <c:rich>
          <a:bodyPr/>
          <a:lstStyle/>
          <a:p>
            <a:pPr>
              <a:defRPr/>
            </a:pPr>
            <a:r>
              <a:rPr lang="en-IN">
                <a:solidFill>
                  <a:schemeClr val="accent5">
                    <a:lumMod val="75000"/>
                  </a:schemeClr>
                </a:solidFill>
              </a:rPr>
              <a:t>Sales</a:t>
            </a:r>
            <a:r>
              <a:rPr lang="en-IN" baseline="0">
                <a:solidFill>
                  <a:schemeClr val="accent5">
                    <a:lumMod val="75000"/>
                  </a:schemeClr>
                </a:solidFill>
              </a:rPr>
              <a:t> in a Year</a:t>
            </a:r>
            <a:endParaRPr lang="en-IN">
              <a:solidFill>
                <a:schemeClr val="accent5">
                  <a:lumMod val="75000"/>
                </a:schemeClr>
              </a:solidFill>
            </a:endParaRPr>
          </a:p>
        </c:rich>
      </c:tx>
      <c:layout>
        <c:manualLayout>
          <c:xMode val="edge"/>
          <c:yMode val="edge"/>
          <c:x val="0.33761693395237041"/>
          <c:y val="1.6183566573828929E-2"/>
        </c:manualLayout>
      </c:layout>
      <c:overlay val="1"/>
    </c:title>
    <c:autoTitleDeleted val="0"/>
    <c:pivotFmts>
      <c:pivotFmt>
        <c:idx val="0"/>
        <c:spPr>
          <a:solidFill>
            <a:schemeClr val="accent6">
              <a:lumMod val="60000"/>
              <a:lumOff val="4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pivotFmt>
      <c:pivotFmt>
        <c:idx val="2"/>
      </c:pivotFmt>
      <c:pivotFmt>
        <c:idx val="3"/>
        <c:spPr>
          <a:solidFill>
            <a:schemeClr val="accent6">
              <a:lumMod val="60000"/>
              <a:lumOff val="40000"/>
            </a:schemeClr>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solidFill>
            <a:schemeClr val="accent6">
              <a:lumMod val="60000"/>
              <a:lumOff val="40000"/>
            </a:schemeClr>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1555313685141409"/>
          <c:y val="0.20300014899884236"/>
          <c:w val="0.88298381452318475"/>
          <c:h val="0.55654228935668759"/>
        </c:manualLayout>
      </c:layout>
      <c:barChart>
        <c:barDir val="col"/>
        <c:grouping val="clustered"/>
        <c:varyColors val="0"/>
        <c:ser>
          <c:idx val="0"/>
          <c:order val="0"/>
          <c:tx>
            <c:strRef>
              <c:f>'Sales in a year'!$B$3</c:f>
              <c:strCache>
                <c:ptCount val="1"/>
                <c:pt idx="0">
                  <c:v>Total</c:v>
                </c:pt>
              </c:strCache>
            </c:strRef>
          </c:tx>
          <c:spPr>
            <a:solidFill>
              <a:schemeClr val="accent6">
                <a:lumMod val="60000"/>
                <a:lumOff val="40000"/>
              </a:schemeClr>
            </a:solidFill>
          </c:spPr>
          <c:invertIfNegative val="0"/>
          <c:dLbls>
            <c:spPr/>
            <c:txPr>
              <a:bodyPr/>
              <a:lstStyle/>
              <a:p>
                <a:pPr>
                  <a:defRPr/>
                </a:pPr>
                <a:endParaRPr lang="en-US"/>
              </a:p>
            </c:txPr>
            <c:showLegendKey val="0"/>
            <c:showVal val="1"/>
            <c:showCatName val="0"/>
            <c:showSerName val="0"/>
            <c:showPercent val="0"/>
            <c:showBubbleSize val="0"/>
            <c:showLeaderLines val="0"/>
          </c:dLbls>
          <c:cat>
            <c:multiLvlStrRef>
              <c:f>'Sales in a year'!$A$4:$A$16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'Sales in a year'!$B$4:$B$16</c:f>
              <c:numCache>
                <c:formatCode>0</c:formatCode>
                <c:ptCount val="11"/>
                <c:pt idx="0">
                  <c:v>12518.044277800002</c:v>
                </c:pt>
                <c:pt idx="1">
                  <c:v>4532.8203678</c:v>
                </c:pt>
                <c:pt idx="2">
                  <c:v>5216.4317728000005</c:v>
                </c:pt>
                <c:pt idx="3">
                  <c:v>5626.0535616000006</c:v>
                </c:pt>
                <c:pt idx="4">
                  <c:v>11221.0072194</c:v>
                </c:pt>
                <c:pt idx="5">
                  <c:v>5352.4748386000001</c:v>
                </c:pt>
                <c:pt idx="6">
                  <c:v>5350.1916155999997</c:v>
                </c:pt>
                <c:pt idx="7">
                  <c:v>9139.5978699000007</c:v>
                </c:pt>
                <c:pt idx="8">
                  <c:v>6007.2153645000008</c:v>
                </c:pt>
                <c:pt idx="9">
                  <c:v>4479.6713041599996</c:v>
                </c:pt>
                <c:pt idx="10">
                  <c:v>7264.7309467999994</c:v>
                </c:pt>
              </c:numCache>
            </c:numRef>
          </c:val>
        </c:ser>
        <c:dLbls>
          <c:showLegendKey val="0"/>
          <c:showVal val="1"/>
          <c:showCatName val="0"/>
          <c:showSerName val="0"/>
          <c:showPercent val="0"/>
          <c:showBubbleSize val="0"/>
        </c:dLbls>
        <c:gapWidth val="75"/>
        <c:axId val="301213184"/>
        <c:axId val="301224320"/>
      </c:barChart>
      <c:catAx>
        <c:axId val="301213184"/>
        <c:scaling>
          <c:orientation val="minMax"/>
        </c:scaling>
        <c:delete val="0"/>
        <c:axPos val="b"/>
        <c:majorTickMark val="none"/>
        <c:minorTickMark val="none"/>
        <c:tickLblPos val="nextTo"/>
        <c:crossAx val="301224320"/>
        <c:crosses val="autoZero"/>
        <c:auto val="1"/>
        <c:lblAlgn val="ctr"/>
        <c:lblOffset val="100"/>
        <c:noMultiLvlLbl val="0"/>
      </c:catAx>
      <c:valAx>
        <c:axId val="301224320"/>
        <c:scaling>
          <c:orientation val="minMax"/>
        </c:scaling>
        <c:delete val="0"/>
        <c:axPos val="l"/>
        <c:numFmt formatCode="0" sourceLinked="1"/>
        <c:majorTickMark val="none"/>
        <c:minorTickMark val="none"/>
        <c:tickLblPos val="nextTo"/>
        <c:crossAx val="301213184"/>
        <c:crosses val="autoZero"/>
        <c:crossBetween val="between"/>
      </c:valAx>
    </c:plotArea>
    <c:plotVisOnly val="1"/>
    <c:dispBlanksAs val="gap"/>
    <c:showDLblsOverMax val="0"/>
  </c:chart>
  <c:spPr>
    <a:solidFill>
      <a:schemeClr val="accent1">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4"/>
    </mc:Choice>
    <mc:Fallback>
      <c:style val="34"/>
    </mc:Fallback>
  </mc:AlternateContent>
  <c:pivotSource>
    <c:name>[Delivery Person Sale List.xlsx]Profit!PivotTable20</c:name>
    <c:fmtId val="2"/>
  </c:pivotSource>
  <c:chart>
    <c:autoTitleDeleted val="1"/>
    <c:pivotFmts>
      <c:pivotFmt>
        <c:idx val="0"/>
        <c:marker>
          <c:symbol val="none"/>
        </c:marker>
        <c:dLbl>
          <c:idx val="0"/>
          <c:showLegendKey val="0"/>
          <c:showVal val="1"/>
          <c:showCatName val="0"/>
          <c:showSerName val="0"/>
          <c:showPercent val="0"/>
          <c:showBubbleSize val="0"/>
        </c:dLbl>
      </c:pivotFmt>
      <c:pivotFmt>
        <c:idx val="1"/>
        <c:marker>
          <c:symbol val="none"/>
        </c:marker>
        <c:dLbl>
          <c:idx val="0"/>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spPr/>
          <c:txPr>
            <a:bodyPr/>
            <a:lstStyle/>
            <a:p>
              <a:pPr>
                <a:defRPr/>
              </a:pPr>
              <a:endParaRPr lang="en-US"/>
            </a:p>
          </c:txPr>
          <c:showLegendKey val="0"/>
          <c:showVal val="1"/>
          <c:showCatName val="0"/>
          <c:showSerName val="0"/>
          <c:showPercent val="0"/>
          <c:showBubbleSize val="0"/>
        </c:dLbl>
      </c:pivotFmt>
      <c:pivotFmt>
        <c:idx val="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0034951881014872"/>
          <c:y val="0.18604367162438029"/>
          <c:w val="0.85520603674540685"/>
          <c:h val="0.68765174227698522"/>
        </c:manualLayout>
      </c:layout>
      <c:lineChart>
        <c:grouping val="stacked"/>
        <c:varyColors val="0"/>
        <c:ser>
          <c:idx val="0"/>
          <c:order val="0"/>
          <c:tx>
            <c:strRef>
              <c:f>Profit!$B$3</c:f>
              <c:strCache>
                <c:ptCount val="1"/>
                <c:pt idx="0">
                  <c:v>Sum of Profit margin</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Profit!$A$4:$A$9</c:f>
              <c:strCache>
                <c:ptCount val="6"/>
                <c:pt idx="0">
                  <c:v>Central</c:v>
                </c:pt>
                <c:pt idx="1">
                  <c:v>North East</c:v>
                </c:pt>
                <c:pt idx="2">
                  <c:v>North West</c:v>
                </c:pt>
                <c:pt idx="3">
                  <c:v>South East</c:v>
                </c:pt>
                <c:pt idx="4">
                  <c:v>South West</c:v>
                </c:pt>
                <c:pt idx="5">
                  <c:v>(blank)</c:v>
                </c:pt>
              </c:strCache>
            </c:strRef>
          </c:cat>
          <c:val>
            <c:numRef>
              <c:f>Profit!$B$4:$B$9</c:f>
              <c:numCache>
                <c:formatCode>0</c:formatCode>
                <c:ptCount val="6"/>
                <c:pt idx="0">
                  <c:v>1938.7131969504035</c:v>
                </c:pt>
                <c:pt idx="1">
                  <c:v>1929.4930215107354</c:v>
                </c:pt>
                <c:pt idx="2">
                  <c:v>1950.1959575571759</c:v>
                </c:pt>
                <c:pt idx="3">
                  <c:v>1925.6265715765287</c:v>
                </c:pt>
                <c:pt idx="4">
                  <c:v>2671.0721822633336</c:v>
                </c:pt>
              </c:numCache>
            </c:numRef>
          </c:val>
          <c:smooth val="0"/>
        </c:ser>
        <c:ser>
          <c:idx val="1"/>
          <c:order val="1"/>
          <c:tx>
            <c:strRef>
              <c:f>Profit!$C$3</c:f>
              <c:strCache>
                <c:ptCount val="1"/>
                <c:pt idx="0">
                  <c:v>Sum of profit</c:v>
                </c:pt>
              </c:strCache>
            </c:strRef>
          </c:tx>
          <c:marker>
            <c:symbol val="none"/>
          </c:marker>
          <c:dLbls>
            <c:spPr/>
            <c:txPr>
              <a:bodyPr/>
              <a:lstStyle/>
              <a:p>
                <a:pPr>
                  <a:defRPr/>
                </a:pPr>
                <a:endParaRPr lang="en-US"/>
              </a:p>
            </c:txPr>
            <c:showLegendKey val="0"/>
            <c:showVal val="1"/>
            <c:showCatName val="0"/>
            <c:showSerName val="0"/>
            <c:showPercent val="0"/>
            <c:showBubbleSize val="0"/>
            <c:showLeaderLines val="0"/>
          </c:dLbls>
          <c:cat>
            <c:strRef>
              <c:f>Profit!$A$4:$A$9</c:f>
              <c:strCache>
                <c:ptCount val="6"/>
                <c:pt idx="0">
                  <c:v>Central</c:v>
                </c:pt>
                <c:pt idx="1">
                  <c:v>North East</c:v>
                </c:pt>
                <c:pt idx="2">
                  <c:v>North West</c:v>
                </c:pt>
                <c:pt idx="3">
                  <c:v>South East</c:v>
                </c:pt>
                <c:pt idx="4">
                  <c:v>South West</c:v>
                </c:pt>
                <c:pt idx="5">
                  <c:v>(blank)</c:v>
                </c:pt>
              </c:strCache>
            </c:strRef>
          </c:cat>
          <c:val>
            <c:numRef>
              <c:f>Profit!$C$4:$C$9</c:f>
              <c:numCache>
                <c:formatCode>0</c:formatCode>
                <c:ptCount val="6"/>
                <c:pt idx="0">
                  <c:v>9381.3681728100019</c:v>
                </c:pt>
                <c:pt idx="1">
                  <c:v>8834.79612585</c:v>
                </c:pt>
                <c:pt idx="2">
                  <c:v>8579.4602331249971</c:v>
                </c:pt>
                <c:pt idx="3">
                  <c:v>8494.2129263179031</c:v>
                </c:pt>
                <c:pt idx="4">
                  <c:v>10246.900412212002</c:v>
                </c:pt>
              </c:numCache>
            </c:numRef>
          </c:val>
          <c:smooth val="0"/>
        </c:ser>
        <c:dLbls>
          <c:showLegendKey val="0"/>
          <c:showVal val="0"/>
          <c:showCatName val="0"/>
          <c:showSerName val="0"/>
          <c:showPercent val="0"/>
          <c:showBubbleSize val="0"/>
        </c:dLbls>
        <c:marker val="1"/>
        <c:smooth val="0"/>
        <c:axId val="301258240"/>
        <c:axId val="301259776"/>
      </c:lineChart>
      <c:catAx>
        <c:axId val="301258240"/>
        <c:scaling>
          <c:orientation val="minMax"/>
        </c:scaling>
        <c:delete val="0"/>
        <c:axPos val="b"/>
        <c:majorTickMark val="none"/>
        <c:minorTickMark val="none"/>
        <c:tickLblPos val="nextTo"/>
        <c:crossAx val="301259776"/>
        <c:crosses val="autoZero"/>
        <c:auto val="1"/>
        <c:lblAlgn val="ctr"/>
        <c:lblOffset val="100"/>
        <c:noMultiLvlLbl val="0"/>
      </c:catAx>
      <c:valAx>
        <c:axId val="301259776"/>
        <c:scaling>
          <c:orientation val="minMax"/>
        </c:scaling>
        <c:delete val="0"/>
        <c:axPos val="l"/>
        <c:numFmt formatCode="0" sourceLinked="1"/>
        <c:majorTickMark val="none"/>
        <c:minorTickMark val="none"/>
        <c:tickLblPos val="nextTo"/>
        <c:crossAx val="301258240"/>
        <c:crosses val="autoZero"/>
        <c:crossBetween val="between"/>
      </c:valAx>
      <c:spPr>
        <a:solidFill>
          <a:schemeClr val="bg1"/>
        </a:solidFill>
      </c:spPr>
    </c:plotArea>
    <c:legend>
      <c:legendPos val="b"/>
      <c:layout>
        <c:manualLayout>
          <c:xMode val="edge"/>
          <c:yMode val="edge"/>
          <c:x val="0.36586548556430448"/>
          <c:y val="4.5912438028579763E-2"/>
          <c:w val="0.61826902887139112"/>
          <c:h val="5.5823147629558853E-2"/>
        </c:manualLayout>
      </c:layout>
      <c:overlay val="0"/>
    </c:legend>
    <c:plotVisOnly val="1"/>
    <c:dispBlanksAs val="gap"/>
    <c:showDLblsOverMax val="0"/>
  </c:chart>
  <c:spPr>
    <a:solidFill>
      <a:schemeClr val="accent1">
        <a:lumMod val="20000"/>
        <a:lumOff val="80000"/>
      </a:schemeClr>
    </a:solid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6"/>
    </mc:Choice>
    <mc:Fallback>
      <c:style val="16"/>
    </mc:Fallback>
  </mc:AlternateContent>
  <c:pivotSource>
    <c:name>[Delivery Person Sale List.xlsx]Highest selling item!PivotTable2</c:name>
    <c:fmtId val="4"/>
  </c:pivotSource>
  <c:chart>
    <c:title>
      <c:tx>
        <c:rich>
          <a:bodyPr/>
          <a:lstStyle/>
          <a:p>
            <a:pPr>
              <a:defRPr/>
            </a:pPr>
            <a:r>
              <a:rPr lang="en-US" sz="1600"/>
              <a:t>Highest selling item</a:t>
            </a:r>
          </a:p>
        </c:rich>
      </c:tx>
      <c:layout>
        <c:manualLayout>
          <c:xMode val="edge"/>
          <c:yMode val="edge"/>
          <c:x val="0.16558766859344895"/>
          <c:y val="3.7885873402880477E-3"/>
        </c:manualLayout>
      </c:layout>
      <c:overlay val="0"/>
    </c:title>
    <c:autoTitleDeleted val="0"/>
    <c:pivotFmts>
      <c:pivotFmt>
        <c:idx val="0"/>
        <c:dLbl>
          <c:idx val="0"/>
          <c:showLegendKey val="0"/>
          <c:showVal val="0"/>
          <c:showCatName val="1"/>
          <c:showSerName val="0"/>
          <c:showPercent val="1"/>
          <c:showBubbleSize val="0"/>
        </c:dLbl>
      </c:pivotFmt>
      <c:pivotFmt>
        <c:idx val="1"/>
        <c:dLbl>
          <c:idx val="0"/>
          <c:layout>
            <c:manualLayout>
              <c:x val="-0.18057134612493717"/>
              <c:y val="0.26157958074934101"/>
            </c:manualLayout>
          </c:layout>
          <c:showLegendKey val="0"/>
          <c:showVal val="0"/>
          <c:showCatName val="1"/>
          <c:showSerName val="0"/>
          <c:showPercent val="1"/>
          <c:showBubbleSize val="0"/>
        </c:dLbl>
      </c:pivotFmt>
      <c:pivotFmt>
        <c:idx val="2"/>
        <c:dLbl>
          <c:idx val="0"/>
          <c:layout>
            <c:manualLayout>
              <c:x val="-0.18062046694565045"/>
              <c:y val="-0.10572907553222514"/>
            </c:manualLayout>
          </c:layout>
          <c:showLegendKey val="0"/>
          <c:showVal val="0"/>
          <c:showCatName val="1"/>
          <c:showSerName val="0"/>
          <c:showPercent val="1"/>
          <c:showBubbleSize val="0"/>
        </c:dLbl>
      </c:pivotFmt>
      <c:pivotFmt>
        <c:idx val="3"/>
        <c:dLbl>
          <c:idx val="0"/>
          <c:layout>
            <c:manualLayout>
              <c:x val="4.8913799141808025E-2"/>
              <c:y val="-3.3447625065555445E-2"/>
            </c:manualLayout>
          </c:layout>
          <c:showLegendKey val="0"/>
          <c:showVal val="0"/>
          <c:showCatName val="1"/>
          <c:showSerName val="0"/>
          <c:showPercent val="1"/>
          <c:showBubbleSize val="0"/>
        </c:dLbl>
      </c:pivotFmt>
      <c:pivotFmt>
        <c:idx val="4"/>
        <c:dLbl>
          <c:idx val="0"/>
          <c:layout>
            <c:manualLayout>
              <c:x val="0.13952125274984808"/>
              <c:y val="-8.4695246427529888E-2"/>
            </c:manualLayout>
          </c:layout>
          <c:showLegendKey val="0"/>
          <c:showVal val="0"/>
          <c:showCatName val="1"/>
          <c:showSerName val="0"/>
          <c:showPercent val="1"/>
          <c:showBubbleSize val="0"/>
        </c:dLbl>
      </c:pivotFmt>
      <c:pivotFmt>
        <c:idx val="5"/>
        <c:dLbl>
          <c:idx val="0"/>
          <c:layout>
            <c:manualLayout>
              <c:x val="0.16923684066009995"/>
              <c:y val="0.19456000291630213"/>
            </c:manualLayout>
          </c:layout>
          <c:showLegendKey val="0"/>
          <c:showVal val="0"/>
          <c:showCatName val="1"/>
          <c:showSerName val="0"/>
          <c:showPercent val="1"/>
          <c:showBubbleSize val="0"/>
        </c:dLbl>
      </c:pivotFmt>
      <c:pivotFmt>
        <c:idx val="6"/>
        <c:marker>
          <c:symbol val="none"/>
        </c:marker>
        <c:dLbl>
          <c:idx val="0"/>
          <c:spPr/>
          <c:txPr>
            <a:bodyPr/>
            <a:lstStyle/>
            <a:p>
              <a:pPr>
                <a:defRPr/>
              </a:pPr>
              <a:endParaRPr lang="en-US"/>
            </a:p>
          </c:txPr>
          <c:showLegendKey val="0"/>
          <c:showVal val="0"/>
          <c:showCatName val="1"/>
          <c:showSerName val="0"/>
          <c:showPercent val="1"/>
          <c:showBubbleSize val="0"/>
        </c:dLbl>
      </c:pivotFmt>
      <c:pivotFmt>
        <c:idx val="7"/>
        <c:dLbl>
          <c:idx val="0"/>
          <c:layout>
            <c:manualLayout>
              <c:x val="-0.18057134612493717"/>
              <c:y val="0.26157958074934101"/>
            </c:manualLayout>
          </c:layout>
          <c:showLegendKey val="0"/>
          <c:showVal val="0"/>
          <c:showCatName val="1"/>
          <c:showSerName val="0"/>
          <c:showPercent val="1"/>
          <c:showBubbleSize val="0"/>
        </c:dLbl>
      </c:pivotFmt>
      <c:pivotFmt>
        <c:idx val="8"/>
        <c:dLbl>
          <c:idx val="0"/>
          <c:layout>
            <c:manualLayout>
              <c:x val="-0.18062046694565045"/>
              <c:y val="-0.10572907553222514"/>
            </c:manualLayout>
          </c:layout>
          <c:showLegendKey val="0"/>
          <c:showVal val="0"/>
          <c:showCatName val="1"/>
          <c:showSerName val="0"/>
          <c:showPercent val="1"/>
          <c:showBubbleSize val="0"/>
        </c:dLbl>
      </c:pivotFmt>
      <c:pivotFmt>
        <c:idx val="9"/>
        <c:dLbl>
          <c:idx val="0"/>
          <c:layout>
            <c:manualLayout>
              <c:x val="4.8913799141808025E-2"/>
              <c:y val="-3.3447625065555445E-2"/>
            </c:manualLayout>
          </c:layout>
          <c:showLegendKey val="0"/>
          <c:showVal val="0"/>
          <c:showCatName val="1"/>
          <c:showSerName val="0"/>
          <c:showPercent val="1"/>
          <c:showBubbleSize val="0"/>
        </c:dLbl>
      </c:pivotFmt>
      <c:pivotFmt>
        <c:idx val="10"/>
        <c:dLbl>
          <c:idx val="0"/>
          <c:layout>
            <c:manualLayout>
              <c:x val="0.13952125274984808"/>
              <c:y val="-8.4695246427529888E-2"/>
            </c:manualLayout>
          </c:layout>
          <c:showLegendKey val="0"/>
          <c:showVal val="0"/>
          <c:showCatName val="1"/>
          <c:showSerName val="0"/>
          <c:showPercent val="1"/>
          <c:showBubbleSize val="0"/>
        </c:dLbl>
      </c:pivotFmt>
      <c:pivotFmt>
        <c:idx val="11"/>
        <c:dLbl>
          <c:idx val="0"/>
          <c:layout>
            <c:manualLayout>
              <c:x val="0.16923684066009995"/>
              <c:y val="0.19456000291630213"/>
            </c:manualLayout>
          </c:layout>
          <c:showLegendKey val="0"/>
          <c:showVal val="0"/>
          <c:showCatName val="1"/>
          <c:showSerName val="0"/>
          <c:showPercent val="1"/>
          <c:showBubbleSize val="0"/>
        </c:dLbl>
      </c:pivotFmt>
      <c:pivotFmt>
        <c:idx val="12"/>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3"/>
        <c:dLbl>
          <c:idx val="0"/>
          <c:layout>
            <c:manualLayout>
              <c:x val="-0.12730295996237465"/>
              <c:y val="0.20743381696577268"/>
            </c:manualLayout>
          </c:layout>
          <c:showLegendKey val="0"/>
          <c:showVal val="0"/>
          <c:showCatName val="1"/>
          <c:showSerName val="0"/>
          <c:showPercent val="1"/>
          <c:showBubbleSize val="0"/>
        </c:dLbl>
      </c:pivotFmt>
      <c:pivotFmt>
        <c:idx val="14"/>
        <c:dLbl>
          <c:idx val="0"/>
          <c:layout>
            <c:manualLayout>
              <c:x val="-0.18062046694565045"/>
              <c:y val="-0.10572907553222514"/>
            </c:manualLayout>
          </c:layout>
          <c:showLegendKey val="0"/>
          <c:showVal val="0"/>
          <c:showCatName val="1"/>
          <c:showSerName val="0"/>
          <c:showPercent val="1"/>
          <c:showBubbleSize val="0"/>
        </c:dLbl>
      </c:pivotFmt>
      <c:pivotFmt>
        <c:idx val="15"/>
        <c:dLbl>
          <c:idx val="0"/>
          <c:layout>
            <c:manualLayout>
              <c:x val="3.7353177673600045E-2"/>
              <c:y val="-4.6984025473973116E-2"/>
            </c:manualLayout>
          </c:layout>
          <c:showLegendKey val="0"/>
          <c:showVal val="0"/>
          <c:showCatName val="1"/>
          <c:showSerName val="0"/>
          <c:showPercent val="1"/>
          <c:showBubbleSize val="0"/>
        </c:dLbl>
      </c:pivotFmt>
      <c:pivotFmt>
        <c:idx val="16"/>
        <c:dLbl>
          <c:idx val="0"/>
          <c:layout>
            <c:manualLayout>
              <c:x val="0.13952125274984808"/>
              <c:y val="-8.4695246427529888E-2"/>
            </c:manualLayout>
          </c:layout>
          <c:showLegendKey val="0"/>
          <c:showVal val="0"/>
          <c:showCatName val="1"/>
          <c:showSerName val="0"/>
          <c:showPercent val="1"/>
          <c:showBubbleSize val="0"/>
        </c:dLbl>
      </c:pivotFmt>
      <c:pivotFmt>
        <c:idx val="17"/>
        <c:dLbl>
          <c:idx val="0"/>
          <c:layout>
            <c:manualLayout>
              <c:x val="0.12045643684783301"/>
              <c:y val="0.22163262587100471"/>
            </c:manualLayout>
          </c:layout>
          <c:showLegendKey val="0"/>
          <c:showVal val="0"/>
          <c:showCatName val="1"/>
          <c:showSerName val="0"/>
          <c:showPercent val="1"/>
          <c:showBubbleSize val="0"/>
        </c:dLbl>
      </c:pivotFmt>
      <c:pivotFmt>
        <c:idx val="18"/>
        <c:dLbl>
          <c:idx val="0"/>
          <c:layout>
            <c:manualLayout>
              <c:x val="-0.16560815013730221"/>
              <c:y val="-6.7276869579119868E-3"/>
            </c:manualLayout>
          </c:layout>
          <c:showLegendKey val="0"/>
          <c:showVal val="0"/>
          <c:showCatName val="1"/>
          <c:showSerName val="0"/>
          <c:showPercent val="1"/>
          <c:showBubbleSize val="0"/>
        </c:dLbl>
      </c:pivotFmt>
    </c:pivotFmts>
    <c:plotArea>
      <c:layout>
        <c:manualLayout>
          <c:layoutTarget val="inner"/>
          <c:xMode val="edge"/>
          <c:yMode val="edge"/>
          <c:x val="0.19035849177389411"/>
          <c:y val="0.13146222204457944"/>
          <c:w val="0.51607387491197743"/>
          <c:h val="0.85924990340674423"/>
        </c:manualLayout>
      </c:layout>
      <c:pieChart>
        <c:varyColors val="1"/>
        <c:ser>
          <c:idx val="0"/>
          <c:order val="0"/>
          <c:tx>
            <c:strRef>
              <c:f>'Highest selling item'!$B$3</c:f>
              <c:strCache>
                <c:ptCount val="1"/>
                <c:pt idx="0">
                  <c:v>Total</c:v>
                </c:pt>
              </c:strCache>
            </c:strRef>
          </c:tx>
          <c:dLbls>
            <c:dLbl>
              <c:idx val="1"/>
              <c:layout>
                <c:manualLayout>
                  <c:x val="-0.16560815013730221"/>
                  <c:y val="-6.7276869579119868E-3"/>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'Highest selling item'!$A$4:$A$8</c:f>
              <c:strCache>
                <c:ptCount val="5"/>
                <c:pt idx="0">
                  <c:v>Chhena kheeri</c:v>
                </c:pt>
                <c:pt idx="1">
                  <c:v>Chhena poda</c:v>
                </c:pt>
                <c:pt idx="2">
                  <c:v>Chicken Tikka</c:v>
                </c:pt>
                <c:pt idx="3">
                  <c:v>Keerai poriyal</c:v>
                </c:pt>
                <c:pt idx="4">
                  <c:v>Pizza</c:v>
                </c:pt>
              </c:strCache>
            </c:strRef>
          </c:cat>
          <c:val>
            <c:numRef>
              <c:f>'Highest selling item'!$B$4:$B$8</c:f>
              <c:numCache>
                <c:formatCode>0</c:formatCode>
                <c:ptCount val="5"/>
                <c:pt idx="0">
                  <c:v>1324.936899</c:v>
                </c:pt>
                <c:pt idx="1">
                  <c:v>1321.6460532000001</c:v>
                </c:pt>
                <c:pt idx="2">
                  <c:v>1579.6655490000001</c:v>
                </c:pt>
                <c:pt idx="3">
                  <c:v>1347.966557</c:v>
                </c:pt>
                <c:pt idx="4">
                  <c:v>2287.1265840000001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solidFill>
      <a:schemeClr val="tx2">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Person Sale List.xlsx]Sales in a year!PivotTable10</c:name>
    <c:fmtId val="4"/>
  </c:pivotSource>
  <c:chart>
    <c:title>
      <c:tx>
        <c:rich>
          <a:bodyPr/>
          <a:lstStyle/>
          <a:p>
            <a:pPr>
              <a:defRPr/>
            </a:pPr>
            <a:r>
              <a:rPr lang="en-IN">
                <a:solidFill>
                  <a:schemeClr val="accent5">
                    <a:lumMod val="75000"/>
                  </a:schemeClr>
                </a:solidFill>
              </a:rPr>
              <a:t>Sales</a:t>
            </a:r>
            <a:r>
              <a:rPr lang="en-IN" baseline="0">
                <a:solidFill>
                  <a:schemeClr val="accent5">
                    <a:lumMod val="75000"/>
                  </a:schemeClr>
                </a:solidFill>
              </a:rPr>
              <a:t> in a Year</a:t>
            </a:r>
            <a:endParaRPr lang="en-IN">
              <a:solidFill>
                <a:schemeClr val="accent5">
                  <a:lumMod val="75000"/>
                </a:schemeClr>
              </a:solidFill>
            </a:endParaRPr>
          </a:p>
        </c:rich>
      </c:tx>
      <c:layout>
        <c:manualLayout>
          <c:xMode val="edge"/>
          <c:yMode val="edge"/>
          <c:x val="0.33761693395237041"/>
          <c:y val="1.6183566573828929E-2"/>
        </c:manualLayout>
      </c:layout>
      <c:overlay val="1"/>
    </c:title>
    <c:autoTitleDeleted val="0"/>
    <c:pivotFmts>
      <c:pivotFmt>
        <c:idx val="0"/>
        <c:spPr>
          <a:solidFill>
            <a:schemeClr val="accent6">
              <a:lumMod val="60000"/>
              <a:lumOff val="40000"/>
            </a:schemeClr>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pivotFmt>
      <c:pivotFmt>
        <c:idx val="2"/>
      </c:pivotFmt>
    </c:pivotFmts>
    <c:plotArea>
      <c:layout>
        <c:manualLayout>
          <c:layoutTarget val="inner"/>
          <c:xMode val="edge"/>
          <c:yMode val="edge"/>
          <c:x val="0.10034951881014872"/>
          <c:y val="0.16806556323316729"/>
          <c:w val="0.88298381452318475"/>
          <c:h val="0.55654228935668759"/>
        </c:manualLayout>
      </c:layout>
      <c:barChart>
        <c:barDir val="col"/>
        <c:grouping val="clustered"/>
        <c:varyColors val="0"/>
        <c:ser>
          <c:idx val="0"/>
          <c:order val="0"/>
          <c:tx>
            <c:strRef>
              <c:f>'Sales in a year'!$B$3</c:f>
              <c:strCache>
                <c:ptCount val="1"/>
                <c:pt idx="0">
                  <c:v>Total</c:v>
                </c:pt>
              </c:strCache>
            </c:strRef>
          </c:tx>
          <c:spPr>
            <a:solidFill>
              <a:schemeClr val="accent6">
                <a:lumMod val="60000"/>
                <a:lumOff val="40000"/>
              </a:schemeClr>
            </a:solidFill>
          </c:spPr>
          <c:invertIfNegative val="0"/>
          <c:dLbls>
            <c:spPr/>
            <c:txPr>
              <a:bodyPr/>
              <a:lstStyle/>
              <a:p>
                <a:pPr>
                  <a:defRPr/>
                </a:pPr>
                <a:endParaRPr lang="en-US"/>
              </a:p>
            </c:txPr>
            <c:showLegendKey val="0"/>
            <c:showVal val="1"/>
            <c:showCatName val="0"/>
            <c:showSerName val="0"/>
            <c:showPercent val="0"/>
            <c:showBubbleSize val="0"/>
            <c:showLeaderLines val="0"/>
          </c:dLbls>
          <c:cat>
            <c:multiLvlStrRef>
              <c:f>'Sales in a year'!$A$4:$A$16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'Sales in a year'!$B$4:$B$16</c:f>
              <c:numCache>
                <c:formatCode>0</c:formatCode>
                <c:ptCount val="11"/>
                <c:pt idx="0">
                  <c:v>12518.044277800002</c:v>
                </c:pt>
                <c:pt idx="1">
                  <c:v>4532.8203678</c:v>
                </c:pt>
                <c:pt idx="2">
                  <c:v>5216.4317728000005</c:v>
                </c:pt>
                <c:pt idx="3">
                  <c:v>5626.0535616000006</c:v>
                </c:pt>
                <c:pt idx="4">
                  <c:v>11221.0072194</c:v>
                </c:pt>
                <c:pt idx="5">
                  <c:v>5352.4748386000001</c:v>
                </c:pt>
                <c:pt idx="6">
                  <c:v>5350.1916155999997</c:v>
                </c:pt>
                <c:pt idx="7">
                  <c:v>9139.5978699000007</c:v>
                </c:pt>
                <c:pt idx="8">
                  <c:v>6007.2153645000008</c:v>
                </c:pt>
                <c:pt idx="9">
                  <c:v>4479.6713041599996</c:v>
                </c:pt>
                <c:pt idx="10">
                  <c:v>7264.7309467999994</c:v>
                </c:pt>
              </c:numCache>
            </c:numRef>
          </c:val>
        </c:ser>
        <c:dLbls>
          <c:showLegendKey val="0"/>
          <c:showVal val="1"/>
          <c:showCatName val="0"/>
          <c:showSerName val="0"/>
          <c:showPercent val="0"/>
          <c:showBubbleSize val="0"/>
        </c:dLbls>
        <c:gapWidth val="75"/>
        <c:axId val="247238656"/>
        <c:axId val="247241344"/>
      </c:barChart>
      <c:catAx>
        <c:axId val="247238656"/>
        <c:scaling>
          <c:orientation val="minMax"/>
        </c:scaling>
        <c:delete val="0"/>
        <c:axPos val="b"/>
        <c:majorTickMark val="none"/>
        <c:minorTickMark val="none"/>
        <c:tickLblPos val="nextTo"/>
        <c:crossAx val="247241344"/>
        <c:crosses val="autoZero"/>
        <c:auto val="1"/>
        <c:lblAlgn val="ctr"/>
        <c:lblOffset val="100"/>
        <c:noMultiLvlLbl val="0"/>
      </c:catAx>
      <c:valAx>
        <c:axId val="247241344"/>
        <c:scaling>
          <c:orientation val="minMax"/>
        </c:scaling>
        <c:delete val="0"/>
        <c:axPos val="l"/>
        <c:numFmt formatCode="0" sourceLinked="1"/>
        <c:majorTickMark val="none"/>
        <c:minorTickMark val="none"/>
        <c:tickLblPos val="nextTo"/>
        <c:crossAx val="247238656"/>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Person Sale List.xlsx]Highest Sale by Delivery Person!PivotTable14</c:name>
    <c:fmtId val="0"/>
  </c:pivotSource>
  <c:chart>
    <c:title>
      <c:tx>
        <c:rich>
          <a:bodyPr/>
          <a:lstStyle/>
          <a:p>
            <a:pPr>
              <a:defRPr>
                <a:solidFill>
                  <a:schemeClr val="accent4">
                    <a:lumMod val="60000"/>
                    <a:lumOff val="40000"/>
                  </a:schemeClr>
                </a:solidFill>
              </a:defRPr>
            </a:pPr>
            <a:r>
              <a:rPr lang="en-US" sz="1400">
                <a:solidFill>
                  <a:schemeClr val="accent4">
                    <a:lumMod val="60000"/>
                    <a:lumOff val="40000"/>
                  </a:schemeClr>
                </a:solidFill>
              </a:rPr>
              <a:t>Delivery</a:t>
            </a:r>
            <a:r>
              <a:rPr lang="en-US" sz="1400" baseline="0">
                <a:solidFill>
                  <a:schemeClr val="accent4">
                    <a:lumMod val="60000"/>
                    <a:lumOff val="40000"/>
                  </a:schemeClr>
                </a:solidFill>
              </a:rPr>
              <a:t> person sales in each reagion</a:t>
            </a:r>
            <a:endParaRPr lang="en-US" sz="1400">
              <a:solidFill>
                <a:schemeClr val="accent4">
                  <a:lumMod val="60000"/>
                  <a:lumOff val="40000"/>
                </a:schemeClr>
              </a:solidFill>
            </a:endParaRPr>
          </a:p>
        </c:rich>
      </c:tx>
      <c:layout>
        <c:manualLayout>
          <c:xMode val="edge"/>
          <c:yMode val="edge"/>
          <c:x val="2.5066085144220518E-3"/>
          <c:y val="9.8753530333423156E-2"/>
        </c:manualLayout>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
        <c:dLbl>
          <c:idx val="0"/>
          <c:layout>
            <c:manualLayout>
              <c:x val="-5.5283683289588804E-2"/>
              <c:y val="0.1282334499854185"/>
            </c:manualLayout>
          </c:layout>
          <c:showLegendKey val="0"/>
          <c:showVal val="0"/>
          <c:showCatName val="1"/>
          <c:showSerName val="0"/>
          <c:showPercent val="1"/>
          <c:showBubbleSize val="0"/>
        </c:dLbl>
      </c:pivotFmt>
      <c:pivotFmt>
        <c:idx val="2"/>
        <c:spPr>
          <a:solidFill>
            <a:srgbClr val="FFFF00"/>
          </a:solidFill>
        </c:spPr>
      </c:pivotFmt>
      <c:pivotFmt>
        <c:idx val="3"/>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pivotFmt>
      <c:pivotFmt>
        <c:idx val="4"/>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pivotFmt>
      <c:pivotFmt>
        <c:idx val="5"/>
        <c:dLbl>
          <c:idx val="0"/>
          <c:layout>
            <c:manualLayout>
              <c:x val="5.2511034307946715E-2"/>
              <c:y val="0.16780495593944292"/>
            </c:manualLayout>
          </c:layout>
          <c:showLegendKey val="0"/>
          <c:showVal val="0"/>
          <c:showCatName val="1"/>
          <c:showSerName val="0"/>
          <c:showPercent val="1"/>
          <c:showBubbleSize val="0"/>
        </c:dLbl>
      </c:pivotFmt>
      <c:pivotFmt>
        <c:idx val="6"/>
      </c:pivotFmt>
      <c:pivotFmt>
        <c:idx val="7"/>
        <c:dLbl>
          <c:idx val="0"/>
          <c:layout>
            <c:manualLayout>
              <c:x val="-5.5283683289588804E-2"/>
              <c:y val="0.1282334499854185"/>
            </c:manualLayout>
          </c:layout>
          <c:showLegendKey val="0"/>
          <c:showVal val="0"/>
          <c:showCatName val="1"/>
          <c:showSerName val="0"/>
          <c:showPercent val="1"/>
          <c:showBubbleSize val="0"/>
        </c:dLbl>
      </c:pivotFmt>
    </c:pivotFmts>
    <c:plotArea>
      <c:layout>
        <c:manualLayout>
          <c:layoutTarget val="inner"/>
          <c:xMode val="edge"/>
          <c:yMode val="edge"/>
          <c:x val="0.18580763690789923"/>
          <c:y val="0.20652116204105667"/>
          <c:w val="0.46274956255468064"/>
          <c:h val="0.77124927092446782"/>
        </c:manualLayout>
      </c:layout>
      <c:pieChart>
        <c:varyColors val="1"/>
        <c:ser>
          <c:idx val="0"/>
          <c:order val="0"/>
          <c:tx>
            <c:strRef>
              <c:f>'Highest Sale by Delivery Person'!$B$3:$B$4</c:f>
              <c:strCache>
                <c:ptCount val="1"/>
                <c:pt idx="0">
                  <c:v>Central</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dLbl>
              <c:idx val="3"/>
              <c:layout>
                <c:manualLayout>
                  <c:x val="5.2511034307946715E-2"/>
                  <c:y val="0.16780495593944292"/>
                </c:manualLayout>
              </c:layout>
              <c:showLegendKey val="0"/>
              <c:showVal val="0"/>
              <c:showCatName val="1"/>
              <c:showSerName val="0"/>
              <c:showPercent val="1"/>
              <c:showBubbleSize val="0"/>
            </c:dLbl>
            <c:dLbl>
              <c:idx val="5"/>
              <c:layout>
                <c:manualLayout>
                  <c:x val="-5.5283683289588804E-2"/>
                  <c:y val="0.1282334499854185"/>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Person'!$B$5:$B$12</c:f>
              <c:numCache>
                <c:formatCode>0</c:formatCode>
                <c:ptCount val="8"/>
                <c:pt idx="0">
                  <c:v>6005.0619689999994</c:v>
                </c:pt>
                <c:pt idx="1">
                  <c:v>5102.440218400001</c:v>
                </c:pt>
                <c:pt idx="2">
                  <c:v>12692.555035600002</c:v>
                </c:pt>
                <c:pt idx="3">
                  <c:v>2855.4162495</c:v>
                </c:pt>
                <c:pt idx="4">
                  <c:v>3414.9943258999997</c:v>
                </c:pt>
                <c:pt idx="5">
                  <c:v>1246.1265929000001</c:v>
                </c:pt>
                <c:pt idx="6">
                  <c:v>7169.3464116000005</c:v>
                </c:pt>
                <c:pt idx="7">
                  <c:v>3333.2510699000004</c:v>
                </c:pt>
              </c:numCache>
            </c:numRef>
          </c:val>
        </c:ser>
        <c:ser>
          <c:idx val="1"/>
          <c:order val="1"/>
          <c:tx>
            <c:strRef>
              <c:f>'Highest Sale by Delivery Person'!$C$3:$C$4</c:f>
              <c:strCache>
                <c:ptCount val="1"/>
                <c:pt idx="0">
                  <c:v>North East</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dLbl>
              <c:idx val="3"/>
              <c:layout>
                <c:manualLayout>
                  <c:x val="5.2511034307946715E-2"/>
                  <c:y val="0.16780495593944292"/>
                </c:manualLayout>
              </c:layout>
              <c:showLegendKey val="0"/>
              <c:showVal val="0"/>
              <c:showCatName val="1"/>
              <c:showSerName val="0"/>
              <c:showPercent val="1"/>
              <c:showBubbleSize val="0"/>
            </c:dLbl>
            <c:dLbl>
              <c:idx val="5"/>
              <c:layout>
                <c:manualLayout>
                  <c:x val="-5.5283683289588804E-2"/>
                  <c:y val="0.1282334499854185"/>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Person'!$C$5:$C$12</c:f>
              <c:numCache>
                <c:formatCode>0</c:formatCode>
                <c:ptCount val="8"/>
                <c:pt idx="0">
                  <c:v>4183.5212881999996</c:v>
                </c:pt>
                <c:pt idx="1">
                  <c:v>5101.8636067999996</c:v>
                </c:pt>
                <c:pt idx="2">
                  <c:v>3679.5931640999997</c:v>
                </c:pt>
                <c:pt idx="3">
                  <c:v>2507.8285648999999</c:v>
                </c:pt>
                <c:pt idx="4">
                  <c:v>10530.539493300003</c:v>
                </c:pt>
                <c:pt idx="5">
                  <c:v>2321.0415568999997</c:v>
                </c:pt>
                <c:pt idx="6">
                  <c:v>7120.3125397699996</c:v>
                </c:pt>
                <c:pt idx="7">
                  <c:v>5640.2627895999995</c:v>
                </c:pt>
              </c:numCache>
            </c:numRef>
          </c:val>
        </c:ser>
        <c:ser>
          <c:idx val="2"/>
          <c:order val="2"/>
          <c:tx>
            <c:strRef>
              <c:f>'Highest Sale by Delivery Person'!$D$3:$D$4</c:f>
              <c:strCache>
                <c:ptCount val="1"/>
                <c:pt idx="0">
                  <c:v>North West</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dLbl>
              <c:idx val="3"/>
              <c:layout>
                <c:manualLayout>
                  <c:x val="5.2511034307946715E-2"/>
                  <c:y val="0.16780495593944292"/>
                </c:manualLayout>
              </c:layout>
              <c:showLegendKey val="0"/>
              <c:showVal val="0"/>
              <c:showCatName val="1"/>
              <c:showSerName val="0"/>
              <c:showPercent val="1"/>
              <c:showBubbleSize val="0"/>
            </c:dLbl>
            <c:dLbl>
              <c:idx val="5"/>
              <c:layout>
                <c:manualLayout>
                  <c:x val="-5.5283683289588804E-2"/>
                  <c:y val="0.1282334499854185"/>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Person'!$D$5:$D$12</c:f>
              <c:numCache>
                <c:formatCode>0</c:formatCode>
                <c:ptCount val="8"/>
                <c:pt idx="0">
                  <c:v>4364.0473316199996</c:v>
                </c:pt>
                <c:pt idx="1">
                  <c:v>8072.9977172999997</c:v>
                </c:pt>
                <c:pt idx="2">
                  <c:v>5070.8242933999991</c:v>
                </c:pt>
                <c:pt idx="3">
                  <c:v>7171.2884624999988</c:v>
                </c:pt>
                <c:pt idx="4">
                  <c:v>7380.4267734000014</c:v>
                </c:pt>
                <c:pt idx="5">
                  <c:v>6122.1026215000002</c:v>
                </c:pt>
                <c:pt idx="6">
                  <c:v>7136.3146897999995</c:v>
                </c:pt>
                <c:pt idx="7">
                  <c:v>4405.2359354</c:v>
                </c:pt>
              </c:numCache>
            </c:numRef>
          </c:val>
        </c:ser>
        <c:ser>
          <c:idx val="3"/>
          <c:order val="3"/>
          <c:tx>
            <c:strRef>
              <c:f>'Highest Sale by Delivery Person'!$E$3:$E$4</c:f>
              <c:strCache>
                <c:ptCount val="1"/>
                <c:pt idx="0">
                  <c:v>South East</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dLbl>
              <c:idx val="3"/>
              <c:layout>
                <c:manualLayout>
                  <c:x val="5.2511034307946715E-2"/>
                  <c:y val="0.16780495593944292"/>
                </c:manualLayout>
              </c:layout>
              <c:showLegendKey val="0"/>
              <c:showVal val="0"/>
              <c:showCatName val="1"/>
              <c:showSerName val="0"/>
              <c:showPercent val="1"/>
              <c:showBubbleSize val="0"/>
            </c:dLbl>
            <c:dLbl>
              <c:idx val="5"/>
              <c:layout>
                <c:manualLayout>
                  <c:x val="-5.5283683289588804E-2"/>
                  <c:y val="0.1282334499854185"/>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Person'!$E$5:$E$12</c:f>
              <c:numCache>
                <c:formatCode>0</c:formatCode>
                <c:ptCount val="8"/>
                <c:pt idx="0">
                  <c:v>3963.1044499999998</c:v>
                </c:pt>
                <c:pt idx="1">
                  <c:v>4701.1476560000001</c:v>
                </c:pt>
                <c:pt idx="2">
                  <c:v>6465.7770281300009</c:v>
                </c:pt>
                <c:pt idx="3">
                  <c:v>3832.9152880999995</c:v>
                </c:pt>
                <c:pt idx="4">
                  <c:v>5581.48158195</c:v>
                </c:pt>
                <c:pt idx="5">
                  <c:v>4353.4023679999991</c:v>
                </c:pt>
                <c:pt idx="6">
                  <c:v>5415.8958483999995</c:v>
                </c:pt>
                <c:pt idx="7">
                  <c:v>4746.1306401999991</c:v>
                </c:pt>
              </c:numCache>
            </c:numRef>
          </c:val>
        </c:ser>
        <c:ser>
          <c:idx val="4"/>
          <c:order val="4"/>
          <c:tx>
            <c:strRef>
              <c:f>'Highest Sale by Delivery Person'!$F$3:$F$4</c:f>
              <c:strCache>
                <c:ptCount val="1"/>
                <c:pt idx="0">
                  <c:v>South West</c:v>
                </c:pt>
              </c:strCache>
            </c:strRef>
          </c:tx>
          <c:dPt>
            <c:idx val="0"/>
            <c:bubble3D val="0"/>
            <c:spPr>
              <a:gradFill>
                <a:gsLst>
                  <a:gs pos="0">
                    <a:srgbClr val="CCCCFF"/>
                  </a:gs>
                  <a:gs pos="17999">
                    <a:srgbClr val="99CCFF"/>
                  </a:gs>
                  <a:gs pos="36000">
                    <a:srgbClr val="9966FF"/>
                  </a:gs>
                  <a:gs pos="61000">
                    <a:srgbClr val="CC99FF"/>
                  </a:gs>
                  <a:gs pos="82001">
                    <a:srgbClr val="99CCFF"/>
                  </a:gs>
                  <a:gs pos="100000">
                    <a:srgbClr val="CCCCFF"/>
                  </a:gs>
                </a:gsLst>
                <a:lin ang="5400000" scaled="0"/>
              </a:gradFill>
            </c:spPr>
          </c:dPt>
          <c:dPt>
            <c:idx val="2"/>
            <c:bubble3D val="0"/>
            <c:spPr>
              <a:gradFill>
                <a:gsLst>
                  <a:gs pos="0">
                    <a:srgbClr val="FBEAC7"/>
                  </a:gs>
                  <a:gs pos="17999">
                    <a:srgbClr val="FEE7F2"/>
                  </a:gs>
                  <a:gs pos="36000">
                    <a:srgbClr val="FAC77D"/>
                  </a:gs>
                  <a:gs pos="61000">
                    <a:srgbClr val="FBA97D"/>
                  </a:gs>
                  <a:gs pos="82001">
                    <a:srgbClr val="FBD49C"/>
                  </a:gs>
                  <a:gs pos="100000">
                    <a:srgbClr val="FEE7F2"/>
                  </a:gs>
                </a:gsLst>
                <a:lin ang="5400000" scaled="0"/>
              </a:gradFill>
            </c:spPr>
          </c:dPt>
          <c:dPt>
            <c:idx val="6"/>
            <c:bubble3D val="0"/>
            <c:spPr>
              <a:solidFill>
                <a:srgbClr val="FFFF00"/>
              </a:solidFill>
            </c:spPr>
          </c:dPt>
          <c:dLbls>
            <c:dLbl>
              <c:idx val="3"/>
              <c:layout>
                <c:manualLayout>
                  <c:x val="5.2511034307946715E-2"/>
                  <c:y val="0.16780495593944292"/>
                </c:manualLayout>
              </c:layout>
              <c:showLegendKey val="0"/>
              <c:showVal val="0"/>
              <c:showCatName val="1"/>
              <c:showSerName val="0"/>
              <c:showPercent val="1"/>
              <c:showBubbleSize val="0"/>
            </c:dLbl>
            <c:dLbl>
              <c:idx val="5"/>
              <c:layout>
                <c:manualLayout>
                  <c:x val="-5.5283683289588804E-2"/>
                  <c:y val="0.1282334499854185"/>
                </c:manualLayout>
              </c:layout>
              <c:showLegendKey val="0"/>
              <c:showVal val="0"/>
              <c:showCatName val="1"/>
              <c:showSerName val="0"/>
              <c:showPercent val="1"/>
              <c:showBubbleSize val="0"/>
            </c:dLbl>
            <c:spPr/>
            <c:txPr>
              <a:bodyPr/>
              <a:lstStyle/>
              <a:p>
                <a:pPr>
                  <a:defRPr/>
                </a:pPr>
                <a:endParaRPr lang="en-US"/>
              </a:p>
            </c:txPr>
            <c:showLegendKey val="0"/>
            <c:showVal val="0"/>
            <c:showCatName val="1"/>
            <c:showSerName val="0"/>
            <c:showPercent val="1"/>
            <c:showBubbleSize val="0"/>
            <c:showLeaderLines val="1"/>
          </c:dLbls>
          <c:cat>
            <c:strRef>
              <c:f>'Highest Sale by Delivery Person'!$A$5:$A$12</c:f>
              <c:strCache>
                <c:ptCount val="8"/>
                <c:pt idx="0">
                  <c:v>Anil</c:v>
                </c:pt>
                <c:pt idx="1">
                  <c:v>Mahesh</c:v>
                </c:pt>
                <c:pt idx="2">
                  <c:v>Nilesh</c:v>
                </c:pt>
                <c:pt idx="3">
                  <c:v>Raj</c:v>
                </c:pt>
                <c:pt idx="4">
                  <c:v>Raju</c:v>
                </c:pt>
                <c:pt idx="5">
                  <c:v>Ram</c:v>
                </c:pt>
                <c:pt idx="6">
                  <c:v>Sri</c:v>
                </c:pt>
                <c:pt idx="7">
                  <c:v>Suresh</c:v>
                </c:pt>
              </c:strCache>
            </c:strRef>
          </c:cat>
          <c:val>
            <c:numRef>
              <c:f>'Highest Sale by Delivery Person'!$F$5:$F$12</c:f>
              <c:numCache>
                <c:formatCode>0</c:formatCode>
                <c:ptCount val="8"/>
                <c:pt idx="0">
                  <c:v>6827.93868105</c:v>
                </c:pt>
                <c:pt idx="1">
                  <c:v>10533.0987618</c:v>
                </c:pt>
                <c:pt idx="2">
                  <c:v>5327.9317736000003</c:v>
                </c:pt>
                <c:pt idx="3">
                  <c:v>6354.9989180000002</c:v>
                </c:pt>
                <c:pt idx="4">
                  <c:v>4602.0672838999999</c:v>
                </c:pt>
                <c:pt idx="5">
                  <c:v>2535.6862114600003</c:v>
                </c:pt>
                <c:pt idx="6">
                  <c:v>1114.133904</c:v>
                </c:pt>
                <c:pt idx="7">
                  <c:v>4522.3916749</c:v>
                </c:pt>
              </c:numCache>
            </c:numRef>
          </c:val>
        </c:ser>
        <c:dLbls>
          <c:showLegendKey val="0"/>
          <c:showVal val="0"/>
          <c:showCatName val="1"/>
          <c:showSerName val="0"/>
          <c:showPercent val="1"/>
          <c:showBubbleSize val="0"/>
          <c:showLeaderLines val="1"/>
        </c:dLbls>
        <c:firstSliceAng val="124"/>
      </c:pieChart>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Person Sale List.xlsx]region wise sales !PivotTable1</c:name>
    <c:fmtId val="0"/>
  </c:pivotSource>
  <c:chart>
    <c:title>
      <c:tx>
        <c:rich>
          <a:bodyPr/>
          <a:lstStyle/>
          <a:p>
            <a:pPr>
              <a:defRPr/>
            </a:pPr>
            <a:r>
              <a:rPr lang="en-US"/>
              <a:t>Sale</a:t>
            </a:r>
            <a:r>
              <a:rPr lang="en-US" baseline="0"/>
              <a:t>: Region Wise</a:t>
            </a:r>
            <a:endParaRPr lang="en-US"/>
          </a:p>
        </c:rich>
      </c:tx>
      <c:layout>
        <c:manualLayout>
          <c:xMode val="edge"/>
          <c:yMode val="edge"/>
          <c:x val="3.3090332458442694E-2"/>
          <c:y val="2.7777777777777776E-2"/>
        </c:manualLayout>
      </c:layout>
      <c:overlay val="0"/>
    </c:title>
    <c:autoTitleDeleted val="0"/>
    <c:pivotFmts>
      <c:pivotFmt>
        <c:idx val="0"/>
        <c:spPr>
          <a:solidFill>
            <a:schemeClr val="tx2">
              <a:lumMod val="60000"/>
              <a:lumOff val="40000"/>
            </a:schemeClr>
          </a:solidFill>
        </c:spPr>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dLbl>
      </c:pivotFmt>
    </c:pivotFmts>
    <c:plotArea>
      <c:layout>
        <c:manualLayout>
          <c:layoutTarget val="inner"/>
          <c:xMode val="edge"/>
          <c:yMode val="edge"/>
          <c:x val="0.20260894255052983"/>
          <c:y val="0.20038635170603677"/>
          <c:w val="0.76200706514732486"/>
          <c:h val="0.72628031496062995"/>
        </c:manualLayout>
      </c:layout>
      <c:barChart>
        <c:barDir val="bar"/>
        <c:grouping val="stacked"/>
        <c:varyColors val="0"/>
        <c:ser>
          <c:idx val="0"/>
          <c:order val="0"/>
          <c:tx>
            <c:strRef>
              <c:f>'region wise sales '!$B$3</c:f>
              <c:strCache>
                <c:ptCount val="1"/>
                <c:pt idx="0">
                  <c:v>Total</c:v>
                </c:pt>
              </c:strCache>
            </c:strRef>
          </c:tx>
          <c:spPr>
            <a:solidFill>
              <a:schemeClr val="tx2">
                <a:lumMod val="60000"/>
                <a:lumOff val="40000"/>
              </a:schemeClr>
            </a:solidFill>
          </c:spPr>
          <c:invertIfNegative val="0"/>
          <c:dLbls>
            <c:spPr/>
            <c:txPr>
              <a:bodyPr/>
              <a:lstStyle/>
              <a:p>
                <a:pPr>
                  <a:defRPr>
                    <a:solidFill>
                      <a:schemeClr val="bg1"/>
                    </a:solidFill>
                  </a:defRPr>
                </a:pPr>
                <a:endParaRPr lang="en-US"/>
              </a:p>
            </c:txPr>
            <c:showLegendKey val="0"/>
            <c:showVal val="1"/>
            <c:showCatName val="0"/>
            <c:showSerName val="0"/>
            <c:showPercent val="0"/>
            <c:showBubbleSize val="0"/>
            <c:showLeaderLines val="0"/>
          </c:dLbls>
          <c:cat>
            <c:strRef>
              <c:f>'region wise sales '!$A$4:$A$9</c:f>
              <c:strCache>
                <c:ptCount val="5"/>
                <c:pt idx="0">
                  <c:v>Central</c:v>
                </c:pt>
                <c:pt idx="1">
                  <c:v>North East</c:v>
                </c:pt>
                <c:pt idx="2">
                  <c:v>North West</c:v>
                </c:pt>
                <c:pt idx="3">
                  <c:v>South East</c:v>
                </c:pt>
                <c:pt idx="4">
                  <c:v>South West</c:v>
                </c:pt>
              </c:strCache>
            </c:strRef>
          </c:cat>
          <c:val>
            <c:numRef>
              <c:f>'region wise sales '!$B$4:$B$9</c:f>
              <c:numCache>
                <c:formatCode>0</c:formatCode>
                <c:ptCount val="5"/>
                <c:pt idx="0">
                  <c:v>41819.191872800002</c:v>
                </c:pt>
                <c:pt idx="1">
                  <c:v>41084.963003569996</c:v>
                </c:pt>
                <c:pt idx="2">
                  <c:v>49723.237824919983</c:v>
                </c:pt>
                <c:pt idx="3">
                  <c:v>39059.854860780011</c:v>
                </c:pt>
                <c:pt idx="4">
                  <c:v>41818.247208710003</c:v>
                </c:pt>
              </c:numCache>
            </c:numRef>
          </c:val>
        </c:ser>
        <c:dLbls>
          <c:showLegendKey val="0"/>
          <c:showVal val="1"/>
          <c:showCatName val="0"/>
          <c:showSerName val="0"/>
          <c:showPercent val="0"/>
          <c:showBubbleSize val="0"/>
        </c:dLbls>
        <c:gapWidth val="95"/>
        <c:overlap val="100"/>
        <c:axId val="301180800"/>
        <c:axId val="301269760"/>
      </c:barChart>
      <c:catAx>
        <c:axId val="301180800"/>
        <c:scaling>
          <c:orientation val="minMax"/>
        </c:scaling>
        <c:delete val="0"/>
        <c:axPos val="l"/>
        <c:majorTickMark val="none"/>
        <c:minorTickMark val="none"/>
        <c:tickLblPos val="nextTo"/>
        <c:crossAx val="301269760"/>
        <c:crosses val="autoZero"/>
        <c:auto val="1"/>
        <c:lblAlgn val="ctr"/>
        <c:lblOffset val="100"/>
        <c:noMultiLvlLbl val="0"/>
      </c:catAx>
      <c:valAx>
        <c:axId val="301269760"/>
        <c:scaling>
          <c:orientation val="minMax"/>
        </c:scaling>
        <c:delete val="1"/>
        <c:axPos val="b"/>
        <c:numFmt formatCode="0" sourceLinked="1"/>
        <c:majorTickMark val="none"/>
        <c:minorTickMark val="none"/>
        <c:tickLblPos val="nextTo"/>
        <c:crossAx val="301180800"/>
        <c:crosses val="autoZero"/>
        <c:crossBetween val="between"/>
      </c:valAx>
      <c:spPr>
        <a:solidFill>
          <a:schemeClr val="accent1">
            <a:lumMod val="20000"/>
            <a:lumOff val="80000"/>
          </a:schemeClr>
        </a:solidFill>
      </c:spPr>
    </c:plotArea>
    <c:legend>
      <c:legendPos val="t"/>
      <c:layout>
        <c:manualLayout>
          <c:xMode val="edge"/>
          <c:yMode val="edge"/>
          <c:x val="0.84182852143482056"/>
          <c:y val="6.0069626713327502E-2"/>
          <c:w val="0.12186074714680152"/>
          <c:h val="0.12055275590551182"/>
        </c:manualLayou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485774</xdr:colOff>
      <xdr:row>1</xdr:row>
      <xdr:rowOff>66674</xdr:rowOff>
    </xdr:from>
    <xdr:to>
      <xdr:col>12</xdr:col>
      <xdr:colOff>419099</xdr:colOff>
      <xdr:row>11</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542924</xdr:colOff>
      <xdr:row>12</xdr:row>
      <xdr:rowOff>38102</xdr:rowOff>
    </xdr:from>
    <xdr:to>
      <xdr:col>12</xdr:col>
      <xdr:colOff>457199</xdr:colOff>
      <xdr:row>21</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485776</xdr:colOff>
      <xdr:row>1</xdr:row>
      <xdr:rowOff>57150</xdr:rowOff>
    </xdr:from>
    <xdr:to>
      <xdr:col>18</xdr:col>
      <xdr:colOff>161925</xdr:colOff>
      <xdr:row>11</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152401</xdr:colOff>
      <xdr:row>1</xdr:row>
      <xdr:rowOff>76201</xdr:rowOff>
    </xdr:from>
    <xdr:to>
      <xdr:col>6</xdr:col>
      <xdr:colOff>400051</xdr:colOff>
      <xdr:row>11</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142874</xdr:colOff>
      <xdr:row>11</xdr:row>
      <xdr:rowOff>161926</xdr:rowOff>
    </xdr:from>
    <xdr:to>
      <xdr:col>6</xdr:col>
      <xdr:colOff>409575</xdr:colOff>
      <xdr:row>21</xdr:row>
      <xdr:rowOff>123826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190500</xdr:colOff>
      <xdr:row>15</xdr:row>
      <xdr:rowOff>28574</xdr:rowOff>
    </xdr:from>
    <xdr:to>
      <xdr:col>20</xdr:col>
      <xdr:colOff>400050</xdr:colOff>
      <xdr:row>21</xdr:row>
      <xdr:rowOff>76200</xdr:rowOff>
    </xdr:to>
    <mc:AlternateContent xmlns:mc="http://schemas.openxmlformats.org/markup-compatibility/2006" xmlns:a14="http://schemas.microsoft.com/office/drawing/2010/main">
      <mc:Choice Requires="a14">
        <xdr:graphicFrame macro="">
          <xdr:nvGraphicFramePr>
            <xdr:cNvPr id="7"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163300" y="3286124"/>
              <a:ext cx="1428750" cy="119062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209551</xdr:colOff>
      <xdr:row>8</xdr:row>
      <xdr:rowOff>28574</xdr:rowOff>
    </xdr:from>
    <xdr:to>
      <xdr:col>20</xdr:col>
      <xdr:colOff>438151</xdr:colOff>
      <xdr:row>14</xdr:row>
      <xdr:rowOff>76199</xdr:rowOff>
    </xdr:to>
    <mc:AlternateContent xmlns:mc="http://schemas.openxmlformats.org/markup-compatibility/2006" xmlns:a14="http://schemas.microsoft.com/office/drawing/2010/main">
      <mc:Choice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1182351" y="1952624"/>
              <a:ext cx="1447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12</xdr:col>
      <xdr:colOff>514350</xdr:colOff>
      <xdr:row>11</xdr:row>
      <xdr:rowOff>171450</xdr:rowOff>
    </xdr:from>
    <xdr:to>
      <xdr:col>18</xdr:col>
      <xdr:colOff>152400</xdr:colOff>
      <xdr:row>21</xdr:row>
      <xdr:rowOff>142875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209550</xdr:colOff>
      <xdr:row>1</xdr:row>
      <xdr:rowOff>76200</xdr:rowOff>
    </xdr:from>
    <xdr:to>
      <xdr:col>20</xdr:col>
      <xdr:colOff>428625</xdr:colOff>
      <xdr:row>7</xdr:row>
      <xdr:rowOff>142875</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82350" y="666750"/>
              <a:ext cx="14382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0.05279</cdr:x>
      <cdr:y>0.05676</cdr:y>
    </cdr:from>
    <cdr:to>
      <cdr:x>0.22779</cdr:x>
      <cdr:y>0.15745</cdr:y>
    </cdr:to>
    <cdr:sp macro="" textlink="">
      <cdr:nvSpPr>
        <cdr:cNvPr id="3" name="Rectangle 2"/>
        <cdr:cNvSpPr/>
      </cdr:nvSpPr>
      <cdr:spPr>
        <a:xfrm xmlns:a="http://schemas.openxmlformats.org/drawingml/2006/main">
          <a:off x="223235" y="105966"/>
          <a:ext cx="740093" cy="187978"/>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b="0" cap="none" spc="0">
            <a:ln w="18415" cmpd="sng">
              <a:solidFill>
                <a:srgbClr val="FFFFFF"/>
              </a:solidFill>
              <a:prstDash val="solid"/>
            </a:ln>
            <a:solidFill>
              <a:schemeClr val="bg1"/>
            </a:solidFill>
            <a:effectLst>
              <a:outerShdw blurRad="63500" dir="3600000" algn="tl" rotWithShape="0">
                <a:srgbClr val="000000">
                  <a:alpha val="70000"/>
                </a:srgbClr>
              </a:outerShdw>
            </a:effectLst>
          </a:endParaRPr>
        </a:p>
      </cdr:txBody>
    </cdr:sp>
  </cdr:relSizeAnchor>
  <cdr:relSizeAnchor xmlns:cdr="http://schemas.openxmlformats.org/drawingml/2006/chartDrawing">
    <cdr:from>
      <cdr:x>0.05938</cdr:x>
      <cdr:y>0.05903</cdr:y>
    </cdr:from>
    <cdr:to>
      <cdr:x>0.24896</cdr:x>
      <cdr:y>0.125</cdr:y>
    </cdr:to>
    <cdr:sp macro="" textlink="">
      <cdr:nvSpPr>
        <cdr:cNvPr id="4" name="TextBox 3"/>
        <cdr:cNvSpPr txBox="1"/>
      </cdr:nvSpPr>
      <cdr:spPr>
        <a:xfrm xmlns:a="http://schemas.openxmlformats.org/drawingml/2006/main">
          <a:off x="271463" y="161925"/>
          <a:ext cx="866775"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0.06354</cdr:x>
      <cdr:y>0.02431</cdr:y>
    </cdr:from>
    <cdr:to>
      <cdr:x>0.24896</cdr:x>
      <cdr:y>0.16319</cdr:y>
    </cdr:to>
    <cdr:sp macro="" textlink="">
      <cdr:nvSpPr>
        <cdr:cNvPr id="5" name="TextBox 4"/>
        <cdr:cNvSpPr txBox="1"/>
      </cdr:nvSpPr>
      <cdr:spPr>
        <a:xfrm xmlns:a="http://schemas.openxmlformats.org/drawingml/2006/main">
          <a:off x="290513" y="66674"/>
          <a:ext cx="847725" cy="3809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a:ln>
                <a:solidFill>
                  <a:schemeClr val="bg2">
                    <a:lumMod val="90000"/>
                  </a:schemeClr>
                </a:solidFill>
              </a:ln>
              <a:solidFill>
                <a:schemeClr val="bg1"/>
              </a:solidFill>
              <a:effectLst/>
            </a:rPr>
            <a:t>Profit</a:t>
          </a:r>
          <a:endParaRPr lang="en-IN" sz="1600">
            <a:ln>
              <a:solidFill>
                <a:schemeClr val="bg2">
                  <a:lumMod val="90000"/>
                </a:schemeClr>
              </a:solidFill>
            </a:ln>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647700</xdr:colOff>
      <xdr:row>1</xdr:row>
      <xdr:rowOff>161925</xdr:rowOff>
    </xdr:from>
    <xdr:to>
      <xdr:col>9</xdr:col>
      <xdr:colOff>152400</xdr:colOff>
      <xdr:row>13</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347662</xdr:colOff>
      <xdr:row>3</xdr:row>
      <xdr:rowOff>171450</xdr:rowOff>
    </xdr:from>
    <xdr:to>
      <xdr:col>13</xdr:col>
      <xdr:colOff>57150</xdr:colOff>
      <xdr:row>17</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309562</xdr:colOff>
      <xdr:row>3</xdr:row>
      <xdr:rowOff>161925</xdr:rowOff>
    </xdr:from>
    <xdr:to>
      <xdr:col>8</xdr:col>
      <xdr:colOff>114300</xdr:colOff>
      <xdr:row>13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576262</xdr:colOff>
      <xdr:row>2</xdr:row>
      <xdr:rowOff>171450</xdr:rowOff>
    </xdr:from>
    <xdr:to>
      <xdr:col>6</xdr:col>
      <xdr:colOff>976312</xdr:colOff>
      <xdr:row>17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0.05729</cdr:x>
      <cdr:y>0.03125</cdr:y>
    </cdr:from>
    <cdr:to>
      <cdr:x>0.23229</cdr:x>
      <cdr:y>0.13194</cdr:y>
    </cdr:to>
    <cdr:sp macro="" textlink="">
      <cdr:nvSpPr>
        <cdr:cNvPr id="3" name="Rectangle 2"/>
        <cdr:cNvSpPr/>
      </cdr:nvSpPr>
      <cdr:spPr>
        <a:xfrm xmlns:a="http://schemas.openxmlformats.org/drawingml/2006/main">
          <a:off x="261939" y="85724"/>
          <a:ext cx="800100" cy="276225"/>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b="0" cap="none" spc="0">
            <a:ln w="18415" cmpd="sng">
              <a:solidFill>
                <a:srgbClr val="FFFFFF"/>
              </a:solidFill>
              <a:prstDash val="solid"/>
            </a:ln>
            <a:solidFill>
              <a:schemeClr val="bg1"/>
            </a:solidFill>
            <a:effectLst>
              <a:outerShdw blurRad="63500" dir="3600000" algn="tl" rotWithShape="0">
                <a:srgbClr val="000000">
                  <a:alpha val="70000"/>
                </a:srgbClr>
              </a:outerShdw>
            </a:effectLst>
          </a:endParaRPr>
        </a:p>
      </cdr:txBody>
    </cdr:sp>
  </cdr:relSizeAnchor>
  <cdr:relSizeAnchor xmlns:cdr="http://schemas.openxmlformats.org/drawingml/2006/chartDrawing">
    <cdr:from>
      <cdr:x>0.05938</cdr:x>
      <cdr:y>0.05903</cdr:y>
    </cdr:from>
    <cdr:to>
      <cdr:x>0.24896</cdr:x>
      <cdr:y>0.125</cdr:y>
    </cdr:to>
    <cdr:sp macro="" textlink="">
      <cdr:nvSpPr>
        <cdr:cNvPr id="4" name="TextBox 3"/>
        <cdr:cNvSpPr txBox="1"/>
      </cdr:nvSpPr>
      <cdr:spPr>
        <a:xfrm xmlns:a="http://schemas.openxmlformats.org/drawingml/2006/main">
          <a:off x="271463" y="161925"/>
          <a:ext cx="866775" cy="1809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0.06354</cdr:x>
      <cdr:y>0.02431</cdr:y>
    </cdr:from>
    <cdr:to>
      <cdr:x>0.24896</cdr:x>
      <cdr:y>0.16319</cdr:y>
    </cdr:to>
    <cdr:sp macro="" textlink="">
      <cdr:nvSpPr>
        <cdr:cNvPr id="5" name="TextBox 4"/>
        <cdr:cNvSpPr txBox="1"/>
      </cdr:nvSpPr>
      <cdr:spPr>
        <a:xfrm xmlns:a="http://schemas.openxmlformats.org/drawingml/2006/main">
          <a:off x="290513" y="66674"/>
          <a:ext cx="847725" cy="3809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600">
              <a:ln>
                <a:solidFill>
                  <a:schemeClr val="bg2">
                    <a:lumMod val="90000"/>
                  </a:schemeClr>
                </a:solidFill>
              </a:ln>
              <a:solidFill>
                <a:schemeClr val="bg1"/>
              </a:solidFill>
              <a:effectLst/>
            </a:rPr>
            <a:t>Profit</a:t>
          </a:r>
          <a:endParaRPr lang="en-IN" sz="1600">
            <a:ln>
              <a:solidFill>
                <a:schemeClr val="bg2">
                  <a:lumMod val="90000"/>
                </a:schemeClr>
              </a:solidFill>
            </a:ln>
            <a:solidFill>
              <a:schemeClr val="bg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214312</xdr:colOff>
      <xdr:row>1</xdr:row>
      <xdr:rowOff>66675</xdr:rowOff>
    </xdr:from>
    <xdr:to>
      <xdr:col>5</xdr:col>
      <xdr:colOff>590550</xdr:colOff>
      <xdr:row>15</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433387</xdr:colOff>
      <xdr:row>3</xdr:row>
      <xdr:rowOff>114299</xdr:rowOff>
    </xdr:from>
    <xdr:to>
      <xdr:col>8</xdr:col>
      <xdr:colOff>561975</xdr:colOff>
      <xdr:row>14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ll" refreshedDate="45110.882742592592" createdVersion="4" refreshedVersion="4" minRefreshableVersion="3" recordCount="370">
  <cacheSource type="worksheet">
    <worksheetSource name="data"/>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cacheField>
    <cacheField name="Months" numFmtId="14">
      <sharedItems count="11">
        <s v="Jan"/>
        <s v="Feb"/>
        <s v="Apr"/>
        <s v="May"/>
        <s v="Jun"/>
        <s v="Mar"/>
        <s v="Sep"/>
        <s v="Jul"/>
        <s v="Aug"/>
        <s v="Oct"/>
        <s v="Nov"/>
      </sharedItems>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Cost Price" numFmtId="1">
      <sharedItems containsSemiMixedTypes="0" containsString="0" containsNumber="1" minValue="0.65478845210000003" maxValue="1392.1366780000001"/>
    </cacheField>
    <cacheField name="Selling Price" numFmtId="1">
      <sharedItems containsSemiMixedTypes="0" containsString="0" containsNumber="1" minValue="51.266290130000002" maxValue="1436.924608" count="330">
        <n v="1067.007566"/>
        <n v="925.37958300000003"/>
        <n v="789.83277450000003"/>
        <n v="709.28753849999998"/>
        <n v="896.15454729999999"/>
        <n v="458.11545009999998"/>
        <n v="977.76997419999998"/>
        <n v="992.63792339999998"/>
        <n v="218.0011222"/>
        <n v="96.091193380000007"/>
        <n v="880.0606401"/>
        <n v="660.82302660000005"/>
        <n v="806.33384090000004"/>
        <n v="510.48513639999999"/>
        <n v="1048.972133"/>
        <n v="504.8887732"/>
        <n v="322.02559830000001"/>
        <n v="300.7695531"/>
        <n v="870.7231845"/>
        <n v="712.68068740000001"/>
        <n v="645.37022520000005"/>
        <n v="306.37409609999997"/>
        <n v="479.50776430000002"/>
        <n v="1020.8395410000001"/>
        <n v="690.28967009999997"/>
        <n v="908.42936810000003"/>
        <n v="183.1991769"/>
        <n v="1288.2177730000001"/>
        <n v="548.49919539999996"/>
        <n v="516.24808829999995"/>
        <n v="562.38529979999998"/>
        <n v="545.89687709999998"/>
        <n v="833.77693469999997"/>
        <n v="885.87214710000001"/>
        <n v="883.74403670000004"/>
        <n v="662.46844950000002"/>
        <n v="145.63553899999999"/>
        <n v="370.99958579999998"/>
        <n v="784.4279583"/>
        <n v="132.90512860000001"/>
        <n v="657.34592680000003"/>
        <n v="659.23849359999997"/>
        <n v="233.7555333"/>
        <n v="306.96495440000001"/>
        <n v="398.96654919999997"/>
        <n v="360.55680150000001"/>
        <n v="425.31379870000001"/>
        <n v="145.79120180000001"/>
        <n v="688.87855909999996"/>
        <n v="1078.755715"/>
        <n v="242.34325849999999"/>
        <n v="675.51954109999997"/>
        <n v="210.99019609999999"/>
        <n v="251.82501060000001"/>
        <n v="274.38192220000002"/>
        <n v="930.18765159999998"/>
        <n v="760.50836609999999"/>
        <n v="406.93101389999998"/>
        <n v="419.85263179999998"/>
        <n v="993.19613219999997"/>
        <n v="320.31869019999999"/>
        <n v="634.94515149999995"/>
        <n v="506.68084859999999"/>
        <n v="144.1896021"/>
        <n v="944.20974409999997"/>
        <n v="474.061757"/>
        <n v="135.17671999999999"/>
        <n v="326.5242361"/>
        <n v="900.3656221"/>
        <n v="490.63348380000002"/>
        <n v="831.92112399999996"/>
        <n v="745.65768909999997"/>
        <n v="1337.578313"/>
        <n v="1080.3930029999999"/>
        <n v="484.73484960000002"/>
        <n v="83.520214100000004"/>
        <n v="107.84722309999999"/>
        <n v="472.66038759999998"/>
        <n v="475.9375938"/>
        <n v="413.37052080000001"/>
        <n v="289.06659489999998"/>
        <n v="1104.140189"/>
        <n v="756.84504809999999"/>
        <n v="289.9502612"/>
        <n v="236.01666940000001"/>
        <n v="660.86937260000002"/>
        <n v="214.19985980000001"/>
        <n v="733.22752549999996"/>
        <n v="222.41848429999999"/>
        <n v="580.89002049999999"/>
        <n v="834.24203320000004"/>
        <n v="258.88257479999999"/>
        <n v="232.1827936"/>
        <n v="1060.1438740000001"/>
        <n v="629.88195289999999"/>
        <n v="602.6754823"/>
        <n v="165.26855330000001"/>
        <n v="239.40286800000001"/>
        <n v="492.02773180000003"/>
        <n v="1055.7121509999999"/>
        <n v="486.78801290000001"/>
        <n v="1436.924608"/>
        <n v="240.07377170000001"/>
        <n v="364.81888859999998"/>
        <n v="114.50651929999999"/>
        <n v="661.66403600000001"/>
        <n v="628.92340030000003"/>
        <n v="197.31531709999999"/>
        <n v="381.2821045"/>
        <n v="371.52389240000002"/>
        <n v="304.35911199999998"/>
        <n v="1040.7937529999999"/>
        <n v="877.22207289999994"/>
        <n v="850.81424500000003"/>
        <n v="546.07393549999995"/>
        <n v="811.16468339999994"/>
        <n v="351.57887390000002"/>
        <n v="313.9815049"/>
        <n v="244.58387189999999"/>
        <n v="656.33699109999998"/>
        <n v="535.02943760000005"/>
        <n v="369.1223559"/>
        <n v="1317.2529910000001"/>
        <n v="342.3794552"/>
        <n v="512.94036559999995"/>
        <n v="190.05185090000001"/>
        <n v="341.15462509999998"/>
        <n v="514.19937470000002"/>
        <n v="281.98802219999999"/>
        <n v="922.53859780000005"/>
        <n v="749.45424930000001"/>
        <n v="418.49086519999997"/>
        <n v="424.15068059999999"/>
        <n v="343.32379639999999"/>
        <n v="628.11278809999999"/>
        <n v="360.89751089999999"/>
        <n v="1236.512438"/>
        <n v="444.4815352"/>
        <n v="811.31427350000001"/>
        <n v="183.77445499999999"/>
        <n v="547.03823520000003"/>
        <n v="989.99796930000002"/>
        <n v="301.4370682"/>
        <n v="836.58310749999998"/>
        <n v="483.4036266"/>
        <n v="1347.966557"/>
        <n v="448.04410619999999"/>
        <n v="417.67385159999998"/>
        <n v="659.08454259999996"/>
        <n v="51.266290130000002"/>
        <n v="544.66079939999997"/>
        <n v="201.69759780000001"/>
        <n v="1164.9796960000001"/>
        <n v="205.5713719"/>
        <n v="627.80308769999999"/>
        <n v="539.17517410000005"/>
        <n v="996.18478479999999"/>
        <n v="778.50068090000002"/>
        <n v="150.95294290000001"/>
        <n v="628.40791079999997"/>
        <n v="925.74470980000001"/>
        <n v="203.929777"/>
        <n v="360.27268509999999"/>
        <n v="654.40123370000003"/>
        <n v="498.04773290000003"/>
        <n v="526.01629309999998"/>
        <n v="561.73150989999999"/>
        <n v="251.5586552"/>
        <n v="112.4889405"/>
        <n v="220.753782"/>
        <n v="298.40588009999999"/>
        <n v="750.7924941"/>
        <n v="137.80443170000001"/>
        <n v="1126.797777"/>
        <n v="569.16178309999998"/>
        <n v="392.560496"/>
        <n v="352.52554509999999"/>
        <n v="853.80241039999999"/>
        <n v="193.50283010000001"/>
        <n v="318.97031779999998"/>
        <n v="367.05630719999999"/>
        <n v="854.92637939999997"/>
        <n v="704.99179340000001"/>
        <n v="850.02614779999999"/>
        <n v="778.00682629999994"/>
        <n v="492.72786600000001"/>
        <n v="877.33820619999995"/>
        <n v="691.2752855"/>
        <n v="700.04012890000001"/>
        <n v="1314.971532"/>
        <n v="128.7628201"/>
        <n v="1136.296409"/>
        <n v="812.27321949999998"/>
        <n v="425.04123879999997"/>
        <n v="592.3612895"/>
        <n v="309.65634929999999"/>
        <n v="836.0926528"/>
        <n v="687.1215704"/>
        <n v="839.92824819999998"/>
        <n v="730.92696699999999"/>
        <n v="384.31464970000002"/>
        <n v="366.32459349999999"/>
        <n v="588.93750320000004"/>
        <n v="582.79547509999998"/>
        <n v="844.82238689999997"/>
        <n v="632.97757899999999"/>
        <n v="555.47006639999995"/>
        <n v="82.464114719999998"/>
        <n v="418.94261719999997"/>
        <n v="314.35915089999997"/>
        <n v="507.87437949999997"/>
        <n v="83.248624449999994"/>
        <n v="642.27648710000005"/>
        <n v="330.4628553"/>
        <n v="710.42529809999996"/>
        <n v="319.72538650000001"/>
        <n v="239.69543920000001"/>
        <n v="140.59002359999999"/>
        <n v="331.65360440000001"/>
        <n v="616.40721289999999"/>
        <n v="383.56081669999998"/>
        <n v="94.142884760000001"/>
        <n v="531.2732522"/>
        <n v="253.34892070000001"/>
        <n v="251.12801859999999"/>
        <n v="971.74291010000002"/>
        <n v="1091.918122"/>
        <n v="652.23796379999999"/>
        <n v="61.469281430000002"/>
        <n v="658.24978529999998"/>
        <n v="345.8596723"/>
        <n v="824.4556844"/>
        <n v="802.38798369999995"/>
        <n v="1039.6193699999999"/>
        <n v="570.51602339999999"/>
        <n v="333.33703170000001"/>
        <n v="387.56313319999998"/>
        <n v="1003.015774"/>
        <n v="486.00042730000001"/>
        <n v="593.1862496"/>
        <n v="150.69867070000001"/>
        <n v="810.25071539999999"/>
        <n v="667.60029780000002"/>
        <n v="1131.9119129999999"/>
        <n v="644.29490450000003"/>
        <n v="56.045310370000003"/>
        <n v="397.85935480000001"/>
        <n v="359.35834770000002"/>
        <n v="857.02340319999996"/>
        <n v="1276.1686199999999"/>
        <n v="1175.9361650000001"/>
        <n v="442.20854989999998"/>
        <n v="1143.563292"/>
        <n v="817.71996239999999"/>
        <n v="319.03179260000002"/>
        <n v="300.48279029999998"/>
        <n v="696.38150929999995"/>
        <n v="744.84375999999997"/>
        <n v="828.67628149999996"/>
        <n v="1005.73491"/>
        <n v="592.46886510000002"/>
        <n v="465.2127941"/>
        <n v="459.83654810000002"/>
        <n v="165.0466878"/>
        <n v="281.43403560000002"/>
        <n v="182.50239479999999"/>
        <n v="1305.708044"/>
        <n v="648.02952730000004"/>
        <n v="908.22897769999997"/>
        <n v="217.7158403"/>
        <n v="125.9276667"/>
        <n v="757.38443649999999"/>
        <n v="367.69529540000002"/>
        <n v="443.48192119999999"/>
        <n v="221.11719059999999"/>
        <n v="637.67526320000002"/>
        <n v="111.89074069999999"/>
        <n v="171.93373439999999"/>
        <n v="737.02928840000004"/>
        <n v="777.47735150000005"/>
        <n v="325.12054410000002"/>
        <n v="598.95331250000004"/>
        <n v="1231.3983949999999"/>
        <n v="571.39638230000003"/>
        <n v="1305.001197"/>
        <n v="247.06193110000001"/>
        <n v="542.19562059999998"/>
        <n v="733.66885950000005"/>
        <n v="383.80802260000002"/>
        <n v="426.05589429999998"/>
        <n v="448.88434919999997"/>
        <n v="532.24596069999996"/>
        <n v="812.19577660000004"/>
        <n v="105.6686583"/>
        <n v="553.65638000000001"/>
        <n v="153.89436520000001"/>
        <n v="748.32943079999995"/>
        <n v="414.8380416"/>
        <n v="1102.3854570000001"/>
        <n v="363.98798549999998"/>
        <n v="270.11592359999997"/>
        <n v="400.36562789999999"/>
        <n v="261.48182530000003"/>
        <n v="958.29512179999995"/>
        <n v="338.83783169999998"/>
        <n v="433.14505589999999"/>
        <n v="89.178198460000004"/>
        <n v="418.51674379999997"/>
        <n v="827.95555009999998"/>
        <n v="639.53343540000003"/>
        <n v="587.67341969999995"/>
        <n v="442.06243039999998"/>
        <n v="620.52071669999998"/>
        <n v="249.7283755"/>
        <n v="89.822539879999994"/>
        <n v="692.81979679999995"/>
        <n v="591.1861384"/>
        <n v="710.34361939999997"/>
        <n v="698.29871360000004"/>
        <n v="1287.009149"/>
        <n v="859.52113499999996"/>
        <n v="1006.117223"/>
        <n v="652.27894249999997"/>
        <n v="835.34251419999998"/>
        <n v="849.08405719999996"/>
        <n v="423.98742229999999"/>
        <n v="535.01920719999998"/>
        <n v="624.29805759999999"/>
        <n v="799.94811179999999"/>
        <n v="511.68786110000002"/>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110.907335069445" createdVersion="4" refreshedVersion="4" minRefreshableVersion="3" recordCount="371">
  <cacheSource type="worksheet">
    <worksheetSource ref="A1:I1048576" sheet="Dataset"/>
  </cacheSource>
  <cacheFields count="9">
    <cacheField name="Date" numFmtId="0">
      <sharedItems containsNonDate="0" containsDate="1" containsString="0" containsBlank="1" minDate="2021-01-01T00:00:00" maxDate="2022-11-24T00:00:00"/>
    </cacheField>
    <cacheField name="Year" numFmtId="0">
      <sharedItems containsString="0" containsBlank="1" containsNumber="1" containsInteger="1" minValue="2021" maxValue="2022" count="3">
        <n v="2021"/>
        <n v="2022"/>
        <m/>
      </sharedItems>
    </cacheField>
    <cacheField name="Months" numFmtId="0">
      <sharedItems containsBlank="1" count="12">
        <s v="Jan"/>
        <s v="Feb"/>
        <s v="Apr"/>
        <s v="May"/>
        <s v="Jun"/>
        <s v="Mar"/>
        <s v="Sep"/>
        <s v="Jul"/>
        <s v="Aug"/>
        <s v="Oct"/>
        <s v="Nov"/>
        <m/>
      </sharedItems>
    </cacheField>
    <cacheField name="Region" numFmtId="0">
      <sharedItems containsBlank="1"/>
    </cacheField>
    <cacheField name="Delivery person" numFmtId="0">
      <sharedItems containsBlank="1"/>
    </cacheField>
    <cacheField name="Customer ID" numFmtId="0">
      <sharedItems containsBlank="1"/>
    </cacheField>
    <cacheField name="Food Item" numFmtId="0">
      <sharedItems containsBlank="1"/>
    </cacheField>
    <cacheField name="Cost Price" numFmtId="1">
      <sharedItems containsString="0" containsBlank="1" containsNumber="1" minValue="0.65478845210000003" maxValue="1392.1366780000001"/>
    </cacheField>
    <cacheField name="Selling Price" numFmtId="0">
      <sharedItems containsString="0" containsBlank="1" containsNumber="1" minValue="51.266290130000002" maxValue="1436.9246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ell" refreshedDate="45110.976260300929" createdVersion="4" refreshedVersion="4" minRefreshableVersion="3" recordCount="371">
  <cacheSource type="worksheet">
    <worksheetSource ref="A1:K1048576" sheet="Dataset"/>
  </cacheSource>
  <cacheFields count="11">
    <cacheField name="Date" numFmtId="0">
      <sharedItems containsNonDate="0" containsDate="1" containsString="0" containsBlank="1" minDate="2021-01-01T00:00:00" maxDate="2022-11-24T00:00:00"/>
    </cacheField>
    <cacheField name="Year" numFmtId="0">
      <sharedItems containsString="0" containsBlank="1" containsNumber="1" containsInteger="1" minValue="2021" maxValue="2022"/>
    </cacheField>
    <cacheField name="Months" numFmtId="0">
      <sharedItems containsBlank="1"/>
    </cacheField>
    <cacheField name="Region" numFmtId="0">
      <sharedItems containsBlank="1" count="6">
        <s v="South East"/>
        <s v="South West"/>
        <s v="North East"/>
        <s v="North West"/>
        <s v="Central"/>
        <m/>
      </sharedItems>
    </cacheField>
    <cacheField name="Delivery person" numFmtId="0">
      <sharedItems containsBlank="1"/>
    </cacheField>
    <cacheField name="Customer ID" numFmtId="0">
      <sharedItems containsBlank="1"/>
    </cacheField>
    <cacheField name="Food Item" numFmtId="0">
      <sharedItems containsBlank="1"/>
    </cacheField>
    <cacheField name="Cost Price" numFmtId="1">
      <sharedItems containsString="0" containsBlank="1" containsNumber="1" minValue="0.65478845210000003" maxValue="1392.1366780000001"/>
    </cacheField>
    <cacheField name="Selling Price" numFmtId="0">
      <sharedItems containsString="0" containsBlank="1" containsNumber="1" minValue="51.266290130000002" maxValue="1436.924608"/>
    </cacheField>
    <cacheField name="profit" numFmtId="164">
      <sharedItems containsString="0" containsBlank="1" containsNumber="1" minValue="5.5667800000009038E-2" maxValue="293.8347344"/>
    </cacheField>
    <cacheField name="Profit margin" numFmtId="164">
      <sharedItems containsString="0" containsBlank="1" containsNumber="1" minValue="2.3975850723853571E-2" maxValue="99.5458837235393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0">
  <r>
    <x v="0"/>
    <x v="0"/>
    <x v="0"/>
    <x v="0"/>
    <x v="0"/>
    <x v="0"/>
    <n v="1055.2683469999999"/>
    <x v="0"/>
  </r>
  <r>
    <x v="1"/>
    <x v="0"/>
    <x v="1"/>
    <x v="1"/>
    <x v="1"/>
    <x v="1"/>
    <n v="756.78814569999997"/>
    <x v="1"/>
  </r>
  <r>
    <x v="2"/>
    <x v="0"/>
    <x v="1"/>
    <x v="1"/>
    <x v="1"/>
    <x v="2"/>
    <n v="541.23549349999996"/>
    <x v="2"/>
  </r>
  <r>
    <x v="3"/>
    <x v="0"/>
    <x v="2"/>
    <x v="2"/>
    <x v="2"/>
    <x v="3"/>
    <n v="547.29230910000001"/>
    <x v="3"/>
  </r>
  <r>
    <x v="3"/>
    <x v="0"/>
    <x v="0"/>
    <x v="3"/>
    <x v="3"/>
    <x v="4"/>
    <n v="643.48978190000003"/>
    <x v="4"/>
  </r>
  <r>
    <x v="4"/>
    <x v="0"/>
    <x v="3"/>
    <x v="4"/>
    <x v="4"/>
    <x v="5"/>
    <n v="373.11926130000001"/>
    <x v="5"/>
  </r>
  <r>
    <x v="5"/>
    <x v="0"/>
    <x v="4"/>
    <x v="5"/>
    <x v="5"/>
    <x v="6"/>
    <n v="831.31065560000002"/>
    <x v="6"/>
  </r>
  <r>
    <x v="6"/>
    <x v="0"/>
    <x v="0"/>
    <x v="6"/>
    <x v="6"/>
    <x v="7"/>
    <n v="860.34531949999996"/>
    <x v="7"/>
  </r>
  <r>
    <x v="7"/>
    <x v="0"/>
    <x v="1"/>
    <x v="0"/>
    <x v="7"/>
    <x v="8"/>
    <n v="58.437136260000003"/>
    <x v="8"/>
  </r>
  <r>
    <x v="8"/>
    <x v="0"/>
    <x v="1"/>
    <x v="7"/>
    <x v="8"/>
    <x v="9"/>
    <n v="87.140147580000004"/>
    <x v="9"/>
  </r>
  <r>
    <x v="9"/>
    <x v="0"/>
    <x v="1"/>
    <x v="3"/>
    <x v="9"/>
    <x v="10"/>
    <n v="671.61927809999997"/>
    <x v="10"/>
  </r>
  <r>
    <x v="10"/>
    <x v="0"/>
    <x v="1"/>
    <x v="7"/>
    <x v="10"/>
    <x v="11"/>
    <n v="560.31131340000002"/>
    <x v="11"/>
  </r>
  <r>
    <x v="5"/>
    <x v="0"/>
    <x v="3"/>
    <x v="5"/>
    <x v="1"/>
    <x v="12"/>
    <n v="686.89730310000004"/>
    <x v="12"/>
  </r>
  <r>
    <x v="11"/>
    <x v="0"/>
    <x v="3"/>
    <x v="5"/>
    <x v="2"/>
    <x v="13"/>
    <n v="410.38915930000002"/>
    <x v="13"/>
  </r>
  <r>
    <x v="8"/>
    <x v="0"/>
    <x v="4"/>
    <x v="5"/>
    <x v="4"/>
    <x v="14"/>
    <n v="790.83096720000003"/>
    <x v="14"/>
  </r>
  <r>
    <x v="9"/>
    <x v="0"/>
    <x v="0"/>
    <x v="5"/>
    <x v="5"/>
    <x v="15"/>
    <n v="333.57740039999999"/>
    <x v="15"/>
  </r>
  <r>
    <x v="12"/>
    <x v="0"/>
    <x v="1"/>
    <x v="3"/>
    <x v="11"/>
    <x v="16"/>
    <n v="310.52990449999999"/>
    <x v="16"/>
  </r>
  <r>
    <x v="13"/>
    <x v="0"/>
    <x v="1"/>
    <x v="3"/>
    <x v="12"/>
    <x v="17"/>
    <n v="96.718219099999999"/>
    <x v="17"/>
  </r>
  <r>
    <x v="14"/>
    <x v="0"/>
    <x v="1"/>
    <x v="3"/>
    <x v="10"/>
    <x v="18"/>
    <n v="739.94296850000001"/>
    <x v="18"/>
  </r>
  <r>
    <x v="15"/>
    <x v="0"/>
    <x v="1"/>
    <x v="3"/>
    <x v="13"/>
    <x v="19"/>
    <n v="598.48200380000003"/>
    <x v="19"/>
  </r>
  <r>
    <x v="16"/>
    <x v="1"/>
    <x v="1"/>
    <x v="4"/>
    <x v="1"/>
    <x v="20"/>
    <n v="624.72538599999996"/>
    <x v="20"/>
  </r>
  <r>
    <x v="17"/>
    <x v="2"/>
    <x v="2"/>
    <x v="4"/>
    <x v="2"/>
    <x v="21"/>
    <n v="270.93640340000002"/>
    <x v="21"/>
  </r>
  <r>
    <x v="18"/>
    <x v="3"/>
    <x v="4"/>
    <x v="4"/>
    <x v="4"/>
    <x v="22"/>
    <n v="274.18145170000003"/>
    <x v="22"/>
  </r>
  <r>
    <x v="19"/>
    <x v="3"/>
    <x v="4"/>
    <x v="4"/>
    <x v="5"/>
    <x v="23"/>
    <n v="855.98353789999999"/>
    <x v="23"/>
  </r>
  <r>
    <x v="20"/>
    <x v="4"/>
    <x v="4"/>
    <x v="4"/>
    <x v="6"/>
    <x v="24"/>
    <n v="592.03969289999998"/>
    <x v="24"/>
  </r>
  <r>
    <x v="21"/>
    <x v="5"/>
    <x v="4"/>
    <x v="4"/>
    <x v="8"/>
    <x v="25"/>
    <n v="852.60731910000004"/>
    <x v="25"/>
  </r>
  <r>
    <x v="22"/>
    <x v="0"/>
    <x v="4"/>
    <x v="4"/>
    <x v="9"/>
    <x v="26"/>
    <n v="108.72861640000001"/>
    <x v="26"/>
  </r>
  <r>
    <x v="23"/>
    <x v="0"/>
    <x v="2"/>
    <x v="5"/>
    <x v="7"/>
    <x v="27"/>
    <n v="1112.980943"/>
    <x v="27"/>
  </r>
  <r>
    <x v="22"/>
    <x v="0"/>
    <x v="3"/>
    <x v="6"/>
    <x v="14"/>
    <x v="28"/>
    <n v="489.00738059999998"/>
    <x v="28"/>
  </r>
  <r>
    <x v="24"/>
    <x v="0"/>
    <x v="4"/>
    <x v="7"/>
    <x v="15"/>
    <x v="29"/>
    <n v="322.2857573"/>
    <x v="29"/>
  </r>
  <r>
    <x v="25"/>
    <x v="0"/>
    <x v="0"/>
    <x v="3"/>
    <x v="3"/>
    <x v="4"/>
    <n v="643.48978190000003"/>
    <x v="4"/>
  </r>
  <r>
    <x v="26"/>
    <x v="0"/>
    <x v="1"/>
    <x v="0"/>
    <x v="5"/>
    <x v="30"/>
    <n v="453.97451990000002"/>
    <x v="30"/>
  </r>
  <r>
    <x v="27"/>
    <x v="0"/>
    <x v="2"/>
    <x v="1"/>
    <x v="6"/>
    <x v="31"/>
    <n v="407.33913869999998"/>
    <x v="31"/>
  </r>
  <r>
    <x v="28"/>
    <x v="0"/>
    <x v="3"/>
    <x v="2"/>
    <x v="8"/>
    <x v="32"/>
    <n v="720.2508828"/>
    <x v="32"/>
  </r>
  <r>
    <x v="29"/>
    <x v="0"/>
    <x v="1"/>
    <x v="3"/>
    <x v="12"/>
    <x v="17"/>
    <n v="96.718219099999999"/>
    <x v="17"/>
  </r>
  <r>
    <x v="29"/>
    <x v="0"/>
    <x v="4"/>
    <x v="4"/>
    <x v="9"/>
    <x v="33"/>
    <n v="693.53223590000005"/>
    <x v="33"/>
  </r>
  <r>
    <x v="30"/>
    <x v="0"/>
    <x v="0"/>
    <x v="5"/>
    <x v="11"/>
    <x v="34"/>
    <n v="876.48227250000002"/>
    <x v="34"/>
  </r>
  <r>
    <x v="31"/>
    <x v="0"/>
    <x v="1"/>
    <x v="6"/>
    <x v="12"/>
    <x v="35"/>
    <n v="523.71307439999998"/>
    <x v="35"/>
  </r>
  <r>
    <x v="32"/>
    <x v="0"/>
    <x v="1"/>
    <x v="7"/>
    <x v="10"/>
    <x v="11"/>
    <n v="560.31131340000002"/>
    <x v="11"/>
  </r>
  <r>
    <x v="33"/>
    <x v="0"/>
    <x v="1"/>
    <x v="3"/>
    <x v="13"/>
    <x v="36"/>
    <n v="18.33278949"/>
    <x v="36"/>
  </r>
  <r>
    <x v="34"/>
    <x v="0"/>
    <x v="1"/>
    <x v="0"/>
    <x v="7"/>
    <x v="8"/>
    <n v="58.437136260000003"/>
    <x v="8"/>
  </r>
  <r>
    <x v="35"/>
    <x v="0"/>
    <x v="1"/>
    <x v="1"/>
    <x v="14"/>
    <x v="37"/>
    <n v="262.8836427"/>
    <x v="37"/>
  </r>
  <r>
    <x v="36"/>
    <x v="0"/>
    <x v="1"/>
    <x v="1"/>
    <x v="2"/>
    <x v="38"/>
    <n v="700.33099240000001"/>
    <x v="38"/>
  </r>
  <r>
    <x v="37"/>
    <x v="0"/>
    <x v="2"/>
    <x v="1"/>
    <x v="4"/>
    <x v="39"/>
    <n v="108.8028329"/>
    <x v="39"/>
  </r>
  <r>
    <x v="38"/>
    <x v="0"/>
    <x v="3"/>
    <x v="1"/>
    <x v="5"/>
    <x v="40"/>
    <n v="556.8787049"/>
    <x v="40"/>
  </r>
  <r>
    <x v="39"/>
    <x v="0"/>
    <x v="4"/>
    <x v="1"/>
    <x v="6"/>
    <x v="41"/>
    <n v="538.187547"/>
    <x v="41"/>
  </r>
  <r>
    <x v="40"/>
    <x v="0"/>
    <x v="0"/>
    <x v="7"/>
    <x v="8"/>
    <x v="42"/>
    <n v="125.63080720000001"/>
    <x v="42"/>
  </r>
  <r>
    <x v="41"/>
    <x v="1"/>
    <x v="1"/>
    <x v="3"/>
    <x v="9"/>
    <x v="43"/>
    <n v="265.45760009999998"/>
    <x v="43"/>
  </r>
  <r>
    <x v="42"/>
    <x v="1"/>
    <x v="2"/>
    <x v="0"/>
    <x v="11"/>
    <x v="44"/>
    <n v="395.73855639999999"/>
    <x v="44"/>
  </r>
  <r>
    <x v="43"/>
    <x v="1"/>
    <x v="3"/>
    <x v="1"/>
    <x v="12"/>
    <x v="45"/>
    <n v="300.54300949999998"/>
    <x v="45"/>
  </r>
  <r>
    <x v="44"/>
    <x v="1"/>
    <x v="4"/>
    <x v="2"/>
    <x v="10"/>
    <x v="46"/>
    <n v="185.54781990000001"/>
    <x v="46"/>
  </r>
  <r>
    <x v="45"/>
    <x v="1"/>
    <x v="0"/>
    <x v="4"/>
    <x v="13"/>
    <x v="47"/>
    <n v="128.4496322"/>
    <x v="47"/>
  </r>
  <r>
    <x v="46"/>
    <x v="1"/>
    <x v="0"/>
    <x v="5"/>
    <x v="7"/>
    <x v="48"/>
    <n v="486.09501039999998"/>
    <x v="48"/>
  </r>
  <r>
    <x v="47"/>
    <x v="1"/>
    <x v="0"/>
    <x v="6"/>
    <x v="14"/>
    <x v="49"/>
    <n v="873.68564330000004"/>
    <x v="49"/>
  </r>
  <r>
    <x v="48"/>
    <x v="1"/>
    <x v="0"/>
    <x v="7"/>
    <x v="15"/>
    <x v="50"/>
    <n v="88.142290520000003"/>
    <x v="50"/>
  </r>
  <r>
    <x v="49"/>
    <x v="1"/>
    <x v="0"/>
    <x v="7"/>
    <x v="3"/>
    <x v="51"/>
    <n v="546.6249613"/>
    <x v="51"/>
  </r>
  <r>
    <x v="50"/>
    <x v="1"/>
    <x v="0"/>
    <x v="7"/>
    <x v="16"/>
    <x v="52"/>
    <n v="79.392902719999995"/>
    <x v="52"/>
  </r>
  <r>
    <x v="51"/>
    <x v="2"/>
    <x v="1"/>
    <x v="0"/>
    <x v="0"/>
    <x v="53"/>
    <n v="134.94925929999999"/>
    <x v="53"/>
  </r>
  <r>
    <x v="51"/>
    <x v="2"/>
    <x v="1"/>
    <x v="1"/>
    <x v="1"/>
    <x v="54"/>
    <n v="53.115481090000003"/>
    <x v="54"/>
  </r>
  <r>
    <x v="52"/>
    <x v="1"/>
    <x v="1"/>
    <x v="7"/>
    <x v="17"/>
    <x v="55"/>
    <n v="841.81169709999995"/>
    <x v="55"/>
  </r>
  <r>
    <x v="53"/>
    <x v="1"/>
    <x v="2"/>
    <x v="7"/>
    <x v="18"/>
    <x v="56"/>
    <n v="638.63978090000001"/>
    <x v="56"/>
  </r>
  <r>
    <x v="54"/>
    <x v="1"/>
    <x v="3"/>
    <x v="4"/>
    <x v="19"/>
    <x v="57"/>
    <n v="251.9572048"/>
    <x v="57"/>
  </r>
  <r>
    <x v="55"/>
    <x v="1"/>
    <x v="4"/>
    <x v="5"/>
    <x v="20"/>
    <x v="58"/>
    <n v="314.94360790000002"/>
    <x v="58"/>
  </r>
  <r>
    <x v="56"/>
    <x v="1"/>
    <x v="0"/>
    <x v="6"/>
    <x v="12"/>
    <x v="59"/>
    <n v="922.3249654"/>
    <x v="59"/>
  </r>
  <r>
    <x v="57"/>
    <x v="1"/>
    <x v="0"/>
    <x v="7"/>
    <x v="10"/>
    <x v="60"/>
    <n v="244.3712854"/>
    <x v="60"/>
  </r>
  <r>
    <x v="58"/>
    <x v="1"/>
    <x v="0"/>
    <x v="3"/>
    <x v="13"/>
    <x v="61"/>
    <n v="362.29468209999999"/>
    <x v="61"/>
  </r>
  <r>
    <x v="59"/>
    <x v="1"/>
    <x v="0"/>
    <x v="0"/>
    <x v="0"/>
    <x v="62"/>
    <n v="280.87360589999997"/>
    <x v="62"/>
  </r>
  <r>
    <x v="60"/>
    <x v="1"/>
    <x v="0"/>
    <x v="1"/>
    <x v="1"/>
    <x v="63"/>
    <n v="0.65478845210000003"/>
    <x v="63"/>
  </r>
  <r>
    <x v="61"/>
    <x v="1"/>
    <x v="0"/>
    <x v="2"/>
    <x v="2"/>
    <x v="64"/>
    <n v="821.72746070000005"/>
    <x v="64"/>
  </r>
  <r>
    <x v="62"/>
    <x v="1"/>
    <x v="0"/>
    <x v="4"/>
    <x v="4"/>
    <x v="65"/>
    <n v="293.40130420000003"/>
    <x v="65"/>
  </r>
  <r>
    <x v="63"/>
    <x v="1"/>
    <x v="0"/>
    <x v="4"/>
    <x v="5"/>
    <x v="66"/>
    <n v="60.755168939999997"/>
    <x v="66"/>
  </r>
  <r>
    <x v="64"/>
    <x v="1"/>
    <x v="0"/>
    <x v="4"/>
    <x v="6"/>
    <x v="67"/>
    <n v="298.7318454"/>
    <x v="67"/>
  </r>
  <r>
    <x v="65"/>
    <x v="1"/>
    <x v="0"/>
    <x v="4"/>
    <x v="8"/>
    <x v="68"/>
    <n v="631.19318850000002"/>
    <x v="68"/>
  </r>
  <r>
    <x v="66"/>
    <x v="1"/>
    <x v="0"/>
    <x v="4"/>
    <x v="9"/>
    <x v="69"/>
    <n v="366.14966199999998"/>
    <x v="69"/>
  </r>
  <r>
    <x v="67"/>
    <x v="1"/>
    <x v="1"/>
    <x v="4"/>
    <x v="11"/>
    <x v="70"/>
    <n v="652.13996429999997"/>
    <x v="70"/>
  </r>
  <r>
    <x v="68"/>
    <x v="1"/>
    <x v="2"/>
    <x v="4"/>
    <x v="12"/>
    <x v="71"/>
    <n v="564.98439050000002"/>
    <x v="71"/>
  </r>
  <r>
    <x v="69"/>
    <x v="1"/>
    <x v="3"/>
    <x v="4"/>
    <x v="10"/>
    <x v="72"/>
    <n v="1234.4466600000001"/>
    <x v="72"/>
  </r>
  <r>
    <x v="70"/>
    <x v="5"/>
    <x v="1"/>
    <x v="6"/>
    <x v="12"/>
    <x v="35"/>
    <n v="523.71307439999998"/>
    <x v="35"/>
  </r>
  <r>
    <x v="71"/>
    <x v="5"/>
    <x v="4"/>
    <x v="4"/>
    <x v="13"/>
    <x v="73"/>
    <n v="932.74490590000005"/>
    <x v="73"/>
  </r>
  <r>
    <x v="72"/>
    <x v="5"/>
    <x v="0"/>
    <x v="4"/>
    <x v="7"/>
    <x v="74"/>
    <n v="374.9213006"/>
    <x v="74"/>
  </r>
  <r>
    <x v="73"/>
    <x v="5"/>
    <x v="1"/>
    <x v="4"/>
    <x v="1"/>
    <x v="20"/>
    <n v="624.72538599999996"/>
    <x v="20"/>
  </r>
  <r>
    <x v="74"/>
    <x v="5"/>
    <x v="2"/>
    <x v="4"/>
    <x v="2"/>
    <x v="21"/>
    <n v="270.93640340000002"/>
    <x v="21"/>
  </r>
  <r>
    <x v="75"/>
    <x v="5"/>
    <x v="4"/>
    <x v="4"/>
    <x v="4"/>
    <x v="22"/>
    <n v="274.18145170000003"/>
    <x v="22"/>
  </r>
  <r>
    <x v="76"/>
    <x v="5"/>
    <x v="4"/>
    <x v="4"/>
    <x v="5"/>
    <x v="23"/>
    <n v="855.98353789999999"/>
    <x v="23"/>
  </r>
  <r>
    <x v="77"/>
    <x v="5"/>
    <x v="4"/>
    <x v="4"/>
    <x v="6"/>
    <x v="24"/>
    <n v="592.03969289999998"/>
    <x v="24"/>
  </r>
  <r>
    <x v="78"/>
    <x v="5"/>
    <x v="4"/>
    <x v="4"/>
    <x v="8"/>
    <x v="25"/>
    <n v="852.60731910000004"/>
    <x v="25"/>
  </r>
  <r>
    <x v="79"/>
    <x v="5"/>
    <x v="4"/>
    <x v="4"/>
    <x v="9"/>
    <x v="26"/>
    <n v="108.72861640000001"/>
    <x v="26"/>
  </r>
  <r>
    <x v="80"/>
    <x v="5"/>
    <x v="4"/>
    <x v="5"/>
    <x v="11"/>
    <x v="75"/>
    <n v="30.666948990000002"/>
    <x v="75"/>
  </r>
  <r>
    <x v="81"/>
    <x v="5"/>
    <x v="4"/>
    <x v="6"/>
    <x v="12"/>
    <x v="76"/>
    <n v="64.770083709999994"/>
    <x v="76"/>
  </r>
  <r>
    <x v="82"/>
    <x v="5"/>
    <x v="0"/>
    <x v="7"/>
    <x v="10"/>
    <x v="77"/>
    <n v="343.92295410000003"/>
    <x v="77"/>
  </r>
  <r>
    <x v="83"/>
    <x v="5"/>
    <x v="1"/>
    <x v="3"/>
    <x v="13"/>
    <x v="78"/>
    <n v="408.77421550000003"/>
    <x v="78"/>
  </r>
  <r>
    <x v="84"/>
    <x v="5"/>
    <x v="2"/>
    <x v="0"/>
    <x v="7"/>
    <x v="79"/>
    <n v="313.95878010000001"/>
    <x v="79"/>
  </r>
  <r>
    <x v="85"/>
    <x v="5"/>
    <x v="3"/>
    <x v="1"/>
    <x v="14"/>
    <x v="80"/>
    <n v="128.07036780000001"/>
    <x v="80"/>
  </r>
  <r>
    <x v="86"/>
    <x v="5"/>
    <x v="4"/>
    <x v="2"/>
    <x v="15"/>
    <x v="81"/>
    <n v="870.06618300000002"/>
    <x v="81"/>
  </r>
  <r>
    <x v="87"/>
    <x v="5"/>
    <x v="0"/>
    <x v="4"/>
    <x v="4"/>
    <x v="82"/>
    <n v="583.66556079999998"/>
    <x v="82"/>
  </r>
  <r>
    <x v="88"/>
    <x v="5"/>
    <x v="1"/>
    <x v="5"/>
    <x v="5"/>
    <x v="83"/>
    <n v="58.679435890000001"/>
    <x v="83"/>
  </r>
  <r>
    <x v="89"/>
    <x v="5"/>
    <x v="1"/>
    <x v="6"/>
    <x v="6"/>
    <x v="84"/>
    <n v="57.541288209999998"/>
    <x v="84"/>
  </r>
  <r>
    <x v="90"/>
    <x v="5"/>
    <x v="1"/>
    <x v="7"/>
    <x v="5"/>
    <x v="85"/>
    <n v="554.71146469999996"/>
    <x v="85"/>
  </r>
  <r>
    <x v="91"/>
    <x v="5"/>
    <x v="1"/>
    <x v="3"/>
    <x v="4"/>
    <x v="86"/>
    <n v="64.721482660000007"/>
    <x v="86"/>
  </r>
  <r>
    <x v="92"/>
    <x v="5"/>
    <x v="1"/>
    <x v="0"/>
    <x v="2"/>
    <x v="87"/>
    <n v="590.67668419999995"/>
    <x v="87"/>
  </r>
  <r>
    <x v="93"/>
    <x v="5"/>
    <x v="1"/>
    <x v="1"/>
    <x v="1"/>
    <x v="2"/>
    <n v="541.23549349999996"/>
    <x v="2"/>
  </r>
  <r>
    <x v="94"/>
    <x v="5"/>
    <x v="1"/>
    <x v="2"/>
    <x v="0"/>
    <x v="88"/>
    <n v="116.0744517"/>
    <x v="88"/>
  </r>
  <r>
    <x v="95"/>
    <x v="5"/>
    <x v="1"/>
    <x v="2"/>
    <x v="21"/>
    <x v="89"/>
    <n v="469.593389"/>
    <x v="89"/>
  </r>
  <r>
    <x v="96"/>
    <x v="5"/>
    <x v="1"/>
    <x v="2"/>
    <x v="0"/>
    <x v="90"/>
    <n v="577.5802721"/>
    <x v="90"/>
  </r>
  <r>
    <x v="97"/>
    <x v="5"/>
    <x v="1"/>
    <x v="2"/>
    <x v="1"/>
    <x v="91"/>
    <n v="232.38045249999999"/>
    <x v="91"/>
  </r>
  <r>
    <x v="98"/>
    <x v="5"/>
    <x v="1"/>
    <x v="2"/>
    <x v="2"/>
    <x v="92"/>
    <n v="232.12712579999999"/>
    <x v="92"/>
  </r>
  <r>
    <x v="99"/>
    <x v="5"/>
    <x v="2"/>
    <x v="2"/>
    <x v="4"/>
    <x v="93"/>
    <n v="856.89750890000005"/>
    <x v="93"/>
  </r>
  <r>
    <x v="100"/>
    <x v="5"/>
    <x v="3"/>
    <x v="2"/>
    <x v="5"/>
    <x v="94"/>
    <n v="410.27293780000002"/>
    <x v="94"/>
  </r>
  <r>
    <x v="101"/>
    <x v="5"/>
    <x v="4"/>
    <x v="2"/>
    <x v="6"/>
    <x v="95"/>
    <n v="504.71349550000002"/>
    <x v="95"/>
  </r>
  <r>
    <x v="102"/>
    <x v="2"/>
    <x v="0"/>
    <x v="2"/>
    <x v="8"/>
    <x v="96"/>
    <n v="50.438601400000003"/>
    <x v="96"/>
  </r>
  <r>
    <x v="103"/>
    <x v="2"/>
    <x v="1"/>
    <x v="2"/>
    <x v="9"/>
    <x v="97"/>
    <n v="73.420067669999995"/>
    <x v="97"/>
  </r>
  <r>
    <x v="104"/>
    <x v="2"/>
    <x v="2"/>
    <x v="2"/>
    <x v="11"/>
    <x v="98"/>
    <n v="343.6836902"/>
    <x v="98"/>
  </r>
  <r>
    <x v="105"/>
    <x v="2"/>
    <x v="3"/>
    <x v="6"/>
    <x v="12"/>
    <x v="99"/>
    <n v="1038.20913"/>
    <x v="99"/>
  </r>
  <r>
    <x v="106"/>
    <x v="2"/>
    <x v="3"/>
    <x v="7"/>
    <x v="10"/>
    <x v="100"/>
    <n v="430.44190049999997"/>
    <x v="100"/>
  </r>
  <r>
    <x v="107"/>
    <x v="2"/>
    <x v="3"/>
    <x v="3"/>
    <x v="13"/>
    <x v="101"/>
    <n v="1392.1366780000001"/>
    <x v="101"/>
  </r>
  <r>
    <x v="108"/>
    <x v="2"/>
    <x v="3"/>
    <x v="0"/>
    <x v="7"/>
    <x v="102"/>
    <n v="225.3724699"/>
    <x v="102"/>
  </r>
  <r>
    <x v="109"/>
    <x v="2"/>
    <x v="3"/>
    <x v="1"/>
    <x v="14"/>
    <x v="103"/>
    <n v="175.96763189999999"/>
    <x v="103"/>
  </r>
  <r>
    <x v="110"/>
    <x v="2"/>
    <x v="3"/>
    <x v="2"/>
    <x v="15"/>
    <x v="104"/>
    <n v="1.961764294"/>
    <x v="104"/>
  </r>
  <r>
    <x v="111"/>
    <x v="2"/>
    <x v="4"/>
    <x v="4"/>
    <x v="3"/>
    <x v="105"/>
    <n v="498.66376960000002"/>
    <x v="105"/>
  </r>
  <r>
    <x v="51"/>
    <x v="2"/>
    <x v="0"/>
    <x v="5"/>
    <x v="16"/>
    <x v="106"/>
    <n v="451.23616579999998"/>
    <x v="106"/>
  </r>
  <r>
    <x v="112"/>
    <x v="2"/>
    <x v="1"/>
    <x v="6"/>
    <x v="17"/>
    <x v="107"/>
    <n v="171.75128380000001"/>
    <x v="107"/>
  </r>
  <r>
    <x v="113"/>
    <x v="2"/>
    <x v="2"/>
    <x v="7"/>
    <x v="18"/>
    <x v="108"/>
    <n v="307.83509299999997"/>
    <x v="108"/>
  </r>
  <r>
    <x v="114"/>
    <x v="2"/>
    <x v="0"/>
    <x v="0"/>
    <x v="1"/>
    <x v="19"/>
    <n v="223.6414159"/>
    <x v="109"/>
  </r>
  <r>
    <x v="115"/>
    <x v="4"/>
    <x v="1"/>
    <x v="1"/>
    <x v="2"/>
    <x v="27"/>
    <n v="103.42398470000001"/>
    <x v="110"/>
  </r>
  <r>
    <x v="116"/>
    <x v="6"/>
    <x v="2"/>
    <x v="2"/>
    <x v="10"/>
    <x v="28"/>
    <n v="1022.3706570000001"/>
    <x v="111"/>
  </r>
  <r>
    <x v="117"/>
    <x v="6"/>
    <x v="3"/>
    <x v="2"/>
    <x v="6"/>
    <x v="29"/>
    <n v="860.12082499999997"/>
    <x v="112"/>
  </r>
  <r>
    <x v="118"/>
    <x v="0"/>
    <x v="2"/>
    <x v="2"/>
    <x v="8"/>
    <x v="4"/>
    <n v="586.52920519999998"/>
    <x v="113"/>
  </r>
  <r>
    <x v="119"/>
    <x v="2"/>
    <x v="2"/>
    <x v="6"/>
    <x v="1"/>
    <x v="109"/>
    <n v="457.47940929999999"/>
    <x v="114"/>
  </r>
  <r>
    <x v="120"/>
    <x v="2"/>
    <x v="3"/>
    <x v="7"/>
    <x v="10"/>
    <x v="110"/>
    <n v="749.52806380000004"/>
    <x v="115"/>
  </r>
  <r>
    <x v="120"/>
    <x v="2"/>
    <x v="4"/>
    <x v="3"/>
    <x v="13"/>
    <x v="111"/>
    <n v="150.52104979999999"/>
    <x v="116"/>
  </r>
  <r>
    <x v="120"/>
    <x v="2"/>
    <x v="3"/>
    <x v="3"/>
    <x v="19"/>
    <x v="112"/>
    <n v="285.1721316"/>
    <x v="117"/>
  </r>
  <r>
    <x v="121"/>
    <x v="2"/>
    <x v="4"/>
    <x v="4"/>
    <x v="20"/>
    <x v="113"/>
    <n v="175.52645910000001"/>
    <x v="118"/>
  </r>
  <r>
    <x v="122"/>
    <x v="2"/>
    <x v="0"/>
    <x v="4"/>
    <x v="12"/>
    <x v="114"/>
    <n v="629.42653670000004"/>
    <x v="119"/>
  </r>
  <r>
    <x v="123"/>
    <x v="2"/>
    <x v="1"/>
    <x v="4"/>
    <x v="10"/>
    <x v="115"/>
    <n v="505.42952100000002"/>
    <x v="120"/>
  </r>
  <r>
    <x v="124"/>
    <x v="2"/>
    <x v="2"/>
    <x v="4"/>
    <x v="13"/>
    <x v="116"/>
    <n v="245.6097024"/>
    <x v="121"/>
  </r>
  <r>
    <x v="125"/>
    <x v="2"/>
    <x v="3"/>
    <x v="5"/>
    <x v="0"/>
    <x v="117"/>
    <n v="1284.4928620000001"/>
    <x v="122"/>
  </r>
  <r>
    <x v="126"/>
    <x v="2"/>
    <x v="1"/>
    <x v="6"/>
    <x v="1"/>
    <x v="118"/>
    <n v="167.72527819999999"/>
    <x v="123"/>
  </r>
  <r>
    <x v="127"/>
    <x v="2"/>
    <x v="1"/>
    <x v="7"/>
    <x v="10"/>
    <x v="119"/>
    <n v="333.88084809999998"/>
    <x v="124"/>
  </r>
  <r>
    <x v="128"/>
    <x v="2"/>
    <x v="1"/>
    <x v="3"/>
    <x v="13"/>
    <x v="120"/>
    <n v="13.348838110000001"/>
    <x v="125"/>
  </r>
  <r>
    <x v="129"/>
    <x v="2"/>
    <x v="1"/>
    <x v="0"/>
    <x v="0"/>
    <x v="53"/>
    <n v="134.94925929999999"/>
    <x v="53"/>
  </r>
  <r>
    <x v="130"/>
    <x v="2"/>
    <x v="1"/>
    <x v="1"/>
    <x v="1"/>
    <x v="54"/>
    <n v="253.11548110000001"/>
    <x v="54"/>
  </r>
  <r>
    <x v="131"/>
    <x v="2"/>
    <x v="1"/>
    <x v="2"/>
    <x v="10"/>
    <x v="121"/>
    <n v="261.35484020000001"/>
    <x v="126"/>
  </r>
  <r>
    <x v="132"/>
    <x v="2"/>
    <x v="1"/>
    <x v="4"/>
    <x v="13"/>
    <x v="122"/>
    <n v="220.36464029999999"/>
    <x v="127"/>
  </r>
  <r>
    <x v="133"/>
    <x v="2"/>
    <x v="1"/>
    <x v="5"/>
    <x v="0"/>
    <x v="123"/>
    <n v="252.2642271"/>
    <x v="128"/>
  </r>
  <r>
    <x v="134"/>
    <x v="2"/>
    <x v="2"/>
    <x v="6"/>
    <x v="1"/>
    <x v="109"/>
    <n v="457.47940929999999"/>
    <x v="114"/>
  </r>
  <r>
    <x v="135"/>
    <x v="2"/>
    <x v="3"/>
    <x v="7"/>
    <x v="10"/>
    <x v="110"/>
    <n v="749.52806380000004"/>
    <x v="115"/>
  </r>
  <r>
    <x v="136"/>
    <x v="2"/>
    <x v="4"/>
    <x v="3"/>
    <x v="13"/>
    <x v="111"/>
    <n v="150.52104979999999"/>
    <x v="116"/>
  </r>
  <r>
    <x v="137"/>
    <x v="3"/>
    <x v="0"/>
    <x v="0"/>
    <x v="0"/>
    <x v="124"/>
    <n v="771.50124240000002"/>
    <x v="129"/>
  </r>
  <r>
    <x v="138"/>
    <x v="3"/>
    <x v="1"/>
    <x v="1"/>
    <x v="1"/>
    <x v="125"/>
    <n v="727.74293439999997"/>
    <x v="130"/>
  </r>
  <r>
    <x v="139"/>
    <x v="3"/>
    <x v="1"/>
    <x v="1"/>
    <x v="2"/>
    <x v="126"/>
    <n v="374.74900659999997"/>
    <x v="131"/>
  </r>
  <r>
    <x v="140"/>
    <x v="3"/>
    <x v="1"/>
    <x v="1"/>
    <x v="4"/>
    <x v="127"/>
    <n v="284.78874309999998"/>
    <x v="132"/>
  </r>
  <r>
    <x v="18"/>
    <x v="3"/>
    <x v="1"/>
    <x v="1"/>
    <x v="5"/>
    <x v="128"/>
    <n v="163.45761870000001"/>
    <x v="133"/>
  </r>
  <r>
    <x v="19"/>
    <x v="3"/>
    <x v="1"/>
    <x v="1"/>
    <x v="6"/>
    <x v="129"/>
    <n v="566.4284169"/>
    <x v="134"/>
  </r>
  <r>
    <x v="141"/>
    <x v="3"/>
    <x v="1"/>
    <x v="1"/>
    <x v="8"/>
    <x v="130"/>
    <n v="167.11370790000001"/>
    <x v="135"/>
  </r>
  <r>
    <x v="142"/>
    <x v="3"/>
    <x v="1"/>
    <x v="1"/>
    <x v="9"/>
    <x v="131"/>
    <n v="1070.599301"/>
    <x v="136"/>
  </r>
  <r>
    <x v="143"/>
    <x v="3"/>
    <x v="1"/>
    <x v="1"/>
    <x v="11"/>
    <x v="132"/>
    <n v="369.70888300000001"/>
    <x v="137"/>
  </r>
  <r>
    <x v="144"/>
    <x v="3"/>
    <x v="1"/>
    <x v="1"/>
    <x v="12"/>
    <x v="133"/>
    <n v="686.77192230000003"/>
    <x v="138"/>
  </r>
  <r>
    <x v="145"/>
    <x v="3"/>
    <x v="1"/>
    <x v="2"/>
    <x v="10"/>
    <x v="134"/>
    <n v="19.119235190000001"/>
    <x v="139"/>
  </r>
  <r>
    <x v="146"/>
    <x v="3"/>
    <x v="1"/>
    <x v="4"/>
    <x v="13"/>
    <x v="135"/>
    <n v="443.12860419999998"/>
    <x v="140"/>
  </r>
  <r>
    <x v="147"/>
    <x v="3"/>
    <x v="2"/>
    <x v="5"/>
    <x v="7"/>
    <x v="136"/>
    <n v="855.06113270000003"/>
    <x v="141"/>
  </r>
  <r>
    <x v="148"/>
    <x v="3"/>
    <x v="3"/>
    <x v="6"/>
    <x v="14"/>
    <x v="137"/>
    <n v="262.15715069999999"/>
    <x v="142"/>
  </r>
  <r>
    <x v="149"/>
    <x v="3"/>
    <x v="4"/>
    <x v="7"/>
    <x v="15"/>
    <x v="138"/>
    <n v="767.2555175"/>
    <x v="143"/>
  </r>
  <r>
    <x v="150"/>
    <x v="3"/>
    <x v="0"/>
    <x v="7"/>
    <x v="3"/>
    <x v="139"/>
    <n v="450.60419460000003"/>
    <x v="144"/>
  </r>
  <r>
    <x v="151"/>
    <x v="3"/>
    <x v="1"/>
    <x v="7"/>
    <x v="16"/>
    <x v="140"/>
    <n v="1287.7040460000001"/>
    <x v="145"/>
  </r>
  <r>
    <x v="152"/>
    <x v="3"/>
    <x v="2"/>
    <x v="1"/>
    <x v="17"/>
    <x v="141"/>
    <n v="324.08204369999999"/>
    <x v="146"/>
  </r>
  <r>
    <x v="153"/>
    <x v="3"/>
    <x v="3"/>
    <x v="2"/>
    <x v="18"/>
    <x v="142"/>
    <n v="297.68302"/>
    <x v="147"/>
  </r>
  <r>
    <x v="154"/>
    <x v="3"/>
    <x v="4"/>
    <x v="4"/>
    <x v="19"/>
    <x v="143"/>
    <n v="523.1998284"/>
    <x v="148"/>
  </r>
  <r>
    <x v="155"/>
    <x v="3"/>
    <x v="2"/>
    <x v="5"/>
    <x v="20"/>
    <x v="144"/>
    <n v="44.942521450000001"/>
    <x v="149"/>
  </r>
  <r>
    <x v="156"/>
    <x v="3"/>
    <x v="2"/>
    <x v="6"/>
    <x v="12"/>
    <x v="145"/>
    <n v="433.02089699999999"/>
    <x v="150"/>
  </r>
  <r>
    <x v="157"/>
    <x v="3"/>
    <x v="2"/>
    <x v="7"/>
    <x v="10"/>
    <x v="146"/>
    <n v="58.957729540000003"/>
    <x v="151"/>
  </r>
  <r>
    <x v="158"/>
    <x v="3"/>
    <x v="2"/>
    <x v="3"/>
    <x v="13"/>
    <x v="147"/>
    <n v="948.37509009999997"/>
    <x v="152"/>
  </r>
  <r>
    <x v="159"/>
    <x v="3"/>
    <x v="2"/>
    <x v="0"/>
    <x v="0"/>
    <x v="148"/>
    <n v="182.1570102"/>
    <x v="153"/>
  </r>
  <r>
    <x v="160"/>
    <x v="3"/>
    <x v="2"/>
    <x v="1"/>
    <x v="1"/>
    <x v="149"/>
    <n v="378.02923679999998"/>
    <x v="154"/>
  </r>
  <r>
    <x v="161"/>
    <x v="3"/>
    <x v="2"/>
    <x v="2"/>
    <x v="2"/>
    <x v="150"/>
    <n v="374.28080510000001"/>
    <x v="155"/>
  </r>
  <r>
    <x v="162"/>
    <x v="3"/>
    <x v="2"/>
    <x v="2"/>
    <x v="17"/>
    <x v="151"/>
    <n v="721.66563650000001"/>
    <x v="156"/>
  </r>
  <r>
    <x v="163"/>
    <x v="3"/>
    <x v="3"/>
    <x v="2"/>
    <x v="18"/>
    <x v="152"/>
    <n v="627.31546760000003"/>
    <x v="157"/>
  </r>
  <r>
    <x v="164"/>
    <x v="3"/>
    <x v="4"/>
    <x v="2"/>
    <x v="19"/>
    <x v="153"/>
    <n v="28.531153620000001"/>
    <x v="158"/>
  </r>
  <r>
    <x v="165"/>
    <x v="3"/>
    <x v="0"/>
    <x v="2"/>
    <x v="20"/>
    <x v="154"/>
    <n v="563.80598859999998"/>
    <x v="159"/>
  </r>
  <r>
    <x v="166"/>
    <x v="4"/>
    <x v="1"/>
    <x v="3"/>
    <x v="12"/>
    <x v="155"/>
    <n v="782.02819060000002"/>
    <x v="160"/>
  </r>
  <r>
    <x v="167"/>
    <x v="4"/>
    <x v="2"/>
    <x v="0"/>
    <x v="10"/>
    <x v="156"/>
    <n v="115.9028701"/>
    <x v="161"/>
  </r>
  <r>
    <x v="168"/>
    <x v="4"/>
    <x v="3"/>
    <x v="1"/>
    <x v="13"/>
    <x v="157"/>
    <n v="247.3626544"/>
    <x v="162"/>
  </r>
  <r>
    <x v="169"/>
    <x v="4"/>
    <x v="3"/>
    <x v="2"/>
    <x v="0"/>
    <x v="158"/>
    <n v="515.12466819999997"/>
    <x v="163"/>
  </r>
  <r>
    <x v="170"/>
    <x v="4"/>
    <x v="3"/>
    <x v="4"/>
    <x v="1"/>
    <x v="159"/>
    <n v="306.44812489999998"/>
    <x v="164"/>
  </r>
  <r>
    <x v="171"/>
    <x v="4"/>
    <x v="3"/>
    <x v="5"/>
    <x v="2"/>
    <x v="160"/>
    <n v="314.58571619999998"/>
    <x v="165"/>
  </r>
  <r>
    <x v="172"/>
    <x v="4"/>
    <x v="3"/>
    <x v="6"/>
    <x v="17"/>
    <x v="161"/>
    <n v="497.21218779999998"/>
    <x v="166"/>
  </r>
  <r>
    <x v="173"/>
    <x v="4"/>
    <x v="3"/>
    <x v="7"/>
    <x v="18"/>
    <x v="162"/>
    <n v="81.703854559999996"/>
    <x v="167"/>
  </r>
  <r>
    <x v="174"/>
    <x v="4"/>
    <x v="4"/>
    <x v="3"/>
    <x v="19"/>
    <x v="163"/>
    <n v="77.719540179999996"/>
    <x v="168"/>
  </r>
  <r>
    <x v="175"/>
    <x v="4"/>
    <x v="0"/>
    <x v="0"/>
    <x v="20"/>
    <x v="164"/>
    <n v="64.842296619999999"/>
    <x v="169"/>
  </r>
  <r>
    <x v="176"/>
    <x v="4"/>
    <x v="1"/>
    <x v="1"/>
    <x v="12"/>
    <x v="165"/>
    <n v="177.07495800000001"/>
    <x v="170"/>
  </r>
  <r>
    <x v="177"/>
    <x v="4"/>
    <x v="2"/>
    <x v="2"/>
    <x v="10"/>
    <x v="166"/>
    <n v="605.02734869999995"/>
    <x v="171"/>
  </r>
  <r>
    <x v="178"/>
    <x v="4"/>
    <x v="3"/>
    <x v="4"/>
    <x v="13"/>
    <x v="167"/>
    <n v="15.297938419999999"/>
    <x v="172"/>
  </r>
  <r>
    <x v="179"/>
    <x v="4"/>
    <x v="3"/>
    <x v="3"/>
    <x v="0"/>
    <x v="168"/>
    <n v="910.20571429999995"/>
    <x v="173"/>
  </r>
  <r>
    <x v="180"/>
    <x v="4"/>
    <x v="3"/>
    <x v="3"/>
    <x v="1"/>
    <x v="169"/>
    <n v="498.38484629999999"/>
    <x v="174"/>
  </r>
  <r>
    <x v="181"/>
    <x v="4"/>
    <x v="3"/>
    <x v="3"/>
    <x v="2"/>
    <x v="170"/>
    <n v="378.42176510000002"/>
    <x v="175"/>
  </r>
  <r>
    <x v="182"/>
    <x v="4"/>
    <x v="3"/>
    <x v="3"/>
    <x v="17"/>
    <x v="171"/>
    <n v="296.4313022"/>
    <x v="176"/>
  </r>
  <r>
    <x v="183"/>
    <x v="4"/>
    <x v="3"/>
    <x v="0"/>
    <x v="18"/>
    <x v="172"/>
    <n v="729.91891820000001"/>
    <x v="177"/>
  </r>
  <r>
    <x v="184"/>
    <x v="7"/>
    <x v="2"/>
    <x v="7"/>
    <x v="0"/>
    <x v="173"/>
    <n v="25.279889870000002"/>
    <x v="178"/>
  </r>
  <r>
    <x v="185"/>
    <x v="8"/>
    <x v="2"/>
    <x v="3"/>
    <x v="1"/>
    <x v="174"/>
    <n v="308.32009679999999"/>
    <x v="179"/>
  </r>
  <r>
    <x v="186"/>
    <x v="9"/>
    <x v="2"/>
    <x v="0"/>
    <x v="2"/>
    <x v="175"/>
    <n v="250.4818411"/>
    <x v="180"/>
  </r>
  <r>
    <x v="187"/>
    <x v="8"/>
    <x v="2"/>
    <x v="1"/>
    <x v="17"/>
    <x v="12"/>
    <n v="667.73600629999999"/>
    <x v="181"/>
  </r>
  <r>
    <x v="115"/>
    <x v="4"/>
    <x v="3"/>
    <x v="1"/>
    <x v="18"/>
    <x v="13"/>
    <n v="559.34497050000004"/>
    <x v="182"/>
  </r>
  <r>
    <x v="188"/>
    <x v="4"/>
    <x v="4"/>
    <x v="1"/>
    <x v="19"/>
    <x v="14"/>
    <n v="753.18012969999995"/>
    <x v="183"/>
  </r>
  <r>
    <x v="189"/>
    <x v="7"/>
    <x v="0"/>
    <x v="1"/>
    <x v="20"/>
    <x v="15"/>
    <n v="680.31352419999996"/>
    <x v="184"/>
  </r>
  <r>
    <x v="190"/>
    <x v="8"/>
    <x v="3"/>
    <x v="1"/>
    <x v="12"/>
    <x v="176"/>
    <n v="439.34282309999998"/>
    <x v="185"/>
  </r>
  <r>
    <x v="191"/>
    <x v="4"/>
    <x v="4"/>
    <x v="1"/>
    <x v="19"/>
    <x v="177"/>
    <n v="646.80339470000001"/>
    <x v="186"/>
  </r>
  <r>
    <x v="192"/>
    <x v="4"/>
    <x v="0"/>
    <x v="2"/>
    <x v="20"/>
    <x v="178"/>
    <n v="491.41789360000001"/>
    <x v="187"/>
  </r>
  <r>
    <x v="193"/>
    <x v="4"/>
    <x v="1"/>
    <x v="4"/>
    <x v="12"/>
    <x v="179"/>
    <n v="549.55845299999999"/>
    <x v="188"/>
  </r>
  <r>
    <x v="194"/>
    <x v="4"/>
    <x v="2"/>
    <x v="5"/>
    <x v="10"/>
    <x v="180"/>
    <n v="1231.178267"/>
    <x v="189"/>
  </r>
  <r>
    <x v="195"/>
    <x v="4"/>
    <x v="2"/>
    <x v="6"/>
    <x v="13"/>
    <x v="181"/>
    <n v="118.247795"/>
    <x v="190"/>
  </r>
  <r>
    <x v="196"/>
    <x v="4"/>
    <x v="2"/>
    <x v="7"/>
    <x v="0"/>
    <x v="173"/>
    <n v="25.279889870000002"/>
    <x v="178"/>
  </r>
  <r>
    <x v="197"/>
    <x v="4"/>
    <x v="2"/>
    <x v="3"/>
    <x v="1"/>
    <x v="174"/>
    <n v="308.32009679999999"/>
    <x v="179"/>
  </r>
  <r>
    <x v="198"/>
    <x v="4"/>
    <x v="2"/>
    <x v="0"/>
    <x v="2"/>
    <x v="175"/>
    <n v="250.4818411"/>
    <x v="180"/>
  </r>
  <r>
    <x v="199"/>
    <x v="4"/>
    <x v="2"/>
    <x v="1"/>
    <x v="17"/>
    <x v="12"/>
    <n v="667.73600629999999"/>
    <x v="181"/>
  </r>
  <r>
    <x v="200"/>
    <x v="4"/>
    <x v="3"/>
    <x v="1"/>
    <x v="18"/>
    <x v="13"/>
    <n v="559.34497050000004"/>
    <x v="182"/>
  </r>
  <r>
    <x v="201"/>
    <x v="4"/>
    <x v="4"/>
    <x v="1"/>
    <x v="19"/>
    <x v="14"/>
    <n v="753.18012969999995"/>
    <x v="183"/>
  </r>
  <r>
    <x v="202"/>
    <x v="4"/>
    <x v="0"/>
    <x v="1"/>
    <x v="20"/>
    <x v="15"/>
    <n v="680.31352419999996"/>
    <x v="184"/>
  </r>
  <r>
    <x v="203"/>
    <x v="7"/>
    <x v="3"/>
    <x v="1"/>
    <x v="12"/>
    <x v="176"/>
    <n v="439.34282309999998"/>
    <x v="185"/>
  </r>
  <r>
    <x v="204"/>
    <x v="7"/>
    <x v="3"/>
    <x v="1"/>
    <x v="10"/>
    <x v="182"/>
    <n v="1107.170854"/>
    <x v="191"/>
  </r>
  <r>
    <x v="205"/>
    <x v="7"/>
    <x v="3"/>
    <x v="1"/>
    <x v="13"/>
    <x v="183"/>
    <n v="752.07125670000005"/>
    <x v="192"/>
  </r>
  <r>
    <x v="206"/>
    <x v="7"/>
    <x v="4"/>
    <x v="1"/>
    <x v="0"/>
    <x v="184"/>
    <n v="177.22401020000001"/>
    <x v="193"/>
  </r>
  <r>
    <x v="207"/>
    <x v="7"/>
    <x v="0"/>
    <x v="1"/>
    <x v="1"/>
    <x v="185"/>
    <n v="485.11606130000001"/>
    <x v="194"/>
  </r>
  <r>
    <x v="208"/>
    <x v="7"/>
    <x v="1"/>
    <x v="2"/>
    <x v="2"/>
    <x v="186"/>
    <n v="282.15928159999999"/>
    <x v="195"/>
  </r>
  <r>
    <x v="209"/>
    <x v="7"/>
    <x v="2"/>
    <x v="4"/>
    <x v="17"/>
    <x v="187"/>
    <n v="695.23662360000003"/>
    <x v="196"/>
  </r>
  <r>
    <x v="210"/>
    <x v="7"/>
    <x v="0"/>
    <x v="5"/>
    <x v="18"/>
    <x v="188"/>
    <n v="602.95602229999997"/>
    <x v="197"/>
  </r>
  <r>
    <x v="211"/>
    <x v="7"/>
    <x v="0"/>
    <x v="6"/>
    <x v="19"/>
    <x v="189"/>
    <n v="724.08417580000003"/>
    <x v="198"/>
  </r>
  <r>
    <x v="212"/>
    <x v="7"/>
    <x v="0"/>
    <x v="7"/>
    <x v="20"/>
    <x v="190"/>
    <n v="642.72484589999999"/>
    <x v="199"/>
  </r>
  <r>
    <x v="213"/>
    <x v="7"/>
    <x v="1"/>
    <x v="3"/>
    <x v="12"/>
    <x v="191"/>
    <n v="123.2864842"/>
    <x v="200"/>
  </r>
  <r>
    <x v="214"/>
    <x v="7"/>
    <x v="2"/>
    <x v="0"/>
    <x v="10"/>
    <x v="192"/>
    <n v="235.1349543"/>
    <x v="201"/>
  </r>
  <r>
    <x v="215"/>
    <x v="7"/>
    <x v="3"/>
    <x v="0"/>
    <x v="13"/>
    <x v="193"/>
    <n v="430.92092409999998"/>
    <x v="202"/>
  </r>
  <r>
    <x v="216"/>
    <x v="7"/>
    <x v="2"/>
    <x v="0"/>
    <x v="0"/>
    <x v="194"/>
    <n v="371.97193570000002"/>
    <x v="203"/>
  </r>
  <r>
    <x v="217"/>
    <x v="7"/>
    <x v="2"/>
    <x v="0"/>
    <x v="1"/>
    <x v="195"/>
    <n v="768.83738579999999"/>
    <x v="204"/>
  </r>
  <r>
    <x v="218"/>
    <x v="7"/>
    <x v="2"/>
    <x v="5"/>
    <x v="2"/>
    <x v="196"/>
    <n v="585.2883693"/>
    <x v="205"/>
  </r>
  <r>
    <x v="219"/>
    <x v="7"/>
    <x v="2"/>
    <x v="6"/>
    <x v="17"/>
    <x v="197"/>
    <n v="437.97507769999999"/>
    <x v="206"/>
  </r>
  <r>
    <x v="220"/>
    <x v="7"/>
    <x v="3"/>
    <x v="7"/>
    <x v="18"/>
    <x v="198"/>
    <n v="62.549958179999997"/>
    <x v="207"/>
  </r>
  <r>
    <x v="221"/>
    <x v="7"/>
    <x v="4"/>
    <x v="3"/>
    <x v="19"/>
    <x v="199"/>
    <n v="334.15517740000001"/>
    <x v="208"/>
  </r>
  <r>
    <x v="222"/>
    <x v="7"/>
    <x v="0"/>
    <x v="0"/>
    <x v="20"/>
    <x v="200"/>
    <n v="220.2146319"/>
    <x v="209"/>
  </r>
  <r>
    <x v="223"/>
    <x v="7"/>
    <x v="0"/>
    <x v="1"/>
    <x v="12"/>
    <x v="201"/>
    <n v="400.8185924"/>
    <x v="210"/>
  </r>
  <r>
    <x v="224"/>
    <x v="7"/>
    <x v="0"/>
    <x v="2"/>
    <x v="10"/>
    <x v="202"/>
    <n v="11.61337891"/>
    <x v="211"/>
  </r>
  <r>
    <x v="225"/>
    <x v="7"/>
    <x v="0"/>
    <x v="2"/>
    <x v="13"/>
    <x v="203"/>
    <n v="561.56954919999998"/>
    <x v="212"/>
  </r>
  <r>
    <x v="184"/>
    <x v="7"/>
    <x v="0"/>
    <x v="2"/>
    <x v="0"/>
    <x v="204"/>
    <n v="177.2439287"/>
    <x v="213"/>
  </r>
  <r>
    <x v="226"/>
    <x v="7"/>
    <x v="0"/>
    <x v="2"/>
    <x v="1"/>
    <x v="205"/>
    <n v="634.59922340000003"/>
    <x v="214"/>
  </r>
  <r>
    <x v="227"/>
    <x v="7"/>
    <x v="1"/>
    <x v="2"/>
    <x v="2"/>
    <x v="206"/>
    <n v="196.04867580000001"/>
    <x v="215"/>
  </r>
  <r>
    <x v="228"/>
    <x v="7"/>
    <x v="2"/>
    <x v="3"/>
    <x v="17"/>
    <x v="207"/>
    <n v="46.741174309999998"/>
    <x v="216"/>
  </r>
  <r>
    <x v="229"/>
    <x v="7"/>
    <x v="3"/>
    <x v="0"/>
    <x v="18"/>
    <x v="208"/>
    <n v="86.724196539999994"/>
    <x v="217"/>
  </r>
  <r>
    <x v="230"/>
    <x v="7"/>
    <x v="2"/>
    <x v="1"/>
    <x v="19"/>
    <x v="209"/>
    <n v="299.65513989999999"/>
    <x v="218"/>
  </r>
  <r>
    <x v="189"/>
    <x v="7"/>
    <x v="2"/>
    <x v="2"/>
    <x v="8"/>
    <x v="210"/>
    <n v="535.30395710000005"/>
    <x v="219"/>
  </r>
  <r>
    <x v="231"/>
    <x v="7"/>
    <x v="2"/>
    <x v="4"/>
    <x v="9"/>
    <x v="211"/>
    <n v="332.3238048"/>
    <x v="220"/>
  </r>
  <r>
    <x v="232"/>
    <x v="8"/>
    <x v="2"/>
    <x v="5"/>
    <x v="11"/>
    <x v="212"/>
    <n v="16.142200729999999"/>
    <x v="221"/>
  </r>
  <r>
    <x v="233"/>
    <x v="8"/>
    <x v="3"/>
    <x v="3"/>
    <x v="12"/>
    <x v="213"/>
    <n v="293.36712110000002"/>
    <x v="222"/>
  </r>
  <r>
    <x v="234"/>
    <x v="8"/>
    <x v="4"/>
    <x v="3"/>
    <x v="10"/>
    <x v="214"/>
    <n v="56.268402279999997"/>
    <x v="223"/>
  </r>
  <r>
    <x v="235"/>
    <x v="8"/>
    <x v="0"/>
    <x v="3"/>
    <x v="13"/>
    <x v="215"/>
    <n v="242.5460818"/>
    <x v="224"/>
  </r>
  <r>
    <x v="236"/>
    <x v="8"/>
    <x v="0"/>
    <x v="0"/>
    <x v="0"/>
    <x v="216"/>
    <n v="818.9312271"/>
    <x v="225"/>
  </r>
  <r>
    <x v="237"/>
    <x v="8"/>
    <x v="0"/>
    <x v="1"/>
    <x v="1"/>
    <x v="217"/>
    <n v="828.80320029999996"/>
    <x v="226"/>
  </r>
  <r>
    <x v="238"/>
    <x v="8"/>
    <x v="0"/>
    <x v="2"/>
    <x v="12"/>
    <x v="218"/>
    <n v="490.47730480000001"/>
    <x v="227"/>
  </r>
  <r>
    <x v="239"/>
    <x v="8"/>
    <x v="0"/>
    <x v="4"/>
    <x v="10"/>
    <x v="219"/>
    <n v="34.604059599999999"/>
    <x v="228"/>
  </r>
  <r>
    <x v="240"/>
    <x v="8"/>
    <x v="0"/>
    <x v="5"/>
    <x v="13"/>
    <x v="220"/>
    <n v="550.39137419999997"/>
    <x v="229"/>
  </r>
  <r>
    <x v="241"/>
    <x v="8"/>
    <x v="1"/>
    <x v="6"/>
    <x v="0"/>
    <x v="221"/>
    <n v="166.93011519999999"/>
    <x v="230"/>
  </r>
  <r>
    <x v="242"/>
    <x v="8"/>
    <x v="2"/>
    <x v="7"/>
    <x v="1"/>
    <x v="222"/>
    <n v="699.881483"/>
    <x v="231"/>
  </r>
  <r>
    <x v="243"/>
    <x v="8"/>
    <x v="3"/>
    <x v="3"/>
    <x v="12"/>
    <x v="223"/>
    <n v="663.46431040000004"/>
    <x v="232"/>
  </r>
  <r>
    <x v="244"/>
    <x v="8"/>
    <x v="4"/>
    <x v="0"/>
    <x v="10"/>
    <x v="224"/>
    <n v="990.72338179999997"/>
    <x v="233"/>
  </r>
  <r>
    <x v="245"/>
    <x v="8"/>
    <x v="2"/>
    <x v="0"/>
    <x v="13"/>
    <x v="225"/>
    <n v="459.8856285"/>
    <x v="234"/>
  </r>
  <r>
    <x v="246"/>
    <x v="8"/>
    <x v="2"/>
    <x v="0"/>
    <x v="0"/>
    <x v="226"/>
    <n v="259.23491039999999"/>
    <x v="235"/>
  </r>
  <r>
    <x v="247"/>
    <x v="8"/>
    <x v="2"/>
    <x v="0"/>
    <x v="1"/>
    <x v="227"/>
    <n v="203.92469320000001"/>
    <x v="236"/>
  </r>
  <r>
    <x v="248"/>
    <x v="8"/>
    <x v="3"/>
    <x v="0"/>
    <x v="12"/>
    <x v="228"/>
    <n v="812.30283250000002"/>
    <x v="237"/>
  </r>
  <r>
    <x v="249"/>
    <x v="8"/>
    <x v="4"/>
    <x v="6"/>
    <x v="10"/>
    <x v="229"/>
    <n v="345.29691179999998"/>
    <x v="238"/>
  </r>
  <r>
    <x v="250"/>
    <x v="8"/>
    <x v="0"/>
    <x v="7"/>
    <x v="13"/>
    <x v="230"/>
    <n v="580.59133359999998"/>
    <x v="239"/>
  </r>
  <r>
    <x v="251"/>
    <x v="8"/>
    <x v="4"/>
    <x v="3"/>
    <x v="0"/>
    <x v="231"/>
    <n v="69.830542660000006"/>
    <x v="240"/>
  </r>
  <r>
    <x v="252"/>
    <x v="8"/>
    <x v="4"/>
    <x v="0"/>
    <x v="1"/>
    <x v="232"/>
    <n v="611.91090120000001"/>
    <x v="241"/>
  </r>
  <r>
    <x v="253"/>
    <x v="8"/>
    <x v="4"/>
    <x v="1"/>
    <x v="12"/>
    <x v="233"/>
    <n v="528.22344620000001"/>
    <x v="242"/>
  </r>
  <r>
    <x v="254"/>
    <x v="8"/>
    <x v="4"/>
    <x v="2"/>
    <x v="10"/>
    <x v="234"/>
    <n v="857.55910070000004"/>
    <x v="243"/>
  </r>
  <r>
    <x v="255"/>
    <x v="8"/>
    <x v="0"/>
    <x v="4"/>
    <x v="13"/>
    <x v="235"/>
    <n v="452.53010999999998"/>
    <x v="244"/>
  </r>
  <r>
    <x v="185"/>
    <x v="8"/>
    <x v="1"/>
    <x v="7"/>
    <x v="0"/>
    <x v="236"/>
    <n v="51.228596140000001"/>
    <x v="245"/>
  </r>
  <r>
    <x v="256"/>
    <x v="8"/>
    <x v="2"/>
    <x v="7"/>
    <x v="1"/>
    <x v="237"/>
    <n v="336.69419720000002"/>
    <x v="246"/>
  </r>
  <r>
    <x v="257"/>
    <x v="8"/>
    <x v="3"/>
    <x v="7"/>
    <x v="12"/>
    <x v="238"/>
    <n v="131.10082840000001"/>
    <x v="247"/>
  </r>
  <r>
    <x v="257"/>
    <x v="8"/>
    <x v="3"/>
    <x v="5"/>
    <x v="0"/>
    <x v="239"/>
    <n v="792.00290649999999"/>
    <x v="248"/>
  </r>
  <r>
    <x v="187"/>
    <x v="8"/>
    <x v="3"/>
    <x v="6"/>
    <x v="1"/>
    <x v="240"/>
    <n v="1176.470826"/>
    <x v="249"/>
  </r>
  <r>
    <x v="257"/>
    <x v="8"/>
    <x v="4"/>
    <x v="7"/>
    <x v="2"/>
    <x v="241"/>
    <n v="977.56395050000003"/>
    <x v="250"/>
  </r>
  <r>
    <x v="187"/>
    <x v="8"/>
    <x v="0"/>
    <x v="3"/>
    <x v="4"/>
    <x v="242"/>
    <n v="263.63200669999998"/>
    <x v="251"/>
  </r>
  <r>
    <x v="257"/>
    <x v="8"/>
    <x v="1"/>
    <x v="0"/>
    <x v="5"/>
    <x v="243"/>
    <n v="995.81775059999995"/>
    <x v="252"/>
  </r>
  <r>
    <x v="258"/>
    <x v="8"/>
    <x v="3"/>
    <x v="3"/>
    <x v="10"/>
    <x v="244"/>
    <n v="772.38991799999997"/>
    <x v="253"/>
  </r>
  <r>
    <x v="259"/>
    <x v="8"/>
    <x v="3"/>
    <x v="0"/>
    <x v="13"/>
    <x v="245"/>
    <n v="189.5726774"/>
    <x v="254"/>
  </r>
  <r>
    <x v="260"/>
    <x v="8"/>
    <x v="3"/>
    <x v="1"/>
    <x v="0"/>
    <x v="246"/>
    <n v="127.7514267"/>
    <x v="255"/>
  </r>
  <r>
    <x v="261"/>
    <x v="8"/>
    <x v="3"/>
    <x v="2"/>
    <x v="1"/>
    <x v="247"/>
    <n v="495.77021880000001"/>
    <x v="256"/>
  </r>
  <r>
    <x v="262"/>
    <x v="6"/>
    <x v="3"/>
    <x v="4"/>
    <x v="12"/>
    <x v="248"/>
    <n v="710.00912410000001"/>
    <x v="257"/>
  </r>
  <r>
    <x v="263"/>
    <x v="6"/>
    <x v="4"/>
    <x v="4"/>
    <x v="10"/>
    <x v="249"/>
    <n v="653.95484899999997"/>
    <x v="258"/>
  </r>
  <r>
    <x v="264"/>
    <x v="6"/>
    <x v="0"/>
    <x v="4"/>
    <x v="6"/>
    <x v="250"/>
    <n v="980.04830479999998"/>
    <x v="259"/>
  </r>
  <r>
    <x v="265"/>
    <x v="6"/>
    <x v="1"/>
    <x v="7"/>
    <x v="8"/>
    <x v="251"/>
    <n v="383.97821260000001"/>
    <x v="260"/>
  </r>
  <r>
    <x v="266"/>
    <x v="6"/>
    <x v="2"/>
    <x v="3"/>
    <x v="9"/>
    <x v="252"/>
    <n v="446.7594709"/>
    <x v="261"/>
  </r>
  <r>
    <x v="267"/>
    <x v="6"/>
    <x v="3"/>
    <x v="0"/>
    <x v="11"/>
    <x v="253"/>
    <n v="409.52328219999998"/>
    <x v="262"/>
  </r>
  <r>
    <x v="268"/>
    <x v="6"/>
    <x v="3"/>
    <x v="1"/>
    <x v="12"/>
    <x v="254"/>
    <n v="1.9857889710000001"/>
    <x v="263"/>
  </r>
  <r>
    <x v="269"/>
    <x v="6"/>
    <x v="3"/>
    <x v="2"/>
    <x v="10"/>
    <x v="255"/>
    <n v="106.33855610000001"/>
    <x v="264"/>
  </r>
  <r>
    <x v="270"/>
    <x v="6"/>
    <x v="3"/>
    <x v="4"/>
    <x v="13"/>
    <x v="256"/>
    <n v="41.412574730000003"/>
    <x v="265"/>
  </r>
  <r>
    <x v="271"/>
    <x v="6"/>
    <x v="3"/>
    <x v="5"/>
    <x v="0"/>
    <x v="239"/>
    <n v="792.00290649999999"/>
    <x v="248"/>
  </r>
  <r>
    <x v="272"/>
    <x v="6"/>
    <x v="3"/>
    <x v="6"/>
    <x v="1"/>
    <x v="240"/>
    <n v="1176.470826"/>
    <x v="249"/>
  </r>
  <r>
    <x v="273"/>
    <x v="6"/>
    <x v="4"/>
    <x v="7"/>
    <x v="2"/>
    <x v="241"/>
    <n v="977.56395050000003"/>
    <x v="250"/>
  </r>
  <r>
    <x v="274"/>
    <x v="6"/>
    <x v="0"/>
    <x v="3"/>
    <x v="4"/>
    <x v="242"/>
    <n v="263.63200669999998"/>
    <x v="251"/>
  </r>
  <r>
    <x v="275"/>
    <x v="6"/>
    <x v="1"/>
    <x v="0"/>
    <x v="5"/>
    <x v="243"/>
    <n v="995.81775059999995"/>
    <x v="252"/>
  </r>
  <r>
    <x v="276"/>
    <x v="6"/>
    <x v="2"/>
    <x v="1"/>
    <x v="6"/>
    <x v="257"/>
    <n v="1071.923624"/>
    <x v="266"/>
  </r>
  <r>
    <x v="277"/>
    <x v="6"/>
    <x v="3"/>
    <x v="2"/>
    <x v="8"/>
    <x v="258"/>
    <n v="560.17298789999995"/>
    <x v="267"/>
  </r>
  <r>
    <x v="278"/>
    <x v="6"/>
    <x v="4"/>
    <x v="4"/>
    <x v="9"/>
    <x v="259"/>
    <n v="846.68593639999995"/>
    <x v="268"/>
  </r>
  <r>
    <x v="279"/>
    <x v="6"/>
    <x v="4"/>
    <x v="7"/>
    <x v="11"/>
    <x v="260"/>
    <n v="41.10179428"/>
    <x v="269"/>
  </r>
  <r>
    <x v="117"/>
    <x v="6"/>
    <x v="4"/>
    <x v="7"/>
    <x v="12"/>
    <x v="261"/>
    <n v="22.01765997"/>
    <x v="270"/>
  </r>
  <r>
    <x v="280"/>
    <x v="6"/>
    <x v="4"/>
    <x v="7"/>
    <x v="10"/>
    <x v="262"/>
    <n v="498.97534030000003"/>
    <x v="271"/>
  </r>
  <r>
    <x v="281"/>
    <x v="6"/>
    <x v="4"/>
    <x v="3"/>
    <x v="13"/>
    <x v="263"/>
    <n v="131.18075490000001"/>
    <x v="272"/>
  </r>
  <r>
    <x v="282"/>
    <x v="6"/>
    <x v="4"/>
    <x v="0"/>
    <x v="0"/>
    <x v="206"/>
    <n v="239.65510979999999"/>
    <x v="273"/>
  </r>
  <r>
    <x v="283"/>
    <x v="6"/>
    <x v="0"/>
    <x v="1"/>
    <x v="1"/>
    <x v="207"/>
    <n v="107.0436093"/>
    <x v="274"/>
  </r>
  <r>
    <x v="284"/>
    <x v="6"/>
    <x v="1"/>
    <x v="2"/>
    <x v="2"/>
    <x v="208"/>
    <n v="445.82425599999999"/>
    <x v="275"/>
  </r>
  <r>
    <x v="285"/>
    <x v="6"/>
    <x v="2"/>
    <x v="4"/>
    <x v="4"/>
    <x v="209"/>
    <n v="35.13022436"/>
    <x v="276"/>
  </r>
  <r>
    <x v="286"/>
    <x v="6"/>
    <x v="1"/>
    <x v="4"/>
    <x v="12"/>
    <x v="210"/>
    <n v="69.474172640000006"/>
    <x v="277"/>
  </r>
  <r>
    <x v="287"/>
    <x v="6"/>
    <x v="1"/>
    <x v="4"/>
    <x v="10"/>
    <x v="211"/>
    <n v="735.92358460000003"/>
    <x v="278"/>
  </r>
  <r>
    <x v="288"/>
    <x v="6"/>
    <x v="1"/>
    <x v="7"/>
    <x v="13"/>
    <x v="212"/>
    <n v="630.80350069999997"/>
    <x v="279"/>
  </r>
  <r>
    <x v="289"/>
    <x v="6"/>
    <x v="1"/>
    <x v="3"/>
    <x v="0"/>
    <x v="213"/>
    <n v="230.52605790000001"/>
    <x v="280"/>
  </r>
  <r>
    <x v="290"/>
    <x v="6"/>
    <x v="2"/>
    <x v="0"/>
    <x v="1"/>
    <x v="214"/>
    <n v="489.2591448"/>
    <x v="281"/>
  </r>
  <r>
    <x v="291"/>
    <x v="9"/>
    <x v="3"/>
    <x v="1"/>
    <x v="2"/>
    <x v="215"/>
    <n v="972.55325449999998"/>
    <x v="282"/>
  </r>
  <r>
    <x v="292"/>
    <x v="9"/>
    <x v="3"/>
    <x v="2"/>
    <x v="10"/>
    <x v="173"/>
    <n v="468.020914"/>
    <x v="283"/>
  </r>
  <r>
    <x v="293"/>
    <x v="9"/>
    <x v="3"/>
    <x v="4"/>
    <x v="13"/>
    <x v="174"/>
    <n v="1162.489957"/>
    <x v="284"/>
  </r>
  <r>
    <x v="294"/>
    <x v="9"/>
    <x v="3"/>
    <x v="5"/>
    <x v="0"/>
    <x v="175"/>
    <n v="84.854510390000002"/>
    <x v="285"/>
  </r>
  <r>
    <x v="295"/>
    <x v="9"/>
    <x v="3"/>
    <x v="5"/>
    <x v="1"/>
    <x v="12"/>
    <n v="686.89730310000004"/>
    <x v="12"/>
  </r>
  <r>
    <x v="296"/>
    <x v="9"/>
    <x v="3"/>
    <x v="5"/>
    <x v="2"/>
    <x v="13"/>
    <n v="410.38915930000002"/>
    <x v="13"/>
  </r>
  <r>
    <x v="297"/>
    <x v="9"/>
    <x v="4"/>
    <x v="5"/>
    <x v="4"/>
    <x v="14"/>
    <n v="790.83096720000003"/>
    <x v="14"/>
  </r>
  <r>
    <x v="298"/>
    <x v="9"/>
    <x v="0"/>
    <x v="5"/>
    <x v="5"/>
    <x v="15"/>
    <n v="333.57740039999999"/>
    <x v="15"/>
  </r>
  <r>
    <x v="299"/>
    <x v="9"/>
    <x v="1"/>
    <x v="5"/>
    <x v="6"/>
    <x v="176"/>
    <n v="509.65226710000002"/>
    <x v="286"/>
  </r>
  <r>
    <x v="300"/>
    <x v="9"/>
    <x v="0"/>
    <x v="2"/>
    <x v="8"/>
    <x v="182"/>
    <n v="642.57109260000004"/>
    <x v="287"/>
  </r>
  <r>
    <x v="301"/>
    <x v="9"/>
    <x v="0"/>
    <x v="4"/>
    <x v="9"/>
    <x v="183"/>
    <n v="222.2348547"/>
    <x v="288"/>
  </r>
  <r>
    <x v="302"/>
    <x v="9"/>
    <x v="0"/>
    <x v="5"/>
    <x v="11"/>
    <x v="184"/>
    <n v="345.54393499999998"/>
    <x v="289"/>
  </r>
  <r>
    <x v="303"/>
    <x v="9"/>
    <x v="0"/>
    <x v="6"/>
    <x v="12"/>
    <x v="185"/>
    <n v="205.55300410000001"/>
    <x v="290"/>
  </r>
  <r>
    <x v="304"/>
    <x v="9"/>
    <x v="1"/>
    <x v="7"/>
    <x v="10"/>
    <x v="186"/>
    <n v="427.68766670000002"/>
    <x v="291"/>
  </r>
  <r>
    <x v="305"/>
    <x v="9"/>
    <x v="2"/>
    <x v="7"/>
    <x v="13"/>
    <x v="187"/>
    <n v="757.30970850000006"/>
    <x v="292"/>
  </r>
  <r>
    <x v="306"/>
    <x v="9"/>
    <x v="3"/>
    <x v="7"/>
    <x v="0"/>
    <x v="155"/>
    <n v="64.333722409999993"/>
    <x v="293"/>
  </r>
  <r>
    <x v="307"/>
    <x v="9"/>
    <x v="3"/>
    <x v="7"/>
    <x v="1"/>
    <x v="156"/>
    <n v="331.44265869999998"/>
    <x v="294"/>
  </r>
  <r>
    <x v="308"/>
    <x v="9"/>
    <x v="3"/>
    <x v="7"/>
    <x v="2"/>
    <x v="157"/>
    <n v="102.5431292"/>
    <x v="295"/>
  </r>
  <r>
    <x v="309"/>
    <x v="9"/>
    <x v="3"/>
    <x v="7"/>
    <x v="6"/>
    <x v="158"/>
    <n v="535.04250190000005"/>
    <x v="296"/>
  </r>
  <r>
    <x v="310"/>
    <x v="9"/>
    <x v="2"/>
    <x v="5"/>
    <x v="8"/>
    <x v="159"/>
    <n v="235.18274059999999"/>
    <x v="297"/>
  </r>
  <r>
    <x v="311"/>
    <x v="9"/>
    <x v="3"/>
    <x v="6"/>
    <x v="9"/>
    <x v="160"/>
    <n v="1033.6266459999999"/>
    <x v="298"/>
  </r>
  <r>
    <x v="312"/>
    <x v="9"/>
    <x v="4"/>
    <x v="7"/>
    <x v="11"/>
    <x v="161"/>
    <n v="233.61176019999999"/>
    <x v="299"/>
  </r>
  <r>
    <x v="313"/>
    <x v="9"/>
    <x v="0"/>
    <x v="3"/>
    <x v="12"/>
    <x v="162"/>
    <n v="171.7575932"/>
    <x v="300"/>
  </r>
  <r>
    <x v="314"/>
    <x v="9"/>
    <x v="4"/>
    <x v="0"/>
    <x v="10"/>
    <x v="163"/>
    <n v="327.51083290000003"/>
    <x v="301"/>
  </r>
  <r>
    <x v="315"/>
    <x v="9"/>
    <x v="4"/>
    <x v="1"/>
    <x v="13"/>
    <x v="164"/>
    <n v="195.48004879999999"/>
    <x v="302"/>
  </r>
  <r>
    <x v="316"/>
    <x v="9"/>
    <x v="4"/>
    <x v="5"/>
    <x v="0"/>
    <x v="165"/>
    <n v="762.64026950000004"/>
    <x v="303"/>
  </r>
  <r>
    <x v="317"/>
    <x v="9"/>
    <x v="4"/>
    <x v="5"/>
    <x v="1"/>
    <x v="166"/>
    <n v="127.96955579999999"/>
    <x v="304"/>
  </r>
  <r>
    <x v="318"/>
    <x v="9"/>
    <x v="0"/>
    <x v="5"/>
    <x v="2"/>
    <x v="167"/>
    <n v="388.58778840000002"/>
    <x v="305"/>
  </r>
  <r>
    <x v="319"/>
    <x v="9"/>
    <x v="1"/>
    <x v="6"/>
    <x v="6"/>
    <x v="57"/>
    <n v="5.653723008"/>
    <x v="306"/>
  </r>
  <r>
    <x v="320"/>
    <x v="9"/>
    <x v="2"/>
    <x v="7"/>
    <x v="8"/>
    <x v="58"/>
    <n v="287.19263160000003"/>
    <x v="307"/>
  </r>
  <r>
    <x v="321"/>
    <x v="9"/>
    <x v="3"/>
    <x v="3"/>
    <x v="9"/>
    <x v="59"/>
    <n v="729.79051549999997"/>
    <x v="308"/>
  </r>
  <r>
    <x v="322"/>
    <x v="10"/>
    <x v="4"/>
    <x v="0"/>
    <x v="11"/>
    <x v="60"/>
    <n v="472.28316410000002"/>
    <x v="309"/>
  </r>
  <r>
    <x v="323"/>
    <x v="10"/>
    <x v="0"/>
    <x v="1"/>
    <x v="12"/>
    <x v="61"/>
    <n v="574.80051409999999"/>
    <x v="310"/>
  </r>
  <r>
    <x v="324"/>
    <x v="10"/>
    <x v="1"/>
    <x v="2"/>
    <x v="10"/>
    <x v="62"/>
    <n v="335.46852380000001"/>
    <x v="311"/>
  </r>
  <r>
    <x v="325"/>
    <x v="10"/>
    <x v="2"/>
    <x v="4"/>
    <x v="13"/>
    <x v="63"/>
    <n v="496.46501790000002"/>
    <x v="312"/>
  </r>
  <r>
    <x v="326"/>
    <x v="10"/>
    <x v="2"/>
    <x v="5"/>
    <x v="0"/>
    <x v="64"/>
    <n v="156.27019949999999"/>
    <x v="313"/>
  </r>
  <r>
    <x v="327"/>
    <x v="10"/>
    <x v="2"/>
    <x v="5"/>
    <x v="1"/>
    <x v="65"/>
    <n v="50.836675290000002"/>
    <x v="314"/>
  </r>
  <r>
    <x v="328"/>
    <x v="10"/>
    <x v="2"/>
    <x v="5"/>
    <x v="2"/>
    <x v="66"/>
    <n v="594.56390209999995"/>
    <x v="315"/>
  </r>
  <r>
    <x v="329"/>
    <x v="10"/>
    <x v="2"/>
    <x v="5"/>
    <x v="10"/>
    <x v="67"/>
    <n v="479.68959289999998"/>
    <x v="316"/>
  </r>
  <r>
    <x v="330"/>
    <x v="10"/>
    <x v="2"/>
    <x v="5"/>
    <x v="13"/>
    <x v="68"/>
    <n v="570.22182780000003"/>
    <x v="317"/>
  </r>
  <r>
    <x v="331"/>
    <x v="10"/>
    <x v="3"/>
    <x v="5"/>
    <x v="0"/>
    <x v="69"/>
    <n v="648.42115709999996"/>
    <x v="318"/>
  </r>
  <r>
    <x v="332"/>
    <x v="10"/>
    <x v="4"/>
    <x v="5"/>
    <x v="1"/>
    <x v="70"/>
    <n v="1075.8324869999999"/>
    <x v="319"/>
  </r>
  <r>
    <x v="333"/>
    <x v="10"/>
    <x v="4"/>
    <x v="4"/>
    <x v="2"/>
    <x v="71"/>
    <n v="676.32344430000001"/>
    <x v="320"/>
  </r>
  <r>
    <x v="334"/>
    <x v="10"/>
    <x v="4"/>
    <x v="5"/>
    <x v="10"/>
    <x v="10"/>
    <n v="909.51359879999995"/>
    <x v="321"/>
  </r>
  <r>
    <x v="335"/>
    <x v="10"/>
    <x v="4"/>
    <x v="6"/>
    <x v="6"/>
    <x v="16"/>
    <n v="491.36360409999998"/>
    <x v="322"/>
  </r>
  <r>
    <x v="336"/>
    <x v="10"/>
    <x v="4"/>
    <x v="7"/>
    <x v="8"/>
    <x v="17"/>
    <n v="826.23327449999999"/>
    <x v="323"/>
  </r>
  <r>
    <x v="337"/>
    <x v="10"/>
    <x v="4"/>
    <x v="3"/>
    <x v="9"/>
    <x v="18"/>
    <n v="742.72156849999999"/>
    <x v="324"/>
  </r>
  <r>
    <x v="338"/>
    <x v="10"/>
    <x v="0"/>
    <x v="0"/>
    <x v="1"/>
    <x v="19"/>
    <n v="223.6414159"/>
    <x v="109"/>
  </r>
  <r>
    <x v="339"/>
    <x v="10"/>
    <x v="1"/>
    <x v="1"/>
    <x v="2"/>
    <x v="27"/>
    <n v="103.42398470000001"/>
    <x v="110"/>
  </r>
  <r>
    <x v="340"/>
    <x v="10"/>
    <x v="2"/>
    <x v="2"/>
    <x v="10"/>
    <x v="28"/>
    <n v="1022.3706570000001"/>
    <x v="111"/>
  </r>
  <r>
    <x v="341"/>
    <x v="10"/>
    <x v="3"/>
    <x v="2"/>
    <x v="6"/>
    <x v="29"/>
    <n v="860.12082499999997"/>
    <x v="112"/>
  </r>
  <r>
    <x v="342"/>
    <x v="10"/>
    <x v="2"/>
    <x v="2"/>
    <x v="8"/>
    <x v="4"/>
    <n v="586.52920519999998"/>
    <x v="113"/>
  </r>
  <r>
    <x v="343"/>
    <x v="10"/>
    <x v="2"/>
    <x v="2"/>
    <x v="9"/>
    <x v="30"/>
    <n v="215.98075159999999"/>
    <x v="325"/>
  </r>
  <r>
    <x v="344"/>
    <x v="10"/>
    <x v="2"/>
    <x v="2"/>
    <x v="1"/>
    <x v="31"/>
    <n v="312.14282530000003"/>
    <x v="326"/>
  </r>
  <r>
    <x v="345"/>
    <x v="10"/>
    <x v="2"/>
    <x v="2"/>
    <x v="2"/>
    <x v="32"/>
    <n v="354.04887710000003"/>
    <x v="327"/>
  </r>
  <r>
    <x v="346"/>
    <x v="10"/>
    <x v="3"/>
    <x v="0"/>
    <x v="10"/>
    <x v="33"/>
    <n v="631.31172709999998"/>
    <x v="328"/>
  </r>
  <r>
    <x v="347"/>
    <x v="10"/>
    <x v="4"/>
    <x v="1"/>
    <x v="6"/>
    <x v="28"/>
    <n v="473.83443840000001"/>
    <x v="329"/>
  </r>
</pivotCacheRecords>
</file>

<file path=xl/pivotCache/pivotCacheRecords2.xml><?xml version="1.0" encoding="utf-8"?>
<pivotCacheRecords xmlns="http://schemas.openxmlformats.org/spreadsheetml/2006/main" xmlns:r="http://schemas.openxmlformats.org/officeDocument/2006/relationships" count="371">
  <r>
    <d v="2021-01-01T00:00:00"/>
    <x v="0"/>
    <x v="0"/>
    <s v="South East"/>
    <s v="Suresh"/>
    <s v="C1"/>
    <s v="Balu shahi"/>
    <n v="1055.2683469999999"/>
    <n v="1067.007566"/>
  </r>
  <r>
    <d v="2021-01-02T00:00:00"/>
    <x v="0"/>
    <x v="0"/>
    <s v="South West"/>
    <s v="Mahesh"/>
    <s v="C2"/>
    <s v="Boondi"/>
    <n v="756.78814569999997"/>
    <n v="925.37958300000003"/>
  </r>
  <r>
    <d v="2022-01-03T00:00:00"/>
    <x v="1"/>
    <x v="0"/>
    <s v="South West"/>
    <s v="Mahesh"/>
    <s v="C2"/>
    <s v="Chicken Tikka"/>
    <n v="541.23549349999996"/>
    <n v="789.83277450000003"/>
  </r>
  <r>
    <d v="2021-01-03T00:00:00"/>
    <x v="0"/>
    <x v="0"/>
    <s v="North East"/>
    <s v="Raju"/>
    <s v="C3"/>
    <s v="Gajar ka halwa"/>
    <n v="547.29230910000001"/>
    <n v="709.28753849999998"/>
  </r>
  <r>
    <d v="2021-01-03T00:00:00"/>
    <x v="0"/>
    <x v="0"/>
    <s v="South East"/>
    <s v="Raj"/>
    <s v="C16"/>
    <s v="Rabri"/>
    <n v="643.48978190000003"/>
    <n v="896.15454729999999"/>
  </r>
  <r>
    <d v="2022-01-04T00:00:00"/>
    <x v="1"/>
    <x v="0"/>
    <s v="North West"/>
    <s v="Nilesh"/>
    <s v="C4"/>
    <s v="Ghevar"/>
    <n v="373.11926130000001"/>
    <n v="458.11545009999998"/>
  </r>
  <r>
    <d v="2021-01-05T00:00:00"/>
    <x v="0"/>
    <x v="0"/>
    <s v="Central"/>
    <s v="Sri"/>
    <s v="C5"/>
    <s v="Gulab jamun"/>
    <n v="831.31065560000002"/>
    <n v="977.76997419999998"/>
  </r>
  <r>
    <d v="2021-01-06T00:00:00"/>
    <x v="0"/>
    <x v="0"/>
    <s v="South East"/>
    <s v="Ram"/>
    <s v="C6"/>
    <s v="Imarti"/>
    <n v="860.34531949999996"/>
    <n v="992.63792339999998"/>
  </r>
  <r>
    <d v="2022-01-07T00:00:00"/>
    <x v="1"/>
    <x v="0"/>
    <s v="South West"/>
    <s v="Suresh"/>
    <s v="C13"/>
    <s v="Kheer sagar"/>
    <n v="58.437136260000003"/>
    <n v="218.0011222"/>
  </r>
  <r>
    <d v="2021-01-07T00:00:00"/>
    <x v="0"/>
    <x v="0"/>
    <s v="South West"/>
    <s v="Anil"/>
    <s v="C7"/>
    <s v="Jalebi"/>
    <n v="87.140147580000004"/>
    <n v="96.091193380000007"/>
  </r>
  <r>
    <d v="2021-01-08T00:00:00"/>
    <x v="0"/>
    <x v="0"/>
    <s v="South West"/>
    <s v="Raj"/>
    <s v="C8"/>
    <s v="Kaju katli"/>
    <n v="671.61927809999997"/>
    <n v="880.0606401"/>
  </r>
  <r>
    <d v="2022-01-09T00:00:00"/>
    <x v="1"/>
    <x v="0"/>
    <s v="South West"/>
    <s v="Anil"/>
    <s v="C11"/>
    <s v="Chhena poda"/>
    <n v="560.31131340000002"/>
    <n v="660.82302660000005"/>
  </r>
  <r>
    <d v="2021-01-05T00:00:00"/>
    <x v="0"/>
    <x v="0"/>
    <s v="North West"/>
    <s v="Sri"/>
    <s v="C2"/>
    <s v="Daal Dhokli"/>
    <n v="686.89730310000004"/>
    <n v="806.33384090000004"/>
  </r>
  <r>
    <d v="2022-01-06T00:00:00"/>
    <x v="1"/>
    <x v="0"/>
    <s v="North West"/>
    <s v="Sri"/>
    <s v="C3"/>
    <s v="Kutchi dabeli"/>
    <n v="410.38915930000002"/>
    <n v="510.48513639999999"/>
  </r>
  <r>
    <d v="2021-01-07T00:00:00"/>
    <x v="0"/>
    <x v="0"/>
    <s v="Central"/>
    <s v="Sri"/>
    <s v="C4"/>
    <s v="Dahi vada"/>
    <n v="790.83096720000003"/>
    <n v="1048.972133"/>
  </r>
  <r>
    <d v="2021-01-08T00:00:00"/>
    <x v="0"/>
    <x v="0"/>
    <s v="South East"/>
    <s v="Sri"/>
    <s v="C5"/>
    <s v="Dalithoy"/>
    <n v="333.57740039999999"/>
    <n v="504.8887732"/>
  </r>
  <r>
    <d v="2021-01-09T00:00:00"/>
    <x v="0"/>
    <x v="0"/>
    <s v="South West"/>
    <s v="Raj"/>
    <s v="C9"/>
    <s v="Kalakand"/>
    <n v="310.52990449999999"/>
    <n v="322.02559830000001"/>
  </r>
  <r>
    <d v="2022-01-10T00:00:00"/>
    <x v="1"/>
    <x v="0"/>
    <s v="South West"/>
    <s v="Raj"/>
    <s v="C10"/>
    <s v="Kheer"/>
    <n v="96.718219099999999"/>
    <n v="300.7695531"/>
  </r>
  <r>
    <d v="2021-01-11T00:00:00"/>
    <x v="0"/>
    <x v="0"/>
    <s v="South West"/>
    <s v="Raj"/>
    <s v="C11"/>
    <s v="Laddu"/>
    <n v="739.94296850000001"/>
    <n v="870.7231845"/>
  </r>
  <r>
    <d v="2022-01-12T00:00:00"/>
    <x v="1"/>
    <x v="0"/>
    <s v="South West"/>
    <s v="Raj"/>
    <s v="C12"/>
    <s v="Lassi"/>
    <n v="598.48200380000003"/>
    <n v="712.68068740000001"/>
  </r>
  <r>
    <d v="2021-02-03T00:00:00"/>
    <x v="0"/>
    <x v="1"/>
    <s v="South West"/>
    <s v="Nilesh"/>
    <s v="C2"/>
    <s v="Shankarpali"/>
    <n v="624.72538599999996"/>
    <n v="645.37022520000005"/>
  </r>
  <r>
    <d v="2021-04-04T00:00:00"/>
    <x v="0"/>
    <x v="2"/>
    <s v="North East"/>
    <s v="Nilesh"/>
    <s v="C3"/>
    <s v="Shrikhand"/>
    <n v="270.93640340000002"/>
    <n v="306.37409609999997"/>
  </r>
  <r>
    <d v="2022-05-05T00:00:00"/>
    <x v="1"/>
    <x v="3"/>
    <s v="Central"/>
    <s v="Nilesh"/>
    <s v="C4"/>
    <s v="Sutar feni"/>
    <n v="274.18145170000003"/>
    <n v="479.50776430000002"/>
  </r>
  <r>
    <d v="2021-05-06T00:00:00"/>
    <x v="0"/>
    <x v="3"/>
    <s v="Central"/>
    <s v="Nilesh"/>
    <s v="C5"/>
    <s v="Maach Jhol"/>
    <n v="855.98353789999999"/>
    <n v="1020.8395410000001"/>
  </r>
  <r>
    <d v="2021-06-22T00:00:00"/>
    <x v="0"/>
    <x v="4"/>
    <s v="Central"/>
    <s v="Nilesh"/>
    <s v="C6"/>
    <s v="Pork Bharta"/>
    <n v="592.03969289999998"/>
    <n v="690.28967009999997"/>
  </r>
  <r>
    <d v="2022-03-28T00:00:00"/>
    <x v="1"/>
    <x v="5"/>
    <s v="Central"/>
    <s v="Nilesh"/>
    <s v="C7"/>
    <s v="Chak Hao Kheer"/>
    <n v="852.60731910000004"/>
    <n v="908.42936810000003"/>
  </r>
  <r>
    <d v="2022-01-14T00:00:00"/>
    <x v="1"/>
    <x v="0"/>
    <s v="Central"/>
    <s v="Nilesh"/>
    <s v="C8"/>
    <s v="Galho"/>
    <n v="108.72861640000001"/>
    <n v="183.1991769"/>
  </r>
  <r>
    <d v="2022-01-13T00:00:00"/>
    <x v="1"/>
    <x v="0"/>
    <s v="North East"/>
    <s v="Sri"/>
    <s v="C13"/>
    <s v="Nankhatai"/>
    <n v="1112.980943"/>
    <n v="1288.2177730000001"/>
  </r>
  <r>
    <d v="2022-01-14T00:00:00"/>
    <x v="1"/>
    <x v="0"/>
    <s v="North West"/>
    <s v="Ram"/>
    <s v="C14"/>
    <s v="Petha"/>
    <n v="489.00738059999998"/>
    <n v="548.49919539999996"/>
  </r>
  <r>
    <d v="2022-01-15T00:00:00"/>
    <x v="1"/>
    <x v="0"/>
    <s v="Central"/>
    <s v="Anil"/>
    <s v="C15"/>
    <s v="Phirni"/>
    <n v="322.2857573"/>
    <n v="516.24808829999995"/>
  </r>
  <r>
    <d v="2022-01-16T00:00:00"/>
    <x v="1"/>
    <x v="0"/>
    <s v="South East"/>
    <s v="Raj"/>
    <s v="C16"/>
    <s v="Rabri"/>
    <n v="643.48978190000003"/>
    <n v="896.15454729999999"/>
  </r>
  <r>
    <d v="2021-01-17T00:00:00"/>
    <x v="0"/>
    <x v="0"/>
    <s v="South West"/>
    <s v="Suresh"/>
    <s v="C5"/>
    <s v="Sheera"/>
    <n v="453.97451990000002"/>
    <n v="562.38529979999998"/>
  </r>
  <r>
    <d v="2021-01-18T00:00:00"/>
    <x v="0"/>
    <x v="0"/>
    <s v="North East"/>
    <s v="Mahesh"/>
    <s v="C6"/>
    <s v="Singori"/>
    <n v="407.33913869999998"/>
    <n v="545.89687709999998"/>
  </r>
  <r>
    <d v="2022-01-19T00:00:00"/>
    <x v="1"/>
    <x v="0"/>
    <s v="North West"/>
    <s v="Raju"/>
    <s v="C7"/>
    <s v="Sohan halwa"/>
    <n v="720.2508828"/>
    <n v="833.77693469999997"/>
  </r>
  <r>
    <d v="2021-01-20T00:00:00"/>
    <x v="0"/>
    <x v="0"/>
    <s v="South West"/>
    <s v="Raj"/>
    <s v="C10"/>
    <s v="Kheer"/>
    <n v="96.718219099999999"/>
    <n v="300.7695531"/>
  </r>
  <r>
    <d v="2021-01-20T00:00:00"/>
    <x v="0"/>
    <x v="0"/>
    <s v="Central"/>
    <s v="Nilesh"/>
    <s v="C8"/>
    <s v="Sohan papdi"/>
    <n v="693.53223590000005"/>
    <n v="885.87214710000001"/>
  </r>
  <r>
    <d v="2022-01-21T00:00:00"/>
    <x v="1"/>
    <x v="0"/>
    <s v="South East"/>
    <s v="Sri"/>
    <s v="C9"/>
    <s v="Chhena jalebi"/>
    <n v="876.48227250000002"/>
    <n v="883.74403670000004"/>
  </r>
  <r>
    <d v="2021-01-22T00:00:00"/>
    <x v="0"/>
    <x v="0"/>
    <s v="South West"/>
    <s v="Ram"/>
    <s v="C10"/>
    <s v="Chhena kheeri"/>
    <n v="523.71307439999998"/>
    <n v="662.46844950000002"/>
  </r>
  <r>
    <d v="2022-01-23T00:00:00"/>
    <x v="1"/>
    <x v="0"/>
    <s v="South West"/>
    <s v="Anil"/>
    <s v="C11"/>
    <s v="Chhena poda"/>
    <n v="560.31131340000002"/>
    <n v="660.82302660000005"/>
  </r>
  <r>
    <d v="2021-01-24T00:00:00"/>
    <x v="0"/>
    <x v="0"/>
    <s v="South West"/>
    <s v="Raj"/>
    <s v="C12"/>
    <s v="Cham cham"/>
    <n v="18.33278949"/>
    <n v="145.63553899999999"/>
  </r>
  <r>
    <d v="2022-01-25T00:00:00"/>
    <x v="1"/>
    <x v="0"/>
    <s v="South West"/>
    <s v="Suresh"/>
    <s v="C13"/>
    <s v="Kheer sagar"/>
    <n v="58.437136260000003"/>
    <n v="218.0011222"/>
  </r>
  <r>
    <d v="2022-01-26T00:00:00"/>
    <x v="1"/>
    <x v="0"/>
    <s v="South West"/>
    <s v="Mahesh"/>
    <s v="C14"/>
    <s v="Ledikeni"/>
    <n v="262.8836427"/>
    <n v="370.99958579999998"/>
  </r>
  <r>
    <d v="2022-01-27T00:00:00"/>
    <x v="1"/>
    <x v="0"/>
    <s v="South West"/>
    <s v="Mahesh"/>
    <s v="C3"/>
    <s v="Lyangcha"/>
    <n v="700.33099240000001"/>
    <n v="784.4279583"/>
  </r>
  <r>
    <d v="2022-01-28T00:00:00"/>
    <x v="1"/>
    <x v="0"/>
    <s v="North East"/>
    <s v="Mahesh"/>
    <s v="C4"/>
    <s v="Malapua"/>
    <n v="108.8028329"/>
    <n v="132.90512860000001"/>
  </r>
  <r>
    <d v="2022-01-29T00:00:00"/>
    <x v="1"/>
    <x v="0"/>
    <s v="North West"/>
    <s v="Mahesh"/>
    <s v="C5"/>
    <s v="Mihidana"/>
    <n v="556.8787049"/>
    <n v="657.34592680000003"/>
  </r>
  <r>
    <d v="2022-01-30T00:00:00"/>
    <x v="1"/>
    <x v="0"/>
    <s v="Central"/>
    <s v="Mahesh"/>
    <s v="C6"/>
    <s v="Misti doi"/>
    <n v="538.187547"/>
    <n v="659.23849359999997"/>
  </r>
  <r>
    <d v="2022-01-31T00:00:00"/>
    <x v="1"/>
    <x v="0"/>
    <s v="South East"/>
    <s v="Anil"/>
    <s v="C7"/>
    <s v="Pantua"/>
    <n v="125.63080720000001"/>
    <n v="233.7555333"/>
  </r>
  <r>
    <d v="2022-02-01T00:00:00"/>
    <x v="1"/>
    <x v="1"/>
    <s v="South West"/>
    <s v="Raj"/>
    <s v="C8"/>
    <s v="Pithe"/>
    <n v="265.45760009999998"/>
    <n v="306.96495440000001"/>
  </r>
  <r>
    <d v="2022-02-02T00:00:00"/>
    <x v="1"/>
    <x v="1"/>
    <s v="North East"/>
    <s v="Suresh"/>
    <s v="C9"/>
    <s v="Rasabali"/>
    <n v="395.73855639999999"/>
    <n v="398.96654919999997"/>
  </r>
  <r>
    <d v="2022-02-03T00:00:00"/>
    <x v="1"/>
    <x v="1"/>
    <s v="North West"/>
    <s v="Mahesh"/>
    <s v="C10"/>
    <s v="Ras malai"/>
    <n v="300.54300949999998"/>
    <n v="360.55680150000001"/>
  </r>
  <r>
    <d v="2022-02-04T00:00:00"/>
    <x v="1"/>
    <x v="1"/>
    <s v="Central"/>
    <s v="Raju"/>
    <s v="C11"/>
    <s v="Rasgulla"/>
    <n v="185.54781990000001"/>
    <n v="425.31379870000001"/>
  </r>
  <r>
    <d v="2022-02-05T00:00:00"/>
    <x v="1"/>
    <x v="1"/>
    <s v="South East"/>
    <s v="Nilesh"/>
    <s v="C12"/>
    <s v="Sandesh"/>
    <n v="128.4496322"/>
    <n v="145.79120180000001"/>
  </r>
  <r>
    <d v="2022-02-06T00:00:00"/>
    <x v="1"/>
    <x v="1"/>
    <s v="South East"/>
    <s v="Sri"/>
    <s v="C13"/>
    <s v="Adhirasam"/>
    <n v="486.09501039999998"/>
    <n v="688.87855909999996"/>
  </r>
  <r>
    <d v="2021-02-07T00:00:00"/>
    <x v="0"/>
    <x v="1"/>
    <s v="South East"/>
    <s v="Ram"/>
    <s v="C14"/>
    <s v="Ariselu"/>
    <n v="873.68564330000004"/>
    <n v="1078.755715"/>
  </r>
  <r>
    <d v="2021-02-08T00:00:00"/>
    <x v="0"/>
    <x v="1"/>
    <s v="South East"/>
    <s v="Anil"/>
    <s v="C15"/>
    <s v="Bandar laddu"/>
    <n v="88.142290520000003"/>
    <n v="242.34325849999999"/>
  </r>
  <r>
    <d v="2021-02-09T00:00:00"/>
    <x v="0"/>
    <x v="1"/>
    <s v="South East"/>
    <s v="Anil"/>
    <s v="C16"/>
    <s v="Chikki"/>
    <n v="546.6249613"/>
    <n v="675.51954109999997"/>
  </r>
  <r>
    <d v="2021-02-10T00:00:00"/>
    <x v="0"/>
    <x v="1"/>
    <s v="South East"/>
    <s v="Anil"/>
    <s v="C17"/>
    <s v="Dharwad pedha"/>
    <n v="79.392902719999995"/>
    <n v="210.99019609999999"/>
  </r>
  <r>
    <d v="2021-04-11T00:00:00"/>
    <x v="0"/>
    <x v="2"/>
    <s v="South West"/>
    <s v="Suresh"/>
    <s v="C1"/>
    <s v="Paratha"/>
    <n v="134.94925929999999"/>
    <n v="251.82501060000001"/>
  </r>
  <r>
    <d v="2021-04-11T00:00:00"/>
    <x v="0"/>
    <x v="2"/>
    <s v="South West"/>
    <s v="Mahesh"/>
    <s v="C2"/>
    <s v="Pattor"/>
    <n v="53.115481090000003"/>
    <n v="274.38192220000002"/>
  </r>
  <r>
    <d v="2021-02-11T00:00:00"/>
    <x v="0"/>
    <x v="1"/>
    <s v="South West"/>
    <s v="Anil"/>
    <s v="C18"/>
    <s v="Double ka meetha"/>
    <n v="841.81169709999995"/>
    <n v="930.18765159999998"/>
  </r>
  <r>
    <d v="2021-02-12T00:00:00"/>
    <x v="0"/>
    <x v="1"/>
    <s v="North East"/>
    <s v="Anil"/>
    <s v="C19"/>
    <s v="Gavvalu"/>
    <n v="638.63978090000001"/>
    <n v="760.50836609999999"/>
  </r>
  <r>
    <d v="2021-02-13T00:00:00"/>
    <x v="0"/>
    <x v="1"/>
    <s v="North West"/>
    <s v="Nilesh"/>
    <s v="C20"/>
    <s v="Kakinada khaja"/>
    <n v="251.9572048"/>
    <n v="406.93101389999998"/>
  </r>
  <r>
    <d v="2021-02-14T00:00:00"/>
    <x v="0"/>
    <x v="1"/>
    <s v="Central"/>
    <s v="Sri"/>
    <s v="C21"/>
    <s v="Kuzhi paniyaram"/>
    <n v="314.94360790000002"/>
    <n v="419.85263179999998"/>
  </r>
  <r>
    <d v="2021-02-15T00:00:00"/>
    <x v="0"/>
    <x v="1"/>
    <s v="South East"/>
    <s v="Ram"/>
    <s v="C10"/>
    <s v="Mysore pak"/>
    <n v="922.3249654"/>
    <n v="993.19613219999997"/>
  </r>
  <r>
    <d v="2021-02-16T00:00:00"/>
    <x v="0"/>
    <x v="1"/>
    <s v="South East"/>
    <s v="Anil"/>
    <s v="C11"/>
    <s v="Obbattu holige"/>
    <n v="244.3712854"/>
    <n v="320.31869019999999"/>
  </r>
  <r>
    <d v="2021-02-17T00:00:00"/>
    <x v="0"/>
    <x v="1"/>
    <s v="South East"/>
    <s v="Raj"/>
    <s v="C12"/>
    <s v="Palathalikalu"/>
    <n v="362.29468209999999"/>
    <n v="634.94515149999995"/>
  </r>
  <r>
    <d v="2021-02-18T00:00:00"/>
    <x v="0"/>
    <x v="1"/>
    <s v="South East"/>
    <s v="Suresh"/>
    <s v="C1"/>
    <s v="Poornalu"/>
    <n v="280.87360589999997"/>
    <n v="506.68084859999999"/>
  </r>
  <r>
    <d v="2021-02-19T00:00:00"/>
    <x v="0"/>
    <x v="1"/>
    <s v="South East"/>
    <s v="Mahesh"/>
    <s v="C2"/>
    <s v="Pongal"/>
    <n v="0.65478845210000003"/>
    <n v="144.1896021"/>
  </r>
  <r>
    <d v="2021-02-20T00:00:00"/>
    <x v="0"/>
    <x v="1"/>
    <s v="South East"/>
    <s v="Raju"/>
    <s v="C3"/>
    <s v="Pootharekulu"/>
    <n v="821.72746070000005"/>
    <n v="944.20974409999997"/>
  </r>
  <r>
    <d v="2022-02-21T00:00:00"/>
    <x v="1"/>
    <x v="1"/>
    <s v="South East"/>
    <s v="Nilesh"/>
    <s v="C4"/>
    <s v="Qubani ka meetha"/>
    <n v="293.40130420000003"/>
    <n v="474.061757"/>
  </r>
  <r>
    <d v="2021-02-22T00:00:00"/>
    <x v="0"/>
    <x v="1"/>
    <s v="South East"/>
    <s v="Nilesh"/>
    <s v="C5"/>
    <s v="Sheer korma"/>
    <n v="60.755168939999997"/>
    <n v="135.17671999999999"/>
  </r>
  <r>
    <d v="2021-02-23T00:00:00"/>
    <x v="0"/>
    <x v="1"/>
    <s v="South East"/>
    <s v="Nilesh"/>
    <s v="C6"/>
    <s v="Unni Appam"/>
    <n v="298.7318454"/>
    <n v="326.5242361"/>
  </r>
  <r>
    <d v="2022-02-24T00:00:00"/>
    <x v="1"/>
    <x v="1"/>
    <s v="South East"/>
    <s v="Nilesh"/>
    <s v="C7"/>
    <s v="Kajjikaya"/>
    <n v="631.19318850000002"/>
    <n v="900.3656221"/>
  </r>
  <r>
    <d v="2021-02-25T00:00:00"/>
    <x v="0"/>
    <x v="1"/>
    <s v="South East"/>
    <s v="Nilesh"/>
    <s v="C8"/>
    <s v="Anarsa"/>
    <n v="366.14966199999998"/>
    <n v="490.63348380000002"/>
  </r>
  <r>
    <d v="2022-02-26T00:00:00"/>
    <x v="1"/>
    <x v="1"/>
    <s v="South West"/>
    <s v="Nilesh"/>
    <s v="C9"/>
    <s v="Basundi"/>
    <n v="652.13996429999997"/>
    <n v="831.92112399999996"/>
  </r>
  <r>
    <d v="2021-02-27T00:00:00"/>
    <x v="0"/>
    <x v="1"/>
    <s v="North East"/>
    <s v="Nilesh"/>
    <s v="C10"/>
    <s v="Dhondas"/>
    <n v="564.98439050000002"/>
    <n v="745.65768909999997"/>
  </r>
  <r>
    <d v="2021-02-28T00:00:00"/>
    <x v="0"/>
    <x v="1"/>
    <s v="North West"/>
    <s v="Nilesh"/>
    <s v="C11"/>
    <s v="Doodhpak"/>
    <n v="1234.4466600000001"/>
    <n v="1337.578313"/>
  </r>
  <r>
    <d v="2022-03-01T00:00:00"/>
    <x v="1"/>
    <x v="5"/>
    <s v="South West"/>
    <s v="Ram"/>
    <s v="C10"/>
    <s v="Chhena kheeri"/>
    <n v="523.71307439999998"/>
    <n v="662.46844950000002"/>
  </r>
  <r>
    <d v="2021-03-01T00:00:00"/>
    <x v="0"/>
    <x v="5"/>
    <s v="Central"/>
    <s v="Nilesh"/>
    <s v="C12"/>
    <s v="Mahim halwa"/>
    <n v="932.74490590000005"/>
    <n v="1080.3930029999999"/>
  </r>
  <r>
    <d v="2021-03-02T00:00:00"/>
    <x v="0"/>
    <x v="5"/>
    <s v="South East"/>
    <s v="Nilesh"/>
    <s v="C13"/>
    <s v="Modak"/>
    <n v="374.9213006"/>
    <n v="484.73484960000002"/>
  </r>
  <r>
    <d v="2022-03-03T00:00:00"/>
    <x v="1"/>
    <x v="5"/>
    <s v="South West"/>
    <s v="Nilesh"/>
    <s v="C2"/>
    <s v="Shankarpali"/>
    <n v="624.72538599999996"/>
    <n v="645.37022520000005"/>
  </r>
  <r>
    <d v="2021-03-04T00:00:00"/>
    <x v="0"/>
    <x v="5"/>
    <s v="North East"/>
    <s v="Nilesh"/>
    <s v="C3"/>
    <s v="Shrikhand"/>
    <n v="270.93640340000002"/>
    <n v="306.37409609999997"/>
  </r>
  <r>
    <d v="2021-03-05T00:00:00"/>
    <x v="0"/>
    <x v="5"/>
    <s v="Central"/>
    <s v="Nilesh"/>
    <s v="C4"/>
    <s v="Sutar feni"/>
    <n v="274.18145170000003"/>
    <n v="479.50776430000002"/>
  </r>
  <r>
    <d v="2021-03-06T00:00:00"/>
    <x v="0"/>
    <x v="5"/>
    <s v="Central"/>
    <s v="Nilesh"/>
    <s v="C5"/>
    <s v="Maach Jhol"/>
    <n v="855.98353789999999"/>
    <n v="1020.8395410000001"/>
  </r>
  <r>
    <d v="2022-03-07T00:00:00"/>
    <x v="1"/>
    <x v="5"/>
    <s v="Central"/>
    <s v="Nilesh"/>
    <s v="C6"/>
    <s v="Pork Bharta"/>
    <n v="592.03969289999998"/>
    <n v="690.28967009999997"/>
  </r>
  <r>
    <d v="2021-03-08T00:00:00"/>
    <x v="0"/>
    <x v="5"/>
    <s v="Central"/>
    <s v="Nilesh"/>
    <s v="C7"/>
    <s v="Chak Hao Kheer"/>
    <n v="852.60731910000004"/>
    <n v="908.42936810000003"/>
  </r>
  <r>
    <d v="2021-03-09T00:00:00"/>
    <x v="0"/>
    <x v="5"/>
    <s v="Central"/>
    <s v="Nilesh"/>
    <s v="C8"/>
    <s v="Galho"/>
    <n v="108.72861640000001"/>
    <n v="183.1991769"/>
  </r>
  <r>
    <d v="2021-03-10T00:00:00"/>
    <x v="0"/>
    <x v="5"/>
    <s v="Central"/>
    <s v="Sri"/>
    <s v="C9"/>
    <s v="Aloo gobi"/>
    <n v="30.666948990000002"/>
    <n v="83.520214100000004"/>
  </r>
  <r>
    <d v="2022-03-11T00:00:00"/>
    <x v="1"/>
    <x v="5"/>
    <s v="Central"/>
    <s v="Ram"/>
    <s v="C10"/>
    <s v="Aloo tikki"/>
    <n v="64.770083709999994"/>
    <n v="107.84722309999999"/>
  </r>
  <r>
    <d v="2021-03-12T00:00:00"/>
    <x v="0"/>
    <x v="5"/>
    <s v="South East"/>
    <s v="Anil"/>
    <s v="C11"/>
    <s v="Aloo matar"/>
    <n v="343.92295410000003"/>
    <n v="472.66038759999998"/>
  </r>
  <r>
    <d v="2022-03-13T00:00:00"/>
    <x v="1"/>
    <x v="5"/>
    <s v="South West"/>
    <s v="Raj"/>
    <s v="C12"/>
    <s v="Aloo methi"/>
    <n v="408.77421550000003"/>
    <n v="475.9375938"/>
  </r>
  <r>
    <d v="2021-03-14T00:00:00"/>
    <x v="0"/>
    <x v="5"/>
    <s v="North East"/>
    <s v="Suresh"/>
    <s v="C13"/>
    <s v="Aloo shimla mirch"/>
    <n v="313.95878010000001"/>
    <n v="413.37052080000001"/>
  </r>
  <r>
    <d v="2021-03-15T00:00:00"/>
    <x v="0"/>
    <x v="5"/>
    <s v="North West"/>
    <s v="Mahesh"/>
    <s v="C14"/>
    <s v="Bhatura"/>
    <n v="128.07036780000001"/>
    <n v="289.06659489999998"/>
  </r>
  <r>
    <d v="2021-03-16T00:00:00"/>
    <x v="0"/>
    <x v="5"/>
    <s v="Central"/>
    <s v="Raju"/>
    <s v="C15"/>
    <s v="Bhindi masala"/>
    <n v="870.06618300000002"/>
    <n v="1104.140189"/>
  </r>
  <r>
    <d v="2022-03-17T00:00:00"/>
    <x v="1"/>
    <x v="5"/>
    <s v="South East"/>
    <s v="Nilesh"/>
    <s v="C4"/>
    <s v="Biryani"/>
    <n v="583.66556079999998"/>
    <n v="756.84504809999999"/>
  </r>
  <r>
    <d v="2021-03-18T00:00:00"/>
    <x v="0"/>
    <x v="5"/>
    <s v="South West"/>
    <s v="Sri"/>
    <s v="C5"/>
    <s v="Butter chicken"/>
    <n v="58.679435890000001"/>
    <n v="289.9502612"/>
  </r>
  <r>
    <d v="2022-03-19T00:00:00"/>
    <x v="1"/>
    <x v="5"/>
    <s v="South West"/>
    <s v="Ram"/>
    <s v="C6"/>
    <s v="Chana masala"/>
    <n v="57.541288209999998"/>
    <n v="236.01666940000001"/>
  </r>
  <r>
    <d v="2021-03-20T00:00:00"/>
    <x v="0"/>
    <x v="5"/>
    <s v="South West"/>
    <s v="Anil"/>
    <s v="C5"/>
    <s v="Chapati"/>
    <n v="554.71146469999996"/>
    <n v="660.86937260000002"/>
  </r>
  <r>
    <d v="2021-03-21T00:00:00"/>
    <x v="0"/>
    <x v="5"/>
    <s v="South West"/>
    <s v="Raj"/>
    <s v="C4"/>
    <s v="Chicken razala"/>
    <n v="64.721482660000007"/>
    <n v="214.19985980000001"/>
  </r>
  <r>
    <d v="2022-03-22T00:00:00"/>
    <x v="1"/>
    <x v="5"/>
    <s v="South West"/>
    <s v="Suresh"/>
    <s v="C3"/>
    <s v="Chicken Tikka masala"/>
    <n v="590.67668419999995"/>
    <n v="733.22752549999996"/>
  </r>
  <r>
    <d v="2021-03-23T00:00:00"/>
    <x v="0"/>
    <x v="5"/>
    <s v="South West"/>
    <s v="Mahesh"/>
    <s v="C2"/>
    <s v="Chicken Tikka"/>
    <n v="541.23549349999996"/>
    <n v="789.83277450000003"/>
  </r>
  <r>
    <d v="2021-03-24T00:00:00"/>
    <x v="0"/>
    <x v="5"/>
    <s v="South West"/>
    <s v="Raju"/>
    <s v="C1"/>
    <s v="Chole bhature"/>
    <n v="116.0744517"/>
    <n v="222.41848429999999"/>
  </r>
  <r>
    <d v="2021-03-25T00:00:00"/>
    <x v="0"/>
    <x v="5"/>
    <s v="South West"/>
    <s v="Raju"/>
    <s v="C0"/>
    <s v="Daal baati churma"/>
    <n v="469.593389"/>
    <n v="580.89002049999999"/>
  </r>
  <r>
    <d v="2021-03-26T00:00:00"/>
    <x v="0"/>
    <x v="5"/>
    <s v="South West"/>
    <s v="Raju"/>
    <s v="C1"/>
    <s v="Daal puri"/>
    <n v="577.5802721"/>
    <n v="834.24203320000004"/>
  </r>
  <r>
    <d v="2021-03-27T00:00:00"/>
    <x v="0"/>
    <x v="5"/>
    <s v="South West"/>
    <s v="Raju"/>
    <s v="C2"/>
    <s v="Dal makhani"/>
    <n v="232.38045249999999"/>
    <n v="258.88257479999999"/>
  </r>
  <r>
    <d v="2021-03-28T00:00:00"/>
    <x v="0"/>
    <x v="5"/>
    <s v="South West"/>
    <s v="Raju"/>
    <s v="C3"/>
    <s v="Dal tadka"/>
    <n v="232.12712579999999"/>
    <n v="232.1827936"/>
  </r>
  <r>
    <d v="2021-03-29T00:00:00"/>
    <x v="0"/>
    <x v="5"/>
    <s v="North East"/>
    <s v="Raju"/>
    <s v="C4"/>
    <s v="Dum aloo"/>
    <n v="856.89750890000005"/>
    <n v="1060.1438740000001"/>
  </r>
  <r>
    <d v="2021-03-30T00:00:00"/>
    <x v="0"/>
    <x v="5"/>
    <s v="North West"/>
    <s v="Raju"/>
    <s v="C5"/>
    <s v="Poha"/>
    <n v="410.27293780000002"/>
    <n v="629.88195289999999"/>
  </r>
  <r>
    <d v="2021-03-31T00:00:00"/>
    <x v="0"/>
    <x v="5"/>
    <s v="Central"/>
    <s v="Raju"/>
    <s v="C6"/>
    <s v="Fara"/>
    <n v="504.71349550000002"/>
    <n v="602.6754823"/>
  </r>
  <r>
    <d v="2021-04-01T00:00:00"/>
    <x v="0"/>
    <x v="2"/>
    <s v="South East"/>
    <s v="Raju"/>
    <s v="C7"/>
    <s v="Kachori"/>
    <n v="50.438601400000003"/>
    <n v="165.26855330000001"/>
  </r>
  <r>
    <d v="2021-04-02T00:00:00"/>
    <x v="0"/>
    <x v="2"/>
    <s v="South West"/>
    <s v="Raju"/>
    <s v="C8"/>
    <s v="Kadai paneer"/>
    <n v="73.420067669999995"/>
    <n v="239.40286800000001"/>
  </r>
  <r>
    <d v="2021-04-03T00:00:00"/>
    <x v="0"/>
    <x v="2"/>
    <s v="North East"/>
    <s v="Raju"/>
    <s v="C9"/>
    <s v="Kadhi pakoda"/>
    <n v="343.6836902"/>
    <n v="492.02773180000003"/>
  </r>
  <r>
    <d v="2022-04-04T00:00:00"/>
    <x v="1"/>
    <x v="2"/>
    <s v="North West"/>
    <s v="Ram"/>
    <s v="C10"/>
    <s v="Karela bharta"/>
    <n v="1038.20913"/>
    <n v="1055.7121509999999"/>
  </r>
  <r>
    <d v="2021-04-05T00:00:00"/>
    <x v="0"/>
    <x v="2"/>
    <s v="North West"/>
    <s v="Anil"/>
    <s v="C11"/>
    <s v="Khichdi"/>
    <n v="430.44190049999997"/>
    <n v="486.78801290000001"/>
  </r>
  <r>
    <d v="2021-04-06T00:00:00"/>
    <x v="0"/>
    <x v="2"/>
    <s v="North West"/>
    <s v="Raj"/>
    <s v="C12"/>
    <s v="Kofta"/>
    <n v="1392.1366780000001"/>
    <n v="1436.924608"/>
  </r>
  <r>
    <d v="2022-04-07T00:00:00"/>
    <x v="1"/>
    <x v="2"/>
    <s v="North West"/>
    <s v="Suresh"/>
    <s v="C13"/>
    <s v="Kulfi falooda"/>
    <n v="225.3724699"/>
    <n v="240.07377170000001"/>
  </r>
  <r>
    <d v="2021-04-08T00:00:00"/>
    <x v="0"/>
    <x v="2"/>
    <s v="North West"/>
    <s v="Mahesh"/>
    <s v="C14"/>
    <s v="Lauki ke kofte"/>
    <n v="175.96763189999999"/>
    <n v="364.81888859999998"/>
  </r>
  <r>
    <d v="2021-04-09T00:00:00"/>
    <x v="0"/>
    <x v="2"/>
    <s v="North West"/>
    <s v="Raju"/>
    <s v="C15"/>
    <s v="Lauki ki subji"/>
    <n v="1.961764294"/>
    <n v="114.50651929999999"/>
  </r>
  <r>
    <d v="2022-04-10T00:00:00"/>
    <x v="1"/>
    <x v="2"/>
    <s v="Central"/>
    <s v="Nilesh"/>
    <s v="C16"/>
    <s v="Litti chokha"/>
    <n v="498.66376960000002"/>
    <n v="661.66403600000001"/>
  </r>
  <r>
    <d v="2021-04-11T00:00:00"/>
    <x v="0"/>
    <x v="2"/>
    <s v="South East"/>
    <s v="Sri"/>
    <s v="C17"/>
    <s v="Makki di roti sarson da saag"/>
    <n v="451.23616579999998"/>
    <n v="628.92340030000003"/>
  </r>
  <r>
    <d v="2021-04-12T00:00:00"/>
    <x v="0"/>
    <x v="2"/>
    <s v="South West"/>
    <s v="Ram"/>
    <s v="C18"/>
    <s v="Misi roti"/>
    <n v="171.75128380000001"/>
    <n v="197.31531709999999"/>
  </r>
  <r>
    <d v="2021-04-13T00:00:00"/>
    <x v="0"/>
    <x v="2"/>
    <s v="North East"/>
    <s v="Anil"/>
    <s v="C19"/>
    <s v="Mushroom do pyaza"/>
    <n v="307.83509299999997"/>
    <n v="381.2821045"/>
  </r>
  <r>
    <d v="2022-04-17T00:00:00"/>
    <x v="1"/>
    <x v="2"/>
    <s v="South East"/>
    <s v="Suresh"/>
    <s v="C2"/>
    <s v="Lassi"/>
    <n v="223.6414159"/>
    <n v="371.52389240000002"/>
  </r>
  <r>
    <d v="2021-06-18T00:00:00"/>
    <x v="0"/>
    <x v="4"/>
    <s v="South West"/>
    <s v="Mahesh"/>
    <s v="C3"/>
    <s v="Nankhatai"/>
    <n v="103.42398470000001"/>
    <n v="304.35911199999998"/>
  </r>
  <r>
    <d v="2022-09-19T00:00:00"/>
    <x v="1"/>
    <x v="6"/>
    <s v="North East"/>
    <s v="Raju"/>
    <s v="C11"/>
    <s v="Petha"/>
    <n v="1022.3706570000001"/>
    <n v="1040.7937529999999"/>
  </r>
  <r>
    <d v="2021-09-19T00:00:00"/>
    <x v="0"/>
    <x v="6"/>
    <s v="North West"/>
    <s v="Raju"/>
    <s v="C6"/>
    <s v="Phirni"/>
    <n v="860.12082499999997"/>
    <n v="877.22207289999994"/>
  </r>
  <r>
    <d v="2021-01-21T00:00:00"/>
    <x v="0"/>
    <x v="0"/>
    <s v="North East"/>
    <s v="Raju"/>
    <s v="C7"/>
    <s v="Rabri"/>
    <n v="586.52920519999998"/>
    <n v="850.81424500000003"/>
  </r>
  <r>
    <d v="2022-04-13T00:00:00"/>
    <x v="1"/>
    <x v="2"/>
    <s v="North East"/>
    <s v="Ram"/>
    <s v="C2"/>
    <s v="Samosa"/>
    <n v="457.47940929999999"/>
    <n v="546.07393549999995"/>
  </r>
  <r>
    <d v="2021-04-14T00:00:00"/>
    <x v="0"/>
    <x v="2"/>
    <s v="North West"/>
    <s v="Anil"/>
    <s v="C11"/>
    <s v="Sattu ki roti"/>
    <n v="749.52806380000004"/>
    <n v="811.16468339999994"/>
  </r>
  <r>
    <d v="2021-04-14T00:00:00"/>
    <x v="0"/>
    <x v="2"/>
    <s v="Central"/>
    <s v="Raj"/>
    <s v="C12"/>
    <s v="Shahi paneer"/>
    <n v="150.52104979999999"/>
    <n v="351.57887390000002"/>
  </r>
  <r>
    <d v="2021-04-14T00:00:00"/>
    <x v="0"/>
    <x v="2"/>
    <s v="North West"/>
    <s v="Raj"/>
    <s v="C20"/>
    <s v="Mushroom matar"/>
    <n v="285.1721316"/>
    <n v="313.9815049"/>
  </r>
  <r>
    <d v="2022-04-15T00:00:00"/>
    <x v="1"/>
    <x v="2"/>
    <s v="Central"/>
    <s v="Nilesh"/>
    <s v="C21"/>
    <s v="Naan"/>
    <n v="175.52645910000001"/>
    <n v="244.58387189999999"/>
  </r>
  <r>
    <d v="2021-04-16T00:00:00"/>
    <x v="0"/>
    <x v="2"/>
    <s v="South East"/>
    <s v="Nilesh"/>
    <s v="C10"/>
    <s v="Navrattan korma"/>
    <n v="629.42653670000004"/>
    <n v="656.33699109999998"/>
  </r>
  <r>
    <d v="2021-04-17T00:00:00"/>
    <x v="0"/>
    <x v="2"/>
    <s v="South West"/>
    <s v="Nilesh"/>
    <s v="C11"/>
    <s v="Palak paneer"/>
    <n v="505.42952100000002"/>
    <n v="535.02943760000005"/>
  </r>
  <r>
    <d v="2022-04-18T00:00:00"/>
    <x v="1"/>
    <x v="2"/>
    <s v="North East"/>
    <s v="Nilesh"/>
    <s v="C12"/>
    <s v="Paneer butter masala"/>
    <n v="245.6097024"/>
    <n v="369.1223559"/>
  </r>
  <r>
    <d v="2021-04-19T00:00:00"/>
    <x v="0"/>
    <x v="2"/>
    <s v="North West"/>
    <s v="Sri"/>
    <s v="C1"/>
    <s v="Paneer tikka masala"/>
    <n v="1284.4928620000001"/>
    <n v="1317.2529910000001"/>
  </r>
  <r>
    <d v="2021-04-20T00:00:00"/>
    <x v="0"/>
    <x v="2"/>
    <s v="South West"/>
    <s v="Ram"/>
    <s v="C2"/>
    <s v="Pani puri"/>
    <n v="167.72527819999999"/>
    <n v="342.3794552"/>
  </r>
  <r>
    <d v="2022-04-21T00:00:00"/>
    <x v="1"/>
    <x v="2"/>
    <s v="South West"/>
    <s v="Anil"/>
    <s v="C11"/>
    <s v="Panjeeri"/>
    <n v="333.88084809999998"/>
    <n v="512.94036559999995"/>
  </r>
  <r>
    <d v="2022-04-22T00:00:00"/>
    <x v="1"/>
    <x v="2"/>
    <s v="South West"/>
    <s v="Raj"/>
    <s v="C12"/>
    <s v="Papad"/>
    <n v="13.348838110000001"/>
    <n v="190.05185090000001"/>
  </r>
  <r>
    <d v="2021-04-23T00:00:00"/>
    <x v="0"/>
    <x v="2"/>
    <s v="South West"/>
    <s v="Suresh"/>
    <s v="C1"/>
    <s v="Paratha"/>
    <n v="134.94925929999999"/>
    <n v="251.82501060000001"/>
  </r>
  <r>
    <d v="2021-04-24T00:00:00"/>
    <x v="0"/>
    <x v="2"/>
    <s v="South West"/>
    <s v="Mahesh"/>
    <s v="C2"/>
    <s v="Pattor"/>
    <n v="253.11548110000001"/>
    <n v="274.38192220000002"/>
  </r>
  <r>
    <d v="2022-04-25T00:00:00"/>
    <x v="1"/>
    <x v="2"/>
    <s v="South West"/>
    <s v="Raju"/>
    <s v="C11"/>
    <s v="Pindi chana"/>
    <n v="261.35484020000001"/>
    <n v="341.15462509999998"/>
  </r>
  <r>
    <d v="2021-04-26T00:00:00"/>
    <x v="0"/>
    <x v="2"/>
    <s v="South West"/>
    <s v="Nilesh"/>
    <s v="C12"/>
    <s v="Rajma chaval"/>
    <n v="220.36464029999999"/>
    <n v="514.19937470000002"/>
  </r>
  <r>
    <d v="2022-04-27T00:00:00"/>
    <x v="1"/>
    <x v="2"/>
    <s v="South West"/>
    <s v="Sri"/>
    <s v="C1"/>
    <s v="Rongi"/>
    <n v="252.2642271"/>
    <n v="281.98802219999999"/>
  </r>
  <r>
    <d v="2021-04-28T00:00:00"/>
    <x v="0"/>
    <x v="2"/>
    <s v="North East"/>
    <s v="Ram"/>
    <s v="C2"/>
    <s v="Samosa"/>
    <n v="457.47940929999999"/>
    <n v="546.07393549999995"/>
  </r>
  <r>
    <d v="2022-04-29T00:00:00"/>
    <x v="1"/>
    <x v="2"/>
    <s v="North West"/>
    <s v="Anil"/>
    <s v="C11"/>
    <s v="Sattu ki roti"/>
    <n v="749.52806380000004"/>
    <n v="811.16468339999994"/>
  </r>
  <r>
    <d v="2021-04-30T00:00:00"/>
    <x v="0"/>
    <x v="2"/>
    <s v="Central"/>
    <s v="Raj"/>
    <s v="C12"/>
    <s v="Shahi paneer"/>
    <n v="150.52104979999999"/>
    <n v="351.57887390000002"/>
  </r>
  <r>
    <d v="2022-05-01T00:00:00"/>
    <x v="1"/>
    <x v="3"/>
    <s v="South East"/>
    <s v="Suresh"/>
    <s v="C1"/>
    <s v="Shahi tukra"/>
    <n v="771.50124240000002"/>
    <n v="922.53859780000005"/>
  </r>
  <r>
    <d v="2022-05-02T00:00:00"/>
    <x v="1"/>
    <x v="3"/>
    <s v="South West"/>
    <s v="Mahesh"/>
    <s v="C2"/>
    <s v="Vegetable jalfrezi"/>
    <n v="727.74293439999997"/>
    <n v="749.45424930000001"/>
  </r>
  <r>
    <d v="2021-05-03T00:00:00"/>
    <x v="0"/>
    <x v="3"/>
    <s v="South West"/>
    <s v="Mahesh"/>
    <s v="C3"/>
    <s v="Tandoori Chicken"/>
    <n v="374.74900659999997"/>
    <n v="418.49086519999997"/>
  </r>
  <r>
    <d v="2021-05-04T00:00:00"/>
    <x v="0"/>
    <x v="3"/>
    <s v="South West"/>
    <s v="Mahesh"/>
    <s v="C4"/>
    <s v="Tandoori Fish Tikka"/>
    <n v="284.78874309999998"/>
    <n v="424.15068059999999"/>
  </r>
  <r>
    <d v="2022-05-05T00:00:00"/>
    <x v="1"/>
    <x v="3"/>
    <s v="South West"/>
    <s v="Mahesh"/>
    <s v="C5"/>
    <s v="Attu"/>
    <n v="163.45761870000001"/>
    <n v="343.32379639999999"/>
  </r>
  <r>
    <d v="2021-05-06T00:00:00"/>
    <x v="0"/>
    <x v="3"/>
    <s v="South West"/>
    <s v="Mahesh"/>
    <s v="C6"/>
    <s v="Avial"/>
    <n v="566.4284169"/>
    <n v="628.11278809999999"/>
  </r>
  <r>
    <d v="2021-05-07T00:00:00"/>
    <x v="0"/>
    <x v="3"/>
    <s v="South West"/>
    <s v="Mahesh"/>
    <s v="C7"/>
    <s v="Bisi bele bath"/>
    <n v="167.11370790000001"/>
    <n v="360.89751089999999"/>
  </r>
  <r>
    <d v="2022-05-08T00:00:00"/>
    <x v="1"/>
    <x v="3"/>
    <s v="South West"/>
    <s v="Mahesh"/>
    <s v="C8"/>
    <s v="Currivepillai sadam"/>
    <n v="1070.599301"/>
    <n v="1236.512438"/>
  </r>
  <r>
    <d v="2021-05-09T00:00:00"/>
    <x v="0"/>
    <x v="3"/>
    <s v="South West"/>
    <s v="Mahesh"/>
    <s v="C9"/>
    <s v="Dosa"/>
    <n v="369.70888300000001"/>
    <n v="444.4815352"/>
  </r>
  <r>
    <d v="2022-05-10T00:00:00"/>
    <x v="1"/>
    <x v="3"/>
    <s v="South West"/>
    <s v="Mahesh"/>
    <s v="C10"/>
    <s v="Idiappam"/>
    <n v="686.77192230000003"/>
    <n v="811.31427350000001"/>
  </r>
  <r>
    <d v="2021-05-11T00:00:00"/>
    <x v="0"/>
    <x v="3"/>
    <s v="South West"/>
    <s v="Raju"/>
    <s v="C11"/>
    <s v="Idli"/>
    <n v="19.119235190000001"/>
    <n v="183.77445499999999"/>
  </r>
  <r>
    <d v="2021-05-12T00:00:00"/>
    <x v="0"/>
    <x v="3"/>
    <s v="South West"/>
    <s v="Nilesh"/>
    <s v="C12"/>
    <s v="Kanji"/>
    <n v="443.12860419999998"/>
    <n v="547.03823520000003"/>
  </r>
  <r>
    <d v="2022-05-13T00:00:00"/>
    <x v="1"/>
    <x v="3"/>
    <s v="North East"/>
    <s v="Sri"/>
    <s v="C13"/>
    <s v="Kaara kozhambu"/>
    <n v="855.06113270000003"/>
    <n v="989.99796930000002"/>
  </r>
  <r>
    <d v="2021-05-14T00:00:00"/>
    <x v="0"/>
    <x v="3"/>
    <s v="North West"/>
    <s v="Ram"/>
    <s v="C14"/>
    <s v="Keerai kootu"/>
    <n v="262.15715069999999"/>
    <n v="301.4370682"/>
  </r>
  <r>
    <d v="2021-05-15T00:00:00"/>
    <x v="0"/>
    <x v="3"/>
    <s v="Central"/>
    <s v="Anil"/>
    <s v="C15"/>
    <s v="Keerai masiyal"/>
    <n v="767.2555175"/>
    <n v="836.58310749999998"/>
  </r>
  <r>
    <d v="2022-05-16T00:00:00"/>
    <x v="1"/>
    <x v="3"/>
    <s v="South East"/>
    <s v="Anil"/>
    <s v="C16"/>
    <s v="Keerai sadam"/>
    <n v="450.60419460000003"/>
    <n v="483.4036266"/>
  </r>
  <r>
    <d v="2022-05-17T00:00:00"/>
    <x v="1"/>
    <x v="3"/>
    <s v="South West"/>
    <s v="Anil"/>
    <s v="C17"/>
    <s v="Keerai poriyal"/>
    <n v="1287.7040460000001"/>
    <n v="1347.966557"/>
  </r>
  <r>
    <d v="2022-05-18T00:00:00"/>
    <x v="1"/>
    <x v="3"/>
    <s v="North East"/>
    <s v="Mahesh"/>
    <s v="C18"/>
    <s v="Beef Fry"/>
    <n v="324.08204369999999"/>
    <n v="448.04410619999999"/>
  </r>
  <r>
    <d v="2022-05-19T00:00:00"/>
    <x v="1"/>
    <x v="3"/>
    <s v="North West"/>
    <s v="Raju"/>
    <s v="C19"/>
    <s v="Kootu"/>
    <n v="297.68302"/>
    <n v="417.67385159999998"/>
  </r>
  <r>
    <d v="2021-05-20T00:00:00"/>
    <x v="0"/>
    <x v="3"/>
    <s v="Central"/>
    <s v="Nilesh"/>
    <s v="C20"/>
    <s v="Kos kootu"/>
    <n v="523.1998284"/>
    <n v="659.08454259999996"/>
  </r>
  <r>
    <d v="2021-05-21T00:00:00"/>
    <x v="0"/>
    <x v="3"/>
    <s v="North East"/>
    <s v="Sri"/>
    <s v="C21"/>
    <s v="Koshambri"/>
    <n v="44.942521450000001"/>
    <n v="51.266290130000002"/>
  </r>
  <r>
    <d v="2021-05-22T00:00:00"/>
    <x v="0"/>
    <x v="3"/>
    <s v="North East"/>
    <s v="Ram"/>
    <s v="C10"/>
    <s v="Kothamali sadam"/>
    <n v="433.02089699999999"/>
    <n v="544.66079939999997"/>
  </r>
  <r>
    <d v="2022-05-23T00:00:00"/>
    <x v="1"/>
    <x v="3"/>
    <s v="North East"/>
    <s v="Anil"/>
    <s v="C11"/>
    <s v="Kuzhakkattai"/>
    <n v="58.957729540000003"/>
    <n v="201.69759780000001"/>
  </r>
  <r>
    <d v="2022-05-24T00:00:00"/>
    <x v="1"/>
    <x v="3"/>
    <s v="North East"/>
    <s v="Raj"/>
    <s v="C12"/>
    <s v="Kuzhambu"/>
    <n v="948.37509009999997"/>
    <n v="1164.9796960000001"/>
  </r>
  <r>
    <d v="2021-05-25T00:00:00"/>
    <x v="0"/>
    <x v="3"/>
    <s v="North East"/>
    <s v="Suresh"/>
    <s v="C1"/>
    <s v="Masala Dosa"/>
    <n v="182.1570102"/>
    <n v="205.5713719"/>
  </r>
  <r>
    <d v="2021-05-26T00:00:00"/>
    <x v="0"/>
    <x v="3"/>
    <s v="North East"/>
    <s v="Mahesh"/>
    <s v="C2"/>
    <s v="Pachadi"/>
    <n v="378.02923679999998"/>
    <n v="627.80308769999999"/>
  </r>
  <r>
    <d v="2021-05-27T00:00:00"/>
    <x v="0"/>
    <x v="3"/>
    <s v="North East"/>
    <s v="Raju"/>
    <s v="C3"/>
    <s v="Paniyaram"/>
    <n v="374.28080510000001"/>
    <n v="539.17517410000005"/>
  </r>
  <r>
    <d v="2022-05-28T00:00:00"/>
    <x v="1"/>
    <x v="3"/>
    <s v="North East"/>
    <s v="Raju"/>
    <s v="C18"/>
    <s v="Papadum"/>
    <n v="721.66563650000001"/>
    <n v="996.18478479999999"/>
  </r>
  <r>
    <d v="2021-05-29T00:00:00"/>
    <x v="0"/>
    <x v="3"/>
    <s v="North West"/>
    <s v="Raju"/>
    <s v="C19"/>
    <s v="Paravannam"/>
    <n v="627.31546760000003"/>
    <n v="778.50068090000002"/>
  </r>
  <r>
    <d v="2021-05-30T00:00:00"/>
    <x v="0"/>
    <x v="3"/>
    <s v="Central"/>
    <s v="Raju"/>
    <s v="C20"/>
    <s v="Payasam"/>
    <n v="28.531153620000001"/>
    <n v="150.95294290000001"/>
  </r>
  <r>
    <d v="2022-05-31T00:00:00"/>
    <x v="1"/>
    <x v="3"/>
    <s v="South East"/>
    <s v="Raju"/>
    <s v="C21"/>
    <s v="Paruppu sadam"/>
    <n v="563.80598859999998"/>
    <n v="628.40791079999997"/>
  </r>
  <r>
    <d v="2021-06-01T00:00:00"/>
    <x v="0"/>
    <x v="4"/>
    <s v="South West"/>
    <s v="Raj"/>
    <s v="C10"/>
    <s v="Pesarattu"/>
    <n v="782.02819060000002"/>
    <n v="925.74470980000001"/>
  </r>
  <r>
    <d v="2021-06-02T00:00:00"/>
    <x v="0"/>
    <x v="4"/>
    <s v="North East"/>
    <s v="Suresh"/>
    <s v="C11"/>
    <s v="Poriyal"/>
    <n v="115.9028701"/>
    <n v="203.929777"/>
  </r>
  <r>
    <d v="2022-06-03T00:00:00"/>
    <x v="1"/>
    <x v="4"/>
    <s v="North West"/>
    <s v="Mahesh"/>
    <s v="C12"/>
    <s v="Puli sadam"/>
    <n v="247.3626544"/>
    <n v="360.27268509999999"/>
  </r>
  <r>
    <d v="2021-06-04T00:00:00"/>
    <x v="0"/>
    <x v="4"/>
    <s v="North West"/>
    <s v="Raju"/>
    <s v="C1"/>
    <s v="Rasam"/>
    <n v="515.12466819999997"/>
    <n v="654.40123370000003"/>
  </r>
  <r>
    <d v="2021-06-05T00:00:00"/>
    <x v="0"/>
    <x v="4"/>
    <s v="North West"/>
    <s v="Nilesh"/>
    <s v="C2"/>
    <s v="Puttu"/>
    <n v="306.44812489999998"/>
    <n v="498.04773290000003"/>
  </r>
  <r>
    <d v="2022-06-06T00:00:00"/>
    <x v="1"/>
    <x v="4"/>
    <s v="North West"/>
    <s v="Sri"/>
    <s v="C3"/>
    <s v="Sambar"/>
    <n v="314.58571619999998"/>
    <n v="526.01629309999998"/>
  </r>
  <r>
    <d v="2021-06-07T00:00:00"/>
    <x v="0"/>
    <x v="4"/>
    <s v="North West"/>
    <s v="Ram"/>
    <s v="C18"/>
    <s v="Sandige"/>
    <n v="497.21218779999998"/>
    <n v="561.73150989999999"/>
  </r>
  <r>
    <d v="2022-06-08T00:00:00"/>
    <x v="1"/>
    <x v="4"/>
    <s v="North West"/>
    <s v="Anil"/>
    <s v="C19"/>
    <s v="Sevai"/>
    <n v="81.703854559999996"/>
    <n v="251.5586552"/>
  </r>
  <r>
    <d v="2021-06-09T00:00:00"/>
    <x v="0"/>
    <x v="4"/>
    <s v="Central"/>
    <s v="Raj"/>
    <s v="C20"/>
    <s v="Thayir sadam"/>
    <n v="77.719540179999996"/>
    <n v="112.4889405"/>
  </r>
  <r>
    <d v="2021-06-10T00:00:00"/>
    <x v="0"/>
    <x v="4"/>
    <s v="South East"/>
    <s v="Suresh"/>
    <s v="C21"/>
    <s v="Theeyal"/>
    <n v="64.842296619999999"/>
    <n v="220.753782"/>
  </r>
  <r>
    <d v="2022-06-11T00:00:00"/>
    <x v="1"/>
    <x v="4"/>
    <s v="South West"/>
    <s v="Mahesh"/>
    <s v="C10"/>
    <s v="Uttapam"/>
    <n v="177.07495800000001"/>
    <n v="298.40588009999999"/>
  </r>
  <r>
    <d v="2021-06-12T00:00:00"/>
    <x v="0"/>
    <x v="4"/>
    <s v="North East"/>
    <s v="Raju"/>
    <s v="C11"/>
    <s v="Vada"/>
    <n v="605.02734869999995"/>
    <n v="750.7924941"/>
  </r>
  <r>
    <d v="2022-06-13T00:00:00"/>
    <x v="1"/>
    <x v="4"/>
    <s v="North West"/>
    <s v="Nilesh"/>
    <s v="C12"/>
    <s v="Chicken Varuval"/>
    <n v="15.297938419999999"/>
    <n v="137.80443170000001"/>
  </r>
  <r>
    <d v="2021-06-14T00:00:00"/>
    <x v="0"/>
    <x v="4"/>
    <s v="North West"/>
    <s v="Raj"/>
    <s v="C1"/>
    <s v="Upma"/>
    <n v="910.20571429999995"/>
    <n v="1126.797777"/>
  </r>
  <r>
    <d v="2021-06-15T00:00:00"/>
    <x v="0"/>
    <x v="4"/>
    <s v="North West"/>
    <s v="Raj"/>
    <s v="C2"/>
    <s v="Amti"/>
    <n v="498.38484629999999"/>
    <n v="569.16178309999998"/>
  </r>
  <r>
    <d v="2022-06-16T00:00:00"/>
    <x v="1"/>
    <x v="4"/>
    <s v="North West"/>
    <s v="Raj"/>
    <s v="C3"/>
    <s v="Zunka"/>
    <n v="378.42176510000002"/>
    <n v="392.560496"/>
  </r>
  <r>
    <d v="2021-06-17T00:00:00"/>
    <x v="0"/>
    <x v="4"/>
    <s v="North West"/>
    <s v="Raj"/>
    <s v="C18"/>
    <s v="Kolim Jawla"/>
    <n v="296.4313022"/>
    <n v="352.52554509999999"/>
  </r>
  <r>
    <d v="2022-06-18T00:00:00"/>
    <x v="1"/>
    <x v="4"/>
    <s v="North West"/>
    <s v="Suresh"/>
    <s v="C19"/>
    <s v="Saath"/>
    <n v="729.91891820000001"/>
    <n v="853.80241039999999"/>
  </r>
  <r>
    <d v="2022-07-24T00:00:00"/>
    <x v="1"/>
    <x v="7"/>
    <s v="North East"/>
    <s v="Anil"/>
    <s v="C1"/>
    <s v="Chevdo"/>
    <n v="25.279889870000002"/>
    <n v="193.50283010000001"/>
  </r>
  <r>
    <d v="2021-08-25T00:00:00"/>
    <x v="0"/>
    <x v="8"/>
    <s v="North East"/>
    <s v="Raj"/>
    <s v="C2"/>
    <s v="Chorafali"/>
    <n v="308.32009679999999"/>
    <n v="318.97031779999998"/>
  </r>
  <r>
    <d v="2021-10-06T00:00:00"/>
    <x v="0"/>
    <x v="9"/>
    <s v="North East"/>
    <s v="Suresh"/>
    <s v="C3"/>
    <s v="Copra paak"/>
    <n v="250.4818411"/>
    <n v="367.05630719999999"/>
  </r>
  <r>
    <d v="2022-08-27T00:00:00"/>
    <x v="1"/>
    <x v="8"/>
    <s v="North East"/>
    <s v="Mahesh"/>
    <s v="C18"/>
    <s v="Daal Dhokli"/>
    <n v="667.73600629999999"/>
    <n v="854.92637939999997"/>
  </r>
  <r>
    <d v="2021-06-18T00:00:00"/>
    <x v="0"/>
    <x v="4"/>
    <s v="North West"/>
    <s v="Mahesh"/>
    <s v="C19"/>
    <s v="Kutchi dabeli"/>
    <n v="559.34497050000004"/>
    <n v="704.99179340000001"/>
  </r>
  <r>
    <d v="2022-06-19T00:00:00"/>
    <x v="1"/>
    <x v="4"/>
    <s v="Central"/>
    <s v="Mahesh"/>
    <s v="C20"/>
    <s v="Dahi vada"/>
    <n v="753.18012969999995"/>
    <n v="850.02614779999999"/>
  </r>
  <r>
    <d v="2021-07-30T00:00:00"/>
    <x v="0"/>
    <x v="7"/>
    <s v="South East"/>
    <s v="Mahesh"/>
    <s v="C21"/>
    <s v="Dalithoy"/>
    <n v="680.31352419999996"/>
    <n v="778.00682629999994"/>
  </r>
  <r>
    <d v="2022-08-01T00:00:00"/>
    <x v="1"/>
    <x v="8"/>
    <s v="North West"/>
    <s v="Mahesh"/>
    <s v="C10"/>
    <s v="Dhokla"/>
    <n v="439.34282309999998"/>
    <n v="492.72786600000001"/>
  </r>
  <r>
    <d v="2021-06-19T00:00:00"/>
    <x v="0"/>
    <x v="4"/>
    <s v="Central"/>
    <s v="Mahesh"/>
    <s v="C20"/>
    <s v="Bajri no rotlo"/>
    <n v="646.80339470000001"/>
    <n v="877.33820619999995"/>
  </r>
  <r>
    <d v="2021-06-20T00:00:00"/>
    <x v="0"/>
    <x v="4"/>
    <s v="South East"/>
    <s v="Raju"/>
    <s v="C21"/>
    <s v="Coconut vadi"/>
    <n v="491.41789360000001"/>
    <n v="691.2752855"/>
  </r>
  <r>
    <d v="2021-06-21T00:00:00"/>
    <x v="0"/>
    <x v="4"/>
    <s v="South West"/>
    <s v="Nilesh"/>
    <s v="C10"/>
    <s v="Bhakri"/>
    <n v="549.55845299999999"/>
    <n v="700.04012890000001"/>
  </r>
  <r>
    <d v="2022-06-22T00:00:00"/>
    <x v="1"/>
    <x v="4"/>
    <s v="North East"/>
    <s v="Sri"/>
    <s v="C11"/>
    <s v="Bombil fry"/>
    <n v="1231.178267"/>
    <n v="1314.971532"/>
  </r>
  <r>
    <d v="2021-06-23T00:00:00"/>
    <x v="0"/>
    <x v="4"/>
    <s v="North East"/>
    <s v="Ram"/>
    <s v="C12"/>
    <s v="Chakali"/>
    <n v="118.247795"/>
    <n v="128.7628201"/>
  </r>
  <r>
    <d v="2021-06-24T00:00:00"/>
    <x v="0"/>
    <x v="4"/>
    <s v="North East"/>
    <s v="Anil"/>
    <s v="C1"/>
    <s v="Chevdo"/>
    <n v="25.279889870000002"/>
    <n v="193.50283010000001"/>
  </r>
  <r>
    <d v="2021-06-25T00:00:00"/>
    <x v="0"/>
    <x v="4"/>
    <s v="North East"/>
    <s v="Raj"/>
    <s v="C2"/>
    <s v="Chorafali"/>
    <n v="308.32009679999999"/>
    <n v="318.97031779999998"/>
  </r>
  <r>
    <d v="2022-06-26T00:00:00"/>
    <x v="1"/>
    <x v="4"/>
    <s v="North East"/>
    <s v="Suresh"/>
    <s v="C3"/>
    <s v="Copra paak"/>
    <n v="250.4818411"/>
    <n v="367.05630719999999"/>
  </r>
  <r>
    <d v="2021-06-27T00:00:00"/>
    <x v="0"/>
    <x v="4"/>
    <s v="North East"/>
    <s v="Mahesh"/>
    <s v="C18"/>
    <s v="Daal Dhokli"/>
    <n v="667.73600629999999"/>
    <n v="854.92637939999997"/>
  </r>
  <r>
    <d v="2021-06-28T00:00:00"/>
    <x v="0"/>
    <x v="4"/>
    <s v="North West"/>
    <s v="Mahesh"/>
    <s v="C19"/>
    <s v="Kutchi dabeli"/>
    <n v="559.34497050000004"/>
    <n v="704.99179340000001"/>
  </r>
  <r>
    <d v="2021-06-29T00:00:00"/>
    <x v="0"/>
    <x v="4"/>
    <s v="Central"/>
    <s v="Mahesh"/>
    <s v="C20"/>
    <s v="Dahi vada"/>
    <n v="753.18012969999995"/>
    <n v="850.02614779999999"/>
  </r>
  <r>
    <d v="2021-06-30T00:00:00"/>
    <x v="0"/>
    <x v="4"/>
    <s v="South East"/>
    <s v="Mahesh"/>
    <s v="C21"/>
    <s v="Dalithoy"/>
    <n v="680.31352419999996"/>
    <n v="778.00682629999994"/>
  </r>
  <r>
    <d v="2022-07-01T00:00:00"/>
    <x v="1"/>
    <x v="7"/>
    <s v="North West"/>
    <s v="Mahesh"/>
    <s v="C10"/>
    <s v="Dhokla"/>
    <n v="439.34282309999998"/>
    <n v="492.72786600000001"/>
  </r>
  <r>
    <d v="2021-07-02T00:00:00"/>
    <x v="0"/>
    <x v="7"/>
    <s v="North West"/>
    <s v="Mahesh"/>
    <s v="C11"/>
    <s v="Dudhi halwa"/>
    <n v="1107.170854"/>
    <n v="1136.296409"/>
  </r>
  <r>
    <d v="2021-07-03T00:00:00"/>
    <x v="0"/>
    <x v="7"/>
    <s v="North West"/>
    <s v="Mahesh"/>
    <s v="C12"/>
    <s v="Gatta curry"/>
    <n v="752.07125670000005"/>
    <n v="812.27321949999998"/>
  </r>
  <r>
    <d v="2022-07-04T00:00:00"/>
    <x v="1"/>
    <x v="7"/>
    <s v="Central"/>
    <s v="Mahesh"/>
    <s v="C1"/>
    <s v="Gud papdi"/>
    <n v="177.22401020000001"/>
    <n v="425.04123879999997"/>
  </r>
  <r>
    <d v="2021-07-05T00:00:00"/>
    <x v="0"/>
    <x v="7"/>
    <s v="South East"/>
    <s v="Mahesh"/>
    <s v="C2"/>
    <s v="Ghooghra"/>
    <n v="485.11606130000001"/>
    <n v="592.3612895"/>
  </r>
  <r>
    <d v="2021-07-06T00:00:00"/>
    <x v="0"/>
    <x v="7"/>
    <s v="South West"/>
    <s v="Raju"/>
    <s v="C3"/>
    <s v="Handwo"/>
    <n v="282.15928159999999"/>
    <n v="309.65634929999999"/>
  </r>
  <r>
    <d v="2021-07-07T00:00:00"/>
    <x v="0"/>
    <x v="7"/>
    <s v="North East"/>
    <s v="Nilesh"/>
    <s v="C18"/>
    <s v="Halvasan"/>
    <n v="695.23662360000003"/>
    <n v="836.0926528"/>
  </r>
  <r>
    <d v="2021-07-08T00:00:00"/>
    <x v="0"/>
    <x v="7"/>
    <s v="South East"/>
    <s v="Sri"/>
    <s v="C19"/>
    <s v="Jeera Aloo"/>
    <n v="602.95602229999997"/>
    <n v="687.1215704"/>
  </r>
  <r>
    <d v="2021-07-09T00:00:00"/>
    <x v="0"/>
    <x v="7"/>
    <s v="South East"/>
    <s v="Ram"/>
    <s v="C20"/>
    <s v="Kansar"/>
    <n v="724.08417580000003"/>
    <n v="839.92824819999998"/>
  </r>
  <r>
    <d v="2022-07-10T00:00:00"/>
    <x v="1"/>
    <x v="7"/>
    <s v="South East"/>
    <s v="Anil"/>
    <s v="C21"/>
    <s v="Keri no ras"/>
    <n v="642.72484589999999"/>
    <n v="730.92696699999999"/>
  </r>
  <r>
    <d v="2021-07-11T00:00:00"/>
    <x v="0"/>
    <x v="7"/>
    <s v="South West"/>
    <s v="Raj"/>
    <s v="C10"/>
    <s v="Khakhra"/>
    <n v="123.2864842"/>
    <n v="384.31464970000002"/>
  </r>
  <r>
    <d v="2021-07-12T00:00:00"/>
    <x v="0"/>
    <x v="7"/>
    <s v="North East"/>
    <s v="Suresh"/>
    <s v="C11"/>
    <s v="Khandvi"/>
    <n v="235.1349543"/>
    <n v="366.32459349999999"/>
  </r>
  <r>
    <d v="2021-07-13T00:00:00"/>
    <x v="0"/>
    <x v="7"/>
    <s v="North West"/>
    <s v="Suresh"/>
    <s v="C12"/>
    <s v="Kombdi vade"/>
    <n v="430.92092409999998"/>
    <n v="588.93750320000004"/>
  </r>
  <r>
    <d v="2022-07-14T00:00:00"/>
    <x v="1"/>
    <x v="7"/>
    <s v="North East"/>
    <s v="Suresh"/>
    <s v="C1"/>
    <s v="Laapsi"/>
    <n v="371.97193570000002"/>
    <n v="582.79547509999998"/>
  </r>
  <r>
    <d v="2021-07-15T00:00:00"/>
    <x v="0"/>
    <x v="7"/>
    <s v="North East"/>
    <s v="Suresh"/>
    <s v="C2"/>
    <s v="Koshimbir"/>
    <n v="768.83738579999999"/>
    <n v="844.82238689999997"/>
  </r>
  <r>
    <d v="2022-07-16T00:00:00"/>
    <x v="1"/>
    <x v="7"/>
    <s v="North East"/>
    <s v="Sri"/>
    <s v="C3"/>
    <s v="Methi na Gota"/>
    <n v="585.2883693"/>
    <n v="632.97757899999999"/>
  </r>
  <r>
    <d v="2021-07-17T00:00:00"/>
    <x v="0"/>
    <x v="7"/>
    <s v="North East"/>
    <s v="Ram"/>
    <s v="C18"/>
    <s v="Mohanthal"/>
    <n v="437.97507769999999"/>
    <n v="555.47006639999995"/>
  </r>
  <r>
    <d v="2021-07-18T00:00:00"/>
    <x v="0"/>
    <x v="7"/>
    <s v="North West"/>
    <s v="Anil"/>
    <s v="C19"/>
    <s v="Muthiya"/>
    <n v="62.549958179999997"/>
    <n v="82.464114719999998"/>
  </r>
  <r>
    <d v="2022-07-19T00:00:00"/>
    <x v="1"/>
    <x v="7"/>
    <s v="Central"/>
    <s v="Raj"/>
    <s v="C20"/>
    <s v="Patra"/>
    <n v="334.15517740000001"/>
    <n v="418.94261719999997"/>
  </r>
  <r>
    <d v="2021-07-20T00:00:00"/>
    <x v="0"/>
    <x v="7"/>
    <s v="South East"/>
    <s v="Suresh"/>
    <s v="C21"/>
    <s v="Pav Bhaji"/>
    <n v="220.2146319"/>
    <n v="314.35915089999997"/>
  </r>
  <r>
    <d v="2022-07-21T00:00:00"/>
    <x v="1"/>
    <x v="7"/>
    <s v="South East"/>
    <s v="Mahesh"/>
    <s v="C10"/>
    <s v="Puri Bhaji"/>
    <n v="400.8185924"/>
    <n v="507.87437949999997"/>
  </r>
  <r>
    <d v="2021-07-22T00:00:00"/>
    <x v="0"/>
    <x v="7"/>
    <s v="South East"/>
    <s v="Raju"/>
    <s v="C11"/>
    <s v="Sabudana Khichadi"/>
    <n v="11.61337891"/>
    <n v="83.248624449999994"/>
  </r>
  <r>
    <d v="2021-07-23T00:00:00"/>
    <x v="0"/>
    <x v="7"/>
    <s v="South East"/>
    <s v="Raju"/>
    <s v="C12"/>
    <s v="Sev khamani"/>
    <n v="561.56954919999998"/>
    <n v="642.27648710000005"/>
  </r>
  <r>
    <d v="2022-07-24T00:00:00"/>
    <x v="1"/>
    <x v="7"/>
    <s v="South East"/>
    <s v="Raju"/>
    <s v="C1"/>
    <s v="Sev tameta"/>
    <n v="177.2439287"/>
    <n v="330.4628553"/>
  </r>
  <r>
    <d v="2021-07-25T00:00:00"/>
    <x v="0"/>
    <x v="7"/>
    <s v="South East"/>
    <s v="Raju"/>
    <s v="C2"/>
    <s v="Namakpara"/>
    <n v="634.59922340000003"/>
    <n v="710.42529809999996"/>
  </r>
  <r>
    <d v="2022-07-26T00:00:00"/>
    <x v="1"/>
    <x v="7"/>
    <s v="South West"/>
    <s v="Raju"/>
    <s v="C3"/>
    <s v="Sukhdi"/>
    <n v="196.04867580000001"/>
    <n v="319.72538650000001"/>
  </r>
  <r>
    <d v="2021-07-27T00:00:00"/>
    <x v="0"/>
    <x v="7"/>
    <s v="North East"/>
    <s v="Raj"/>
    <s v="C18"/>
    <s v="Surnoli"/>
    <n v="46.741174309999998"/>
    <n v="239.69543920000001"/>
  </r>
  <r>
    <d v="2021-07-28T00:00:00"/>
    <x v="0"/>
    <x v="7"/>
    <s v="North West"/>
    <s v="Suresh"/>
    <s v="C19"/>
    <s v="Thalipeeth"/>
    <n v="86.724196539999994"/>
    <n v="140.59002359999999"/>
  </r>
  <r>
    <d v="2022-07-29T00:00:00"/>
    <x v="1"/>
    <x v="7"/>
    <s v="North East"/>
    <s v="Mahesh"/>
    <s v="C20"/>
    <s v="Undhiyu"/>
    <n v="299.65513989999999"/>
    <n v="331.65360440000001"/>
  </r>
  <r>
    <d v="2021-07-30T00:00:00"/>
    <x v="0"/>
    <x v="7"/>
    <s v="North East"/>
    <s v="Raju"/>
    <s v="C7"/>
    <s v="Veg Kolhapuri"/>
    <n v="535.30395710000005"/>
    <n v="616.40721289999999"/>
  </r>
  <r>
    <d v="2022-07-31T00:00:00"/>
    <x v="1"/>
    <x v="7"/>
    <s v="North East"/>
    <s v="Nilesh"/>
    <s v="C8"/>
    <s v="Vindaloo"/>
    <n v="332.3238048"/>
    <n v="383.56081669999998"/>
  </r>
  <r>
    <d v="2021-08-01T00:00:00"/>
    <x v="0"/>
    <x v="8"/>
    <s v="North East"/>
    <s v="Sri"/>
    <s v="C9"/>
    <s v="Lilva Kachori"/>
    <n v="16.142200729999999"/>
    <n v="94.142884760000001"/>
  </r>
  <r>
    <d v="2021-08-02T00:00:00"/>
    <x v="0"/>
    <x v="8"/>
    <s v="North West"/>
    <s v="Raj"/>
    <s v="C10"/>
    <s v="Mag Dhokli"/>
    <n v="293.36712110000002"/>
    <n v="531.2732522"/>
  </r>
  <r>
    <d v="2022-08-03T00:00:00"/>
    <x v="1"/>
    <x v="8"/>
    <s v="Central"/>
    <s v="Raj"/>
    <s v="C11"/>
    <s v="Khichu"/>
    <n v="56.268402279999997"/>
    <n v="253.34892070000001"/>
  </r>
  <r>
    <d v="2021-08-04T00:00:00"/>
    <x v="0"/>
    <x v="8"/>
    <s v="South East"/>
    <s v="Raj"/>
    <s v="C12"/>
    <s v="Thepla"/>
    <n v="242.5460818"/>
    <n v="251.12801859999999"/>
  </r>
  <r>
    <d v="2021-08-05T00:00:00"/>
    <x v="0"/>
    <x v="8"/>
    <s v="South East"/>
    <s v="Suresh"/>
    <s v="C1"/>
    <s v="Farsi Puri"/>
    <n v="818.9312271"/>
    <n v="971.74291010000002"/>
  </r>
  <r>
    <d v="2022-08-06T00:00:00"/>
    <x v="1"/>
    <x v="8"/>
    <s v="South East"/>
    <s v="Mahesh"/>
    <s v="C2"/>
    <s v="Khaman"/>
    <n v="828.80320029999996"/>
    <n v="1091.918122"/>
  </r>
  <r>
    <d v="2021-08-07T00:00:00"/>
    <x v="0"/>
    <x v="8"/>
    <s v="South East"/>
    <s v="Raju"/>
    <s v="C10"/>
    <s v="Turiya Patra Vatana sabji"/>
    <n v="490.47730480000001"/>
    <n v="652.23796379999999"/>
  </r>
  <r>
    <d v="2021-08-08T00:00:00"/>
    <x v="0"/>
    <x v="8"/>
    <s v="South East"/>
    <s v="Nilesh"/>
    <s v="C11"/>
    <s v="Churma Ladoo"/>
    <n v="34.604059599999999"/>
    <n v="61.469281430000002"/>
  </r>
  <r>
    <d v="2021-08-09T00:00:00"/>
    <x v="0"/>
    <x v="8"/>
    <s v="South East"/>
    <s v="Sri"/>
    <s v="C12"/>
    <s v="Cheera Doi"/>
    <n v="550.39137419999997"/>
    <n v="658.24978529999998"/>
  </r>
  <r>
    <d v="2022-08-10T00:00:00"/>
    <x v="1"/>
    <x v="8"/>
    <s v="South West"/>
    <s v="Ram"/>
    <s v="C1"/>
    <s v="Gheela Pitha"/>
    <n v="166.93011519999999"/>
    <n v="345.8596723"/>
  </r>
  <r>
    <d v="2021-08-11T00:00:00"/>
    <x v="0"/>
    <x v="8"/>
    <s v="North East"/>
    <s v="Anil"/>
    <s v="C2"/>
    <s v="Khar"/>
    <n v="699.881483"/>
    <n v="824.4556844"/>
  </r>
  <r>
    <d v="2022-08-12T00:00:00"/>
    <x v="1"/>
    <x v="8"/>
    <s v="North West"/>
    <s v="Raj"/>
    <s v="C10"/>
    <s v="Kumol Sawul"/>
    <n v="663.46431040000004"/>
    <n v="802.38798369999995"/>
  </r>
  <r>
    <d v="2021-08-13T00:00:00"/>
    <x v="0"/>
    <x v="8"/>
    <s v="Central"/>
    <s v="Suresh"/>
    <s v="C11"/>
    <s v="Luchi"/>
    <n v="990.72338179999997"/>
    <n v="1039.6193699999999"/>
  </r>
  <r>
    <d v="2022-08-14T00:00:00"/>
    <x v="1"/>
    <x v="8"/>
    <s v="North East"/>
    <s v="Suresh"/>
    <s v="C12"/>
    <s v="Alu Pitika"/>
    <n v="459.8856285"/>
    <n v="570.51602339999999"/>
  </r>
  <r>
    <d v="2021-08-15T00:00:00"/>
    <x v="0"/>
    <x v="8"/>
    <s v="North East"/>
    <s v="Suresh"/>
    <s v="C1"/>
    <s v="Masor tenga"/>
    <n v="259.23491039999999"/>
    <n v="333.33703170000001"/>
  </r>
  <r>
    <d v="2022-08-16T00:00:00"/>
    <x v="1"/>
    <x v="8"/>
    <s v="North East"/>
    <s v="Suresh"/>
    <s v="C2"/>
    <s v="Bengena Pitika"/>
    <n v="203.92469320000001"/>
    <n v="387.56313319999998"/>
  </r>
  <r>
    <d v="2021-08-17T00:00:00"/>
    <x v="0"/>
    <x v="8"/>
    <s v="North West"/>
    <s v="Suresh"/>
    <s v="C10"/>
    <s v="Bilahi Maas"/>
    <n v="812.30283250000002"/>
    <n v="1003.015774"/>
  </r>
  <r>
    <d v="2021-08-18T00:00:00"/>
    <x v="0"/>
    <x v="8"/>
    <s v="Central"/>
    <s v="Ram"/>
    <s v="C11"/>
    <s v="Black rice"/>
    <n v="345.29691179999998"/>
    <n v="486.00042730000001"/>
  </r>
  <r>
    <d v="2022-08-19T00:00:00"/>
    <x v="1"/>
    <x v="8"/>
    <s v="South East"/>
    <s v="Anil"/>
    <s v="C12"/>
    <s v="Bora Sawul"/>
    <n v="580.59133359999998"/>
    <n v="593.1862496"/>
  </r>
  <r>
    <d v="2021-08-20T00:00:00"/>
    <x v="0"/>
    <x v="8"/>
    <s v="Central"/>
    <s v="Raj"/>
    <s v="C1"/>
    <s v="Brown Rice"/>
    <n v="69.830542660000006"/>
    <n v="150.69867070000001"/>
  </r>
  <r>
    <d v="2021-08-21T00:00:00"/>
    <x v="0"/>
    <x v="8"/>
    <s v="Central"/>
    <s v="Suresh"/>
    <s v="C2"/>
    <s v="Chingri malai curry"/>
    <n v="611.91090120000001"/>
    <n v="810.25071539999999"/>
  </r>
  <r>
    <d v="2022-08-22T00:00:00"/>
    <x v="1"/>
    <x v="8"/>
    <s v="Central"/>
    <s v="Mahesh"/>
    <s v="C10"/>
    <s v="Goja"/>
    <n v="528.22344620000001"/>
    <n v="667.60029780000002"/>
  </r>
  <r>
    <d v="2021-08-23T00:00:00"/>
    <x v="0"/>
    <x v="8"/>
    <s v="Central"/>
    <s v="Raju"/>
    <s v="C11"/>
    <s v="Hando Guri"/>
    <n v="857.55910070000004"/>
    <n v="1131.9119129999999"/>
  </r>
  <r>
    <d v="2022-08-24T00:00:00"/>
    <x v="1"/>
    <x v="8"/>
    <s v="South East"/>
    <s v="Nilesh"/>
    <s v="C12"/>
    <s v="Haq Maas"/>
    <n v="452.53010999999998"/>
    <n v="644.29490450000003"/>
  </r>
  <r>
    <d v="2021-08-25T00:00:00"/>
    <x v="0"/>
    <x v="8"/>
    <s v="South West"/>
    <s v="Anil"/>
    <s v="C1"/>
    <s v="Chingri Bhape"/>
    <n v="51.228596140000001"/>
    <n v="56.045310370000003"/>
  </r>
  <r>
    <d v="2022-08-26T00:00:00"/>
    <x v="1"/>
    <x v="8"/>
    <s v="North East"/>
    <s v="Anil"/>
    <s v="C2"/>
    <s v="Kabiraji"/>
    <n v="336.69419720000002"/>
    <n v="397.85935480000001"/>
  </r>
  <r>
    <d v="2021-08-27T00:00:00"/>
    <x v="0"/>
    <x v="8"/>
    <s v="North West"/>
    <s v="Anil"/>
    <s v="C10"/>
    <s v="Khorisa"/>
    <n v="131.10082840000001"/>
    <n v="359.35834770000002"/>
  </r>
  <r>
    <d v="2021-08-27T00:00:00"/>
    <x v="0"/>
    <x v="8"/>
    <s v="North West"/>
    <s v="Sri"/>
    <s v="C1"/>
    <s v="Shufta"/>
    <n v="792.00290649999999"/>
    <n v="857.02340319999996"/>
  </r>
  <r>
    <d v="2022-08-27T00:00:00"/>
    <x v="1"/>
    <x v="8"/>
    <s v="North West"/>
    <s v="Ram"/>
    <s v="C2"/>
    <s v="Mawa Bati"/>
    <n v="1176.470826"/>
    <n v="1276.1686199999999"/>
  </r>
  <r>
    <d v="2021-08-27T00:00:00"/>
    <x v="0"/>
    <x v="8"/>
    <s v="Central"/>
    <s v="Anil"/>
    <s v="C3"/>
    <s v="Pinaca"/>
    <n v="977.56395050000003"/>
    <n v="1175.9361650000001"/>
  </r>
  <r>
    <d v="2022-08-27T00:00:00"/>
    <x v="1"/>
    <x v="8"/>
    <s v="South East"/>
    <s v="Raj"/>
    <s v="C4"/>
    <s v="Ice cream"/>
    <n v="263.63200669999998"/>
    <n v="442.20854989999998"/>
  </r>
  <r>
    <d v="2021-08-27T00:00:00"/>
    <x v="0"/>
    <x v="8"/>
    <s v="South West"/>
    <s v="Suresh"/>
    <s v="C5"/>
    <s v="Pizza"/>
    <n v="995.81775059999995"/>
    <n v="1143.563292"/>
  </r>
  <r>
    <d v="2021-08-28T00:00:00"/>
    <x v="0"/>
    <x v="8"/>
    <s v="North West"/>
    <s v="Raj"/>
    <s v="C11"/>
    <s v="Koldil Chicken"/>
    <n v="772.38991799999997"/>
    <n v="817.71996239999999"/>
  </r>
  <r>
    <d v="2022-08-29T00:00:00"/>
    <x v="1"/>
    <x v="8"/>
    <s v="North West"/>
    <s v="Suresh"/>
    <s v="C12"/>
    <s v="Konir Dom"/>
    <n v="189.5726774"/>
    <n v="319.03179260000002"/>
  </r>
  <r>
    <d v="2021-08-30T00:00:00"/>
    <x v="0"/>
    <x v="8"/>
    <s v="North West"/>
    <s v="Mahesh"/>
    <s v="C1"/>
    <s v="Koldil Duck"/>
    <n v="127.7514267"/>
    <n v="300.48279029999998"/>
  </r>
  <r>
    <d v="2021-08-31T00:00:00"/>
    <x v="0"/>
    <x v="8"/>
    <s v="North West"/>
    <s v="Raju"/>
    <s v="C2"/>
    <s v="Masor Koni"/>
    <n v="495.77021880000001"/>
    <n v="696.38150929999995"/>
  </r>
  <r>
    <d v="2021-09-01T00:00:00"/>
    <x v="0"/>
    <x v="6"/>
    <s v="North West"/>
    <s v="Nilesh"/>
    <s v="C10"/>
    <s v="Mishti Chholar Dal"/>
    <n v="710.00912410000001"/>
    <n v="744.84375999999997"/>
  </r>
  <r>
    <d v="2022-09-02T00:00:00"/>
    <x v="1"/>
    <x v="6"/>
    <s v="Central"/>
    <s v="Nilesh"/>
    <s v="C11"/>
    <s v="Pakhala"/>
    <n v="653.95484899999997"/>
    <n v="828.67628149999996"/>
  </r>
  <r>
    <d v="2021-09-03T00:00:00"/>
    <x v="0"/>
    <x v="6"/>
    <s v="South East"/>
    <s v="Nilesh"/>
    <s v="C6"/>
    <s v="Pani Pitha"/>
    <n v="980.04830479999998"/>
    <n v="1005.73491"/>
  </r>
  <r>
    <d v="2022-09-04T00:00:00"/>
    <x v="1"/>
    <x v="6"/>
    <s v="South West"/>
    <s v="Anil"/>
    <s v="C7"/>
    <s v="Payokh"/>
    <n v="383.97821260000001"/>
    <n v="592.46886510000002"/>
  </r>
  <r>
    <d v="2021-09-05T00:00:00"/>
    <x v="0"/>
    <x v="6"/>
    <s v="North East"/>
    <s v="Raj"/>
    <s v="C8"/>
    <s v="Prawn malai curry"/>
    <n v="446.7594709"/>
    <n v="465.2127941"/>
  </r>
  <r>
    <d v="2021-09-06T00:00:00"/>
    <x v="0"/>
    <x v="6"/>
    <s v="North West"/>
    <s v="Suresh"/>
    <s v="C9"/>
    <s v="Red Rice"/>
    <n v="409.52328219999998"/>
    <n v="459.83654810000002"/>
  </r>
  <r>
    <d v="2022-09-07T00:00:00"/>
    <x v="1"/>
    <x v="6"/>
    <s v="North West"/>
    <s v="Mahesh"/>
    <s v="C10"/>
    <s v="Shukto"/>
    <n v="1.9857889710000001"/>
    <n v="165.0466878"/>
  </r>
  <r>
    <d v="2022-09-08T00:00:00"/>
    <x v="1"/>
    <x v="6"/>
    <s v="North West"/>
    <s v="Raju"/>
    <s v="C11"/>
    <s v="Til Pitha"/>
    <n v="106.33855610000001"/>
    <n v="281.43403560000002"/>
  </r>
  <r>
    <d v="2021-09-09T00:00:00"/>
    <x v="0"/>
    <x v="6"/>
    <s v="North West"/>
    <s v="Nilesh"/>
    <s v="C12"/>
    <s v="Bebinca"/>
    <n v="41.412574730000003"/>
    <n v="182.50239479999999"/>
  </r>
  <r>
    <d v="2022-09-10T00:00:00"/>
    <x v="1"/>
    <x v="6"/>
    <s v="North West"/>
    <s v="Sri"/>
    <s v="C1"/>
    <s v="Shufta"/>
    <n v="792.00290649999999"/>
    <n v="857.02340319999996"/>
  </r>
  <r>
    <d v="2021-09-11T00:00:00"/>
    <x v="0"/>
    <x v="6"/>
    <s v="North West"/>
    <s v="Ram"/>
    <s v="C2"/>
    <s v="Mawa Bati"/>
    <n v="1176.470826"/>
    <n v="1276.1686199999999"/>
  </r>
  <r>
    <d v="2021-09-12T00:00:00"/>
    <x v="0"/>
    <x v="6"/>
    <s v="Central"/>
    <s v="Anil"/>
    <s v="C3"/>
    <s v="Pinaca"/>
    <n v="977.56395050000003"/>
    <n v="1175.9361650000001"/>
  </r>
  <r>
    <d v="2021-09-13T00:00:00"/>
    <x v="0"/>
    <x v="6"/>
    <s v="South East"/>
    <s v="Raj"/>
    <s v="C4"/>
    <s v="Ice cream"/>
    <n v="263.63200669999998"/>
    <n v="442.20854989999998"/>
  </r>
  <r>
    <d v="2022-09-14T00:00:00"/>
    <x v="1"/>
    <x v="6"/>
    <s v="South West"/>
    <s v="Suresh"/>
    <s v="C5"/>
    <s v="Pizza"/>
    <n v="995.81775059999995"/>
    <n v="1143.563292"/>
  </r>
  <r>
    <d v="2021-09-15T00:00:00"/>
    <x v="0"/>
    <x v="6"/>
    <s v="North East"/>
    <s v="Mahesh"/>
    <s v="C6"/>
    <s v="Pasta"/>
    <n v="1071.923624"/>
    <n v="1305.708044"/>
  </r>
  <r>
    <d v="2021-09-16T00:00:00"/>
    <x v="0"/>
    <x v="6"/>
    <s v="North West"/>
    <s v="Raju"/>
    <s v="C7"/>
    <s v="Bhelpuri"/>
    <n v="560.17298789999995"/>
    <n v="648.02952730000004"/>
  </r>
  <r>
    <d v="2021-09-17T00:00:00"/>
    <x v="0"/>
    <x v="6"/>
    <s v="Central"/>
    <s v="Nilesh"/>
    <s v="C8"/>
    <s v="Batata Puri"/>
    <n v="846.68593639999995"/>
    <n v="908.22897769999997"/>
  </r>
  <r>
    <d v="2022-09-18T00:00:00"/>
    <x v="1"/>
    <x v="6"/>
    <s v="Central"/>
    <s v="Anil"/>
    <s v="C9"/>
    <s v="Chole Kulche"/>
    <n v="41.10179428"/>
    <n v="217.7158403"/>
  </r>
  <r>
    <d v="2021-09-19T00:00:00"/>
    <x v="0"/>
    <x v="6"/>
    <s v="Central"/>
    <s v="Anil"/>
    <s v="C10"/>
    <s v="Mix Veg"/>
    <n v="22.01765997"/>
    <n v="125.9276667"/>
  </r>
  <r>
    <d v="2021-09-20T00:00:00"/>
    <x v="0"/>
    <x v="6"/>
    <s v="Central"/>
    <s v="Anil"/>
    <s v="C11"/>
    <s v="Mutton Biryani"/>
    <n v="498.97534030000003"/>
    <n v="757.38443649999999"/>
  </r>
  <r>
    <d v="2021-09-21T00:00:00"/>
    <x v="0"/>
    <x v="6"/>
    <s v="Central"/>
    <s v="Raj"/>
    <s v="C12"/>
    <s v="Chicken Biryani"/>
    <n v="131.18075490000001"/>
    <n v="367.69529540000002"/>
  </r>
  <r>
    <d v="2022-09-22T00:00:00"/>
    <x v="1"/>
    <x v="6"/>
    <s v="Central"/>
    <s v="Suresh"/>
    <s v="C1"/>
    <s v="Sukhdi"/>
    <n v="239.65510979999999"/>
    <n v="443.48192119999999"/>
  </r>
  <r>
    <d v="2021-09-23T00:00:00"/>
    <x v="0"/>
    <x v="6"/>
    <s v="South East"/>
    <s v="Mahesh"/>
    <s v="C2"/>
    <s v="Surnoli"/>
    <n v="107.0436093"/>
    <n v="221.11719059999999"/>
  </r>
  <r>
    <d v="2021-09-24T00:00:00"/>
    <x v="0"/>
    <x v="6"/>
    <s v="South West"/>
    <s v="Raju"/>
    <s v="C3"/>
    <s v="Thalipeeth"/>
    <n v="445.82425599999999"/>
    <n v="637.67526320000002"/>
  </r>
  <r>
    <d v="2022-09-25T00:00:00"/>
    <x v="1"/>
    <x v="6"/>
    <s v="North East"/>
    <s v="Nilesh"/>
    <s v="C4"/>
    <s v="Undhiyu"/>
    <n v="35.13022436"/>
    <n v="111.89074069999999"/>
  </r>
  <r>
    <d v="2021-09-26T00:00:00"/>
    <x v="0"/>
    <x v="6"/>
    <s v="South West"/>
    <s v="Nilesh"/>
    <s v="C10"/>
    <s v="Veg Kolhapuri"/>
    <n v="69.474172640000006"/>
    <n v="171.93373439999999"/>
  </r>
  <r>
    <d v="2021-09-27T00:00:00"/>
    <x v="0"/>
    <x v="6"/>
    <s v="South West"/>
    <s v="Nilesh"/>
    <s v="C11"/>
    <s v="Vindaloo"/>
    <n v="735.92358460000003"/>
    <n v="737.02928840000004"/>
  </r>
  <r>
    <d v="2021-09-28T00:00:00"/>
    <x v="0"/>
    <x v="6"/>
    <s v="South West"/>
    <s v="Anil"/>
    <s v="C12"/>
    <s v="Lilva Kachori"/>
    <n v="630.80350069999997"/>
    <n v="777.47735150000005"/>
  </r>
  <r>
    <d v="2022-09-29T00:00:00"/>
    <x v="1"/>
    <x v="6"/>
    <s v="South West"/>
    <s v="Raj"/>
    <s v="C1"/>
    <s v="Mag Dhokli"/>
    <n v="230.52605790000001"/>
    <n v="325.12054410000002"/>
  </r>
  <r>
    <d v="2021-09-30T00:00:00"/>
    <x v="0"/>
    <x v="6"/>
    <s v="North East"/>
    <s v="Suresh"/>
    <s v="C2"/>
    <s v="Khichu"/>
    <n v="489.2591448"/>
    <n v="598.95331250000004"/>
  </r>
  <r>
    <d v="2021-10-01T00:00:00"/>
    <x v="0"/>
    <x v="9"/>
    <s v="North West"/>
    <s v="Mahesh"/>
    <s v="C3"/>
    <s v="Thepla"/>
    <n v="972.55325449999998"/>
    <n v="1231.3983949999999"/>
  </r>
  <r>
    <d v="2022-10-02T00:00:00"/>
    <x v="1"/>
    <x v="9"/>
    <s v="North West"/>
    <s v="Raju"/>
    <s v="C11"/>
    <s v="Chevdo"/>
    <n v="468.020914"/>
    <n v="571.39638230000003"/>
  </r>
  <r>
    <d v="2021-10-03T00:00:00"/>
    <x v="0"/>
    <x v="9"/>
    <s v="North West"/>
    <s v="Nilesh"/>
    <s v="C12"/>
    <s v="Chorafali"/>
    <n v="1162.489957"/>
    <n v="1305.001197"/>
  </r>
  <r>
    <d v="2021-10-04T00:00:00"/>
    <x v="0"/>
    <x v="9"/>
    <s v="North West"/>
    <s v="Sri"/>
    <s v="C1"/>
    <s v="Copra paak"/>
    <n v="84.854510390000002"/>
    <n v="247.06193110000001"/>
  </r>
  <r>
    <d v="2021-10-05T00:00:00"/>
    <x v="0"/>
    <x v="9"/>
    <s v="North West"/>
    <s v="Sri"/>
    <s v="C2"/>
    <s v="Daal Dhokli"/>
    <n v="686.89730310000004"/>
    <n v="806.33384090000004"/>
  </r>
  <r>
    <d v="2022-10-06T00:00:00"/>
    <x v="1"/>
    <x v="9"/>
    <s v="North West"/>
    <s v="Sri"/>
    <s v="C3"/>
    <s v="Kutchi dabeli"/>
    <n v="410.38915930000002"/>
    <n v="510.48513639999999"/>
  </r>
  <r>
    <d v="2022-10-07T00:00:00"/>
    <x v="1"/>
    <x v="9"/>
    <s v="Central"/>
    <s v="Sri"/>
    <s v="C4"/>
    <s v="Dahi vada"/>
    <n v="790.83096720000003"/>
    <n v="1048.972133"/>
  </r>
  <r>
    <d v="2021-10-08T00:00:00"/>
    <x v="0"/>
    <x v="9"/>
    <s v="South East"/>
    <s v="Sri"/>
    <s v="C5"/>
    <s v="Dalithoy"/>
    <n v="333.57740039999999"/>
    <n v="504.8887732"/>
  </r>
  <r>
    <d v="2021-10-09T00:00:00"/>
    <x v="0"/>
    <x v="9"/>
    <s v="South West"/>
    <s v="Sri"/>
    <s v="C6"/>
    <s v="Dhokla"/>
    <n v="509.65226710000002"/>
    <n v="542.19562059999998"/>
  </r>
  <r>
    <d v="2021-10-10T00:00:00"/>
    <x v="0"/>
    <x v="9"/>
    <s v="South East"/>
    <s v="Raju"/>
    <s v="C7"/>
    <s v="Dudhi halwa"/>
    <n v="642.57109260000004"/>
    <n v="733.66885950000005"/>
  </r>
  <r>
    <d v="2021-10-11T00:00:00"/>
    <x v="0"/>
    <x v="9"/>
    <s v="South East"/>
    <s v="Nilesh"/>
    <s v="C8"/>
    <s v="Gatta curry"/>
    <n v="222.2348547"/>
    <n v="383.80802260000002"/>
  </r>
  <r>
    <d v="2022-10-12T00:00:00"/>
    <x v="1"/>
    <x v="9"/>
    <s v="South East"/>
    <s v="Sri"/>
    <s v="C9"/>
    <s v="Gud papdi"/>
    <n v="345.54393499999998"/>
    <n v="426.05589429999998"/>
  </r>
  <r>
    <d v="2021-10-13T00:00:00"/>
    <x v="0"/>
    <x v="9"/>
    <s v="South East"/>
    <s v="Ram"/>
    <s v="C10"/>
    <s v="Ghooghra"/>
    <n v="205.55300410000001"/>
    <n v="448.88434919999997"/>
  </r>
  <r>
    <d v="2021-10-14T00:00:00"/>
    <x v="0"/>
    <x v="9"/>
    <s v="South West"/>
    <s v="Anil"/>
    <s v="C11"/>
    <s v="Handwo"/>
    <n v="427.68766670000002"/>
    <n v="532.24596069999996"/>
  </r>
  <r>
    <d v="2021-10-15T00:00:00"/>
    <x v="0"/>
    <x v="9"/>
    <s v="North East"/>
    <s v="Anil"/>
    <s v="C12"/>
    <s v="Halvasan"/>
    <n v="757.30970850000006"/>
    <n v="812.19577660000004"/>
  </r>
  <r>
    <d v="2021-10-16T00:00:00"/>
    <x v="0"/>
    <x v="9"/>
    <s v="North West"/>
    <s v="Anil"/>
    <s v="C1"/>
    <s v="Pesarattu"/>
    <n v="64.333722409999993"/>
    <n v="105.6686583"/>
  </r>
  <r>
    <d v="2022-10-17T00:00:00"/>
    <x v="1"/>
    <x v="9"/>
    <s v="North West"/>
    <s v="Anil"/>
    <s v="C2"/>
    <s v="Poriyal"/>
    <n v="331.44265869999998"/>
    <n v="553.65638000000001"/>
  </r>
  <r>
    <d v="2021-10-18T00:00:00"/>
    <x v="0"/>
    <x v="9"/>
    <s v="North West"/>
    <s v="Anil"/>
    <s v="C3"/>
    <s v="Puli sadam"/>
    <n v="102.5431292"/>
    <n v="153.89436520000001"/>
  </r>
  <r>
    <d v="2022-10-19T00:00:00"/>
    <x v="1"/>
    <x v="9"/>
    <s v="North West"/>
    <s v="Anil"/>
    <s v="C6"/>
    <s v="Rasam"/>
    <n v="535.04250190000005"/>
    <n v="748.32943079999995"/>
  </r>
  <r>
    <d v="2021-10-20T00:00:00"/>
    <x v="0"/>
    <x v="9"/>
    <s v="North East"/>
    <s v="Sri"/>
    <s v="C7"/>
    <s v="Puttu"/>
    <n v="235.18274059999999"/>
    <n v="414.8380416"/>
  </r>
  <r>
    <d v="2021-10-21T00:00:00"/>
    <x v="0"/>
    <x v="9"/>
    <s v="North West"/>
    <s v="Ram"/>
    <s v="C8"/>
    <s v="Sambar"/>
    <n v="1033.6266459999999"/>
    <n v="1102.3854570000001"/>
  </r>
  <r>
    <d v="2021-10-22T00:00:00"/>
    <x v="0"/>
    <x v="9"/>
    <s v="Central"/>
    <s v="Anil"/>
    <s v="C9"/>
    <s v="Sandige"/>
    <n v="233.61176019999999"/>
    <n v="363.98798549999998"/>
  </r>
  <r>
    <d v="2022-10-23T00:00:00"/>
    <x v="1"/>
    <x v="9"/>
    <s v="South East"/>
    <s v="Raj"/>
    <s v="C10"/>
    <s v="Sevai"/>
    <n v="171.7575932"/>
    <n v="270.11592359999997"/>
  </r>
  <r>
    <d v="2021-10-24T00:00:00"/>
    <x v="0"/>
    <x v="9"/>
    <s v="Central"/>
    <s v="Suresh"/>
    <s v="C11"/>
    <s v="Thayir sadam"/>
    <n v="327.51083290000003"/>
    <n v="400.36562789999999"/>
  </r>
  <r>
    <d v="2022-10-25T00:00:00"/>
    <x v="1"/>
    <x v="9"/>
    <s v="Central"/>
    <s v="Mahesh"/>
    <s v="C12"/>
    <s v="Theeyal"/>
    <n v="195.48004879999999"/>
    <n v="261.48182530000003"/>
  </r>
  <r>
    <d v="2021-10-26T00:00:00"/>
    <x v="0"/>
    <x v="9"/>
    <s v="Central"/>
    <s v="Sri"/>
    <s v="C1"/>
    <s v="Uttapam"/>
    <n v="762.64026950000004"/>
    <n v="958.29512179999995"/>
  </r>
  <r>
    <d v="2021-10-27T00:00:00"/>
    <x v="0"/>
    <x v="9"/>
    <s v="Central"/>
    <s v="Sri"/>
    <s v="C2"/>
    <s v="Vada"/>
    <n v="127.96955579999999"/>
    <n v="338.83783169999998"/>
  </r>
  <r>
    <d v="2021-10-28T00:00:00"/>
    <x v="0"/>
    <x v="9"/>
    <s v="South East"/>
    <s v="Sri"/>
    <s v="C3"/>
    <s v="Chicken Varuval"/>
    <n v="388.58778840000002"/>
    <n v="433.14505589999999"/>
  </r>
  <r>
    <d v="2022-10-29T00:00:00"/>
    <x v="1"/>
    <x v="9"/>
    <s v="South West"/>
    <s v="Ram"/>
    <s v="C6"/>
    <s v="Kakinada khaja"/>
    <n v="5.653723008"/>
    <n v="89.178198460000004"/>
  </r>
  <r>
    <d v="2021-10-30T00:00:00"/>
    <x v="0"/>
    <x v="9"/>
    <s v="North East"/>
    <s v="Anil"/>
    <s v="C7"/>
    <s v="Kuzhi paniyaram"/>
    <n v="287.19263160000003"/>
    <n v="418.51674379999997"/>
  </r>
  <r>
    <d v="2021-10-31T00:00:00"/>
    <x v="0"/>
    <x v="9"/>
    <s v="North West"/>
    <s v="Raj"/>
    <s v="C8"/>
    <s v="Mysore pak"/>
    <n v="729.79051549999997"/>
    <n v="827.95555009999998"/>
  </r>
  <r>
    <d v="2021-11-01T00:00:00"/>
    <x v="0"/>
    <x v="10"/>
    <s v="Central"/>
    <s v="Suresh"/>
    <s v="C9"/>
    <s v="Obbattu holige"/>
    <n v="472.28316410000002"/>
    <n v="639.53343540000003"/>
  </r>
  <r>
    <d v="2021-11-02T00:00:00"/>
    <x v="0"/>
    <x v="10"/>
    <s v="South East"/>
    <s v="Mahesh"/>
    <s v="C10"/>
    <s v="Palathalikalu"/>
    <n v="574.80051409999999"/>
    <n v="587.67341969999995"/>
  </r>
  <r>
    <d v="2022-11-03T00:00:00"/>
    <x v="1"/>
    <x v="10"/>
    <s v="South West"/>
    <s v="Raju"/>
    <s v="C11"/>
    <s v="Poornalu"/>
    <n v="335.46852380000001"/>
    <n v="442.06243039999998"/>
  </r>
  <r>
    <d v="2021-11-04T00:00:00"/>
    <x v="0"/>
    <x v="10"/>
    <s v="North East"/>
    <s v="Nilesh"/>
    <s v="C12"/>
    <s v="Pongal"/>
    <n v="496.46501790000002"/>
    <n v="620.52071669999998"/>
  </r>
  <r>
    <d v="2021-11-05T00:00:00"/>
    <x v="0"/>
    <x v="10"/>
    <s v="North East"/>
    <s v="Sri"/>
    <s v="C1"/>
    <s v="Pootharekulu"/>
    <n v="156.27019949999999"/>
    <n v="249.7283755"/>
  </r>
  <r>
    <d v="2021-11-06T00:00:00"/>
    <x v="0"/>
    <x v="10"/>
    <s v="North East"/>
    <s v="Sri"/>
    <s v="C2"/>
    <s v="Qubani ka meetha"/>
    <n v="50.836675290000002"/>
    <n v="89.822539879999994"/>
  </r>
  <r>
    <d v="2021-11-07T00:00:00"/>
    <x v="0"/>
    <x v="10"/>
    <s v="North East"/>
    <s v="Sri"/>
    <s v="C3"/>
    <s v="Sheer korma"/>
    <n v="594.56390209999995"/>
    <n v="692.81979679999995"/>
  </r>
  <r>
    <d v="2021-11-08T00:00:00"/>
    <x v="0"/>
    <x v="10"/>
    <s v="North East"/>
    <s v="Sri"/>
    <s v="C11"/>
    <s v="Unni Appam"/>
    <n v="479.68959289999998"/>
    <n v="591.1861384"/>
  </r>
  <r>
    <d v="2022-11-09T00:00:00"/>
    <x v="1"/>
    <x v="10"/>
    <s v="North East"/>
    <s v="Sri"/>
    <s v="C12"/>
    <s v="Kajjikaya"/>
    <n v="570.22182780000003"/>
    <n v="710.34361939999997"/>
  </r>
  <r>
    <d v="2021-11-10T00:00:00"/>
    <x v="0"/>
    <x v="10"/>
    <s v="North West"/>
    <s v="Sri"/>
    <s v="C1"/>
    <s v="Anarsa"/>
    <n v="648.42115709999996"/>
    <n v="698.29871360000004"/>
  </r>
  <r>
    <d v="2021-11-11T00:00:00"/>
    <x v="0"/>
    <x v="10"/>
    <s v="Central"/>
    <s v="Sri"/>
    <s v="C2"/>
    <s v="Basundi"/>
    <n v="1075.8324869999999"/>
    <n v="1287.009149"/>
  </r>
  <r>
    <d v="2022-11-12T00:00:00"/>
    <x v="1"/>
    <x v="10"/>
    <s v="Central"/>
    <s v="Nilesh"/>
    <s v="C3"/>
    <s v="Dhondas"/>
    <n v="676.32344430000001"/>
    <n v="859.52113499999996"/>
  </r>
  <r>
    <d v="2021-11-13T00:00:00"/>
    <x v="0"/>
    <x v="10"/>
    <s v="Central"/>
    <s v="Sri"/>
    <s v="C11"/>
    <s v="Kaju katli"/>
    <n v="909.51359879999995"/>
    <n v="1006.117223"/>
  </r>
  <r>
    <d v="2021-11-14T00:00:00"/>
    <x v="0"/>
    <x v="10"/>
    <s v="Central"/>
    <s v="Ram"/>
    <s v="C6"/>
    <s v="Kalakand"/>
    <n v="491.36360409999998"/>
    <n v="652.27894249999997"/>
  </r>
  <r>
    <d v="2021-11-15T00:00:00"/>
    <x v="0"/>
    <x v="10"/>
    <s v="Central"/>
    <s v="Anil"/>
    <s v="C7"/>
    <s v="Kheer"/>
    <n v="826.23327449999999"/>
    <n v="835.34251419999998"/>
  </r>
  <r>
    <d v="2022-11-16T00:00:00"/>
    <x v="1"/>
    <x v="10"/>
    <s v="Central"/>
    <s v="Raj"/>
    <s v="C8"/>
    <s v="Laddu"/>
    <n v="742.72156849999999"/>
    <n v="849.08405719999996"/>
  </r>
  <r>
    <d v="2022-11-17T00:00:00"/>
    <x v="1"/>
    <x v="10"/>
    <s v="South East"/>
    <s v="Suresh"/>
    <s v="C2"/>
    <s v="Lassi"/>
    <n v="223.6414159"/>
    <n v="371.52389240000002"/>
  </r>
  <r>
    <d v="2022-11-18T00:00:00"/>
    <x v="1"/>
    <x v="10"/>
    <s v="South West"/>
    <s v="Mahesh"/>
    <s v="C3"/>
    <s v="Nankhatai"/>
    <n v="103.42398470000001"/>
    <n v="304.35911199999998"/>
  </r>
  <r>
    <d v="2022-11-19T00:00:00"/>
    <x v="1"/>
    <x v="10"/>
    <s v="North East"/>
    <s v="Raju"/>
    <s v="C11"/>
    <s v="Petha"/>
    <n v="1022.3706570000001"/>
    <n v="1040.7937529999999"/>
  </r>
  <r>
    <d v="2022-11-20T00:00:00"/>
    <x v="1"/>
    <x v="10"/>
    <s v="North West"/>
    <s v="Raju"/>
    <s v="C6"/>
    <s v="Phirni"/>
    <n v="860.12082499999997"/>
    <n v="877.22207289999994"/>
  </r>
  <r>
    <d v="2022-11-21T00:00:00"/>
    <x v="1"/>
    <x v="10"/>
    <s v="North East"/>
    <s v="Raju"/>
    <s v="C7"/>
    <s v="Rabri"/>
    <n v="586.52920519999998"/>
    <n v="850.81424500000003"/>
  </r>
  <r>
    <d v="2022-11-22T00:00:00"/>
    <x v="1"/>
    <x v="10"/>
    <s v="North East"/>
    <s v="Raju"/>
    <s v="C8"/>
    <s v="Sheera"/>
    <n v="215.98075159999999"/>
    <n v="423.98742229999999"/>
  </r>
  <r>
    <d v="2022-11-23T00:00:00"/>
    <x v="1"/>
    <x v="10"/>
    <s v="North East"/>
    <s v="Raju"/>
    <s v="C2"/>
    <s v="Singori"/>
    <n v="312.14282530000003"/>
    <n v="535.01920719999998"/>
  </r>
  <r>
    <d v="2021-11-24T00:00:00"/>
    <x v="0"/>
    <x v="10"/>
    <s v="North East"/>
    <s v="Raju"/>
    <s v="C3"/>
    <s v="Sohan halwa"/>
    <n v="354.04887710000003"/>
    <n v="624.29805759999999"/>
  </r>
  <r>
    <d v="2021-11-25T00:00:00"/>
    <x v="0"/>
    <x v="10"/>
    <s v="North West"/>
    <s v="Suresh"/>
    <s v="C11"/>
    <s v="Sohan papdi"/>
    <n v="631.31172709999998"/>
    <n v="799.94811179999999"/>
  </r>
  <r>
    <d v="2021-11-26T00:00:00"/>
    <x v="0"/>
    <x v="10"/>
    <s v="Central"/>
    <s v="Mahesh"/>
    <s v="C6"/>
    <s v="Petha"/>
    <n v="473.83443840000001"/>
    <n v="511.68786110000002"/>
  </r>
  <r>
    <m/>
    <x v="2"/>
    <x v="11"/>
    <m/>
    <m/>
    <m/>
    <m/>
    <m/>
    <m/>
  </r>
</pivotCacheRecords>
</file>

<file path=xl/pivotCache/pivotCacheRecords3.xml><?xml version="1.0" encoding="utf-8"?>
<pivotCacheRecords xmlns="http://schemas.openxmlformats.org/spreadsheetml/2006/main" xmlns:r="http://schemas.openxmlformats.org/officeDocument/2006/relationships" count="371">
  <r>
    <d v="2021-01-01T00:00:00"/>
    <n v="2021"/>
    <s v="Jan"/>
    <x v="0"/>
    <s v="Suresh"/>
    <s v="C1"/>
    <s v="Balu shahi"/>
    <n v="1055.2683469999999"/>
    <n v="1067.007566"/>
    <n v="11.739219000000048"/>
    <n v="1.1002001648411974"/>
  </r>
  <r>
    <d v="2021-01-02T00:00:00"/>
    <n v="2021"/>
    <s v="Jan"/>
    <x v="1"/>
    <s v="Mahesh"/>
    <s v="C2"/>
    <s v="Boondi"/>
    <n v="756.78814569999997"/>
    <n v="925.37958300000003"/>
    <n v="168.59143730000005"/>
    <n v="18.218625134719453"/>
  </r>
  <r>
    <d v="2022-01-03T00:00:00"/>
    <n v="2022"/>
    <s v="Jan"/>
    <x v="1"/>
    <s v="Mahesh"/>
    <s v="C2"/>
    <s v="Chicken Tikka"/>
    <n v="541.23549349999996"/>
    <n v="789.83277450000003"/>
    <n v="248.59728100000007"/>
    <n v="31.474672744160742"/>
  </r>
  <r>
    <d v="2021-01-03T00:00:00"/>
    <n v="2021"/>
    <s v="Jan"/>
    <x v="2"/>
    <s v="Raju"/>
    <s v="C3"/>
    <s v="Gajar ka halwa"/>
    <n v="547.29230910000001"/>
    <n v="709.28753849999998"/>
    <n v="161.99522939999997"/>
    <n v="22.839147821853349"/>
  </r>
  <r>
    <d v="2021-01-03T00:00:00"/>
    <n v="2021"/>
    <s v="Jan"/>
    <x v="0"/>
    <s v="Raj"/>
    <s v="C16"/>
    <s v="Rabri"/>
    <n v="643.48978190000003"/>
    <n v="896.15454729999999"/>
    <n v="252.66476539999996"/>
    <n v="28.194329444764506"/>
  </r>
  <r>
    <d v="2022-01-04T00:00:00"/>
    <n v="2022"/>
    <s v="Jan"/>
    <x v="3"/>
    <s v="Nilesh"/>
    <s v="C4"/>
    <s v="Ghevar"/>
    <n v="373.11926130000001"/>
    <n v="458.11545009999998"/>
    <n v="84.99618879999997"/>
    <n v="18.553442976316674"/>
  </r>
  <r>
    <d v="2021-01-05T00:00:00"/>
    <n v="2021"/>
    <s v="Jan"/>
    <x v="4"/>
    <s v="Sri"/>
    <s v="C5"/>
    <s v="Gulab jamun"/>
    <n v="831.31065560000002"/>
    <n v="977.76997419999998"/>
    <n v="146.45931859999996"/>
    <n v="14.97891349341457"/>
  </r>
  <r>
    <d v="2021-01-06T00:00:00"/>
    <n v="2021"/>
    <s v="Jan"/>
    <x v="0"/>
    <s v="Ram"/>
    <s v="C6"/>
    <s v="Imarti"/>
    <n v="860.34531949999996"/>
    <n v="992.63792339999998"/>
    <n v="132.29260390000002"/>
    <n v="13.327377564507023"/>
  </r>
  <r>
    <d v="2022-01-07T00:00:00"/>
    <n v="2022"/>
    <s v="Jan"/>
    <x v="1"/>
    <s v="Suresh"/>
    <s v="C13"/>
    <s v="Kheer sagar"/>
    <n v="58.437136260000003"/>
    <n v="218.0011222"/>
    <n v="159.56398594000001"/>
    <n v="73.194112181501424"/>
  </r>
  <r>
    <d v="2021-01-07T00:00:00"/>
    <n v="2021"/>
    <s v="Jan"/>
    <x v="1"/>
    <s v="Anil"/>
    <s v="C7"/>
    <s v="Jalebi"/>
    <n v="87.140147580000004"/>
    <n v="96.091193380000007"/>
    <n v="8.9510458000000028"/>
    <n v="9.315157284604016"/>
  </r>
  <r>
    <d v="2021-01-08T00:00:00"/>
    <n v="2021"/>
    <s v="Jan"/>
    <x v="1"/>
    <s v="Raj"/>
    <s v="C8"/>
    <s v="Kaju katli"/>
    <n v="671.61927809999997"/>
    <n v="880.0606401"/>
    <n v="208.44136200000003"/>
    <n v="23.684886302416064"/>
  </r>
  <r>
    <d v="2022-01-09T00:00:00"/>
    <n v="2022"/>
    <s v="Jan"/>
    <x v="1"/>
    <s v="Anil"/>
    <s v="C11"/>
    <s v="Chhena poda"/>
    <n v="560.31131340000002"/>
    <n v="660.82302660000005"/>
    <n v="100.51171320000003"/>
    <n v="15.210080332270316"/>
  </r>
  <r>
    <d v="2021-01-05T00:00:00"/>
    <n v="2021"/>
    <s v="Jan"/>
    <x v="3"/>
    <s v="Sri"/>
    <s v="C2"/>
    <s v="Daal Dhokli"/>
    <n v="686.89730310000004"/>
    <n v="806.33384090000004"/>
    <n v="119.4365378"/>
    <n v="14.812293834361379"/>
  </r>
  <r>
    <d v="2022-01-06T00:00:00"/>
    <n v="2022"/>
    <s v="Jan"/>
    <x v="3"/>
    <s v="Sri"/>
    <s v="C3"/>
    <s v="Kutchi dabeli"/>
    <n v="410.38915930000002"/>
    <n v="510.48513639999999"/>
    <n v="100.09597709999997"/>
    <n v="19.60801009915555"/>
  </r>
  <r>
    <d v="2021-01-07T00:00:00"/>
    <n v="2021"/>
    <s v="Jan"/>
    <x v="4"/>
    <s v="Sri"/>
    <s v="C4"/>
    <s v="Dahi vada"/>
    <n v="790.83096720000003"/>
    <n v="1048.972133"/>
    <n v="258.14116579999995"/>
    <n v="24.608963162989951"/>
  </r>
  <r>
    <d v="2021-01-08T00:00:00"/>
    <n v="2021"/>
    <s v="Jan"/>
    <x v="0"/>
    <s v="Sri"/>
    <s v="C5"/>
    <s v="Dalithoy"/>
    <n v="333.57740039999999"/>
    <n v="504.8887732"/>
    <n v="171.31137280000002"/>
    <n v="33.930517352212739"/>
  </r>
  <r>
    <d v="2021-01-09T00:00:00"/>
    <n v="2021"/>
    <s v="Jan"/>
    <x v="1"/>
    <s v="Raj"/>
    <s v="C9"/>
    <s v="Kalakand"/>
    <n v="310.52990449999999"/>
    <n v="322.02559830000001"/>
    <n v="11.495693800000026"/>
    <n v="3.5698074503041846"/>
  </r>
  <r>
    <d v="2022-01-10T00:00:00"/>
    <n v="2022"/>
    <s v="Jan"/>
    <x v="1"/>
    <s v="Raj"/>
    <s v="C10"/>
    <s v="Kheer"/>
    <n v="96.718219099999999"/>
    <n v="300.7695531"/>
    <n v="204.051334"/>
    <n v="67.843081820238936"/>
  </r>
  <r>
    <d v="2021-01-11T00:00:00"/>
    <n v="2021"/>
    <s v="Jan"/>
    <x v="1"/>
    <s v="Raj"/>
    <s v="C11"/>
    <s v="Laddu"/>
    <n v="739.94296850000001"/>
    <n v="870.7231845"/>
    <n v="130.780216"/>
    <n v="15.019723642146799"/>
  </r>
  <r>
    <d v="2022-01-12T00:00:00"/>
    <n v="2022"/>
    <s v="Jan"/>
    <x v="1"/>
    <s v="Raj"/>
    <s v="C12"/>
    <s v="Lassi"/>
    <n v="598.48200380000003"/>
    <n v="712.68068740000001"/>
    <n v="114.19868359999998"/>
    <n v="16.023821834799445"/>
  </r>
  <r>
    <d v="2021-02-03T00:00:00"/>
    <n v="2021"/>
    <s v="Feb"/>
    <x v="1"/>
    <s v="Nilesh"/>
    <s v="C2"/>
    <s v="Shankarpali"/>
    <n v="624.72538599999996"/>
    <n v="645.37022520000005"/>
    <n v="20.644839200000092"/>
    <n v="3.1989141106722521"/>
  </r>
  <r>
    <d v="2021-04-04T00:00:00"/>
    <n v="2021"/>
    <s v="Apr"/>
    <x v="2"/>
    <s v="Nilesh"/>
    <s v="C3"/>
    <s v="Shrikhand"/>
    <n v="270.93640340000002"/>
    <n v="306.37409609999997"/>
    <n v="35.437692699999957"/>
    <n v="11.566804488729737"/>
  </r>
  <r>
    <d v="2022-05-05T00:00:00"/>
    <n v="2022"/>
    <s v="May"/>
    <x v="4"/>
    <s v="Nilesh"/>
    <s v="C4"/>
    <s v="Sutar feni"/>
    <n v="274.18145170000003"/>
    <n v="479.50776430000002"/>
    <n v="205.32631259999999"/>
    <n v="42.820226884071751"/>
  </r>
  <r>
    <d v="2021-05-06T00:00:00"/>
    <n v="2021"/>
    <s v="May"/>
    <x v="4"/>
    <s v="Nilesh"/>
    <s v="C5"/>
    <s v="Maach Jhol"/>
    <n v="855.98353789999999"/>
    <n v="1020.8395410000001"/>
    <n v="164.85600310000007"/>
    <n v="16.149061285234843"/>
  </r>
  <r>
    <d v="2021-06-22T00:00:00"/>
    <n v="2021"/>
    <s v="Jun"/>
    <x v="4"/>
    <s v="Nilesh"/>
    <s v="C6"/>
    <s v="Pork Bharta"/>
    <n v="592.03969289999998"/>
    <n v="690.28967009999997"/>
    <n v="98.249977199999989"/>
    <n v="14.233151886188134"/>
  </r>
  <r>
    <d v="2022-03-28T00:00:00"/>
    <n v="2022"/>
    <s v="Mar"/>
    <x v="4"/>
    <s v="Nilesh"/>
    <s v="C7"/>
    <s v="Chak Hao Kheer"/>
    <n v="852.60731910000004"/>
    <n v="908.42936810000003"/>
    <n v="55.822048999999993"/>
    <n v="6.1448970013764566"/>
  </r>
  <r>
    <d v="2022-01-14T00:00:00"/>
    <n v="2022"/>
    <s v="Jan"/>
    <x v="4"/>
    <s v="Nilesh"/>
    <s v="C8"/>
    <s v="Galho"/>
    <n v="108.72861640000001"/>
    <n v="183.1991769"/>
    <n v="74.470560499999991"/>
    <n v="40.650051905336916"/>
  </r>
  <r>
    <d v="2022-01-13T00:00:00"/>
    <n v="2022"/>
    <s v="Jan"/>
    <x v="2"/>
    <s v="Sri"/>
    <s v="C13"/>
    <s v="Nankhatai"/>
    <n v="1112.980943"/>
    <n v="1288.2177730000001"/>
    <n v="175.23683000000005"/>
    <n v="13.603043962971316"/>
  </r>
  <r>
    <d v="2022-01-14T00:00:00"/>
    <n v="2022"/>
    <s v="Jan"/>
    <x v="3"/>
    <s v="Ram"/>
    <s v="C14"/>
    <s v="Petha"/>
    <n v="489.00738059999998"/>
    <n v="548.49919539999996"/>
    <n v="59.491814799999986"/>
    <n v="10.846290258751397"/>
  </r>
  <r>
    <d v="2022-01-15T00:00:00"/>
    <n v="2022"/>
    <s v="Jan"/>
    <x v="4"/>
    <s v="Anil"/>
    <s v="C15"/>
    <s v="Phirni"/>
    <n v="322.2857573"/>
    <n v="516.24808829999995"/>
    <n v="193.96233099999995"/>
    <n v="37.57153496465547"/>
  </r>
  <r>
    <d v="2022-01-16T00:00:00"/>
    <n v="2022"/>
    <s v="Jan"/>
    <x v="0"/>
    <s v="Raj"/>
    <s v="C16"/>
    <s v="Rabri"/>
    <n v="643.48978190000003"/>
    <n v="896.15454729999999"/>
    <n v="252.66476539999996"/>
    <n v="28.194329444764506"/>
  </r>
  <r>
    <d v="2021-01-17T00:00:00"/>
    <n v="2021"/>
    <s v="Jan"/>
    <x v="1"/>
    <s v="Suresh"/>
    <s v="C5"/>
    <s v="Sheera"/>
    <n v="453.97451990000002"/>
    <n v="562.38529979999998"/>
    <n v="108.41077989999997"/>
    <n v="19.276958330623842"/>
  </r>
  <r>
    <d v="2021-01-18T00:00:00"/>
    <n v="2021"/>
    <s v="Jan"/>
    <x v="2"/>
    <s v="Mahesh"/>
    <s v="C6"/>
    <s v="Singori"/>
    <n v="407.33913869999998"/>
    <n v="545.89687709999998"/>
    <n v="138.55773840000001"/>
    <n v="25.381668995079881"/>
  </r>
  <r>
    <d v="2022-01-19T00:00:00"/>
    <n v="2022"/>
    <s v="Jan"/>
    <x v="3"/>
    <s v="Raju"/>
    <s v="C7"/>
    <s v="Sohan halwa"/>
    <n v="720.2508828"/>
    <n v="833.77693469999997"/>
    <n v="113.52605189999997"/>
    <n v="13.615878201385796"/>
  </r>
  <r>
    <d v="2021-01-20T00:00:00"/>
    <n v="2021"/>
    <s v="Jan"/>
    <x v="1"/>
    <s v="Raj"/>
    <s v="C10"/>
    <s v="Kheer"/>
    <n v="96.718219099999999"/>
    <n v="300.7695531"/>
    <n v="204.051334"/>
    <n v="67.843081820238936"/>
  </r>
  <r>
    <d v="2021-01-20T00:00:00"/>
    <n v="2021"/>
    <s v="Jan"/>
    <x v="4"/>
    <s v="Nilesh"/>
    <s v="C8"/>
    <s v="Sohan papdi"/>
    <n v="693.53223590000005"/>
    <n v="885.87214710000001"/>
    <n v="192.33991119999996"/>
    <n v="21.711926696154276"/>
  </r>
  <r>
    <d v="2022-01-21T00:00:00"/>
    <n v="2022"/>
    <s v="Jan"/>
    <x v="0"/>
    <s v="Sri"/>
    <s v="C9"/>
    <s v="Chhena jalebi"/>
    <n v="876.48227250000002"/>
    <n v="883.74403670000004"/>
    <n v="7.261764200000016"/>
    <n v="0.82170446401157782"/>
  </r>
  <r>
    <d v="2021-01-22T00:00:00"/>
    <n v="2021"/>
    <s v="Jan"/>
    <x v="1"/>
    <s v="Ram"/>
    <s v="C10"/>
    <s v="Chhena kheeri"/>
    <n v="523.71307439999998"/>
    <n v="662.46844950000002"/>
    <n v="138.75537510000004"/>
    <n v="20.945205044063012"/>
  </r>
  <r>
    <d v="2022-01-23T00:00:00"/>
    <n v="2022"/>
    <s v="Jan"/>
    <x v="1"/>
    <s v="Anil"/>
    <s v="C11"/>
    <s v="Chhena poda"/>
    <n v="560.31131340000002"/>
    <n v="660.82302660000005"/>
    <n v="100.51171320000003"/>
    <n v="15.210080332270316"/>
  </r>
  <r>
    <d v="2021-01-24T00:00:00"/>
    <n v="2021"/>
    <s v="Jan"/>
    <x v="1"/>
    <s v="Raj"/>
    <s v="C12"/>
    <s v="Cham cham"/>
    <n v="18.33278949"/>
    <n v="145.63553899999999"/>
    <n v="127.30274951"/>
    <n v="87.41187102002624"/>
  </r>
  <r>
    <d v="2022-01-25T00:00:00"/>
    <n v="2022"/>
    <s v="Jan"/>
    <x v="1"/>
    <s v="Suresh"/>
    <s v="C13"/>
    <s v="Kheer sagar"/>
    <n v="58.437136260000003"/>
    <n v="218.0011222"/>
    <n v="159.56398594000001"/>
    <n v="73.194112181501424"/>
  </r>
  <r>
    <d v="2022-01-26T00:00:00"/>
    <n v="2022"/>
    <s v="Jan"/>
    <x v="1"/>
    <s v="Mahesh"/>
    <s v="C14"/>
    <s v="Ledikeni"/>
    <n v="262.8836427"/>
    <n v="370.99958579999998"/>
    <n v="108.11594309999998"/>
    <n v="29.14179617394063"/>
  </r>
  <r>
    <d v="2022-01-27T00:00:00"/>
    <n v="2022"/>
    <s v="Jan"/>
    <x v="1"/>
    <s v="Mahesh"/>
    <s v="C3"/>
    <s v="Lyangcha"/>
    <n v="700.33099240000001"/>
    <n v="784.4279583"/>
    <n v="84.096965899999987"/>
    <n v="10.720801701440323"/>
  </r>
  <r>
    <d v="2022-01-28T00:00:00"/>
    <n v="2022"/>
    <s v="Jan"/>
    <x v="2"/>
    <s v="Mahesh"/>
    <s v="C4"/>
    <s v="Malapua"/>
    <n v="108.8028329"/>
    <n v="132.90512860000001"/>
    <n v="24.102295700000013"/>
    <n v="18.134962851990359"/>
  </r>
  <r>
    <d v="2022-01-29T00:00:00"/>
    <n v="2022"/>
    <s v="Jan"/>
    <x v="3"/>
    <s v="Mahesh"/>
    <s v="C5"/>
    <s v="Mihidana"/>
    <n v="556.8787049"/>
    <n v="657.34592680000003"/>
    <n v="100.46722190000003"/>
    <n v="15.28376731397433"/>
  </r>
  <r>
    <d v="2022-01-30T00:00:00"/>
    <n v="2022"/>
    <s v="Jan"/>
    <x v="4"/>
    <s v="Mahesh"/>
    <s v="C6"/>
    <s v="Misti doi"/>
    <n v="538.187547"/>
    <n v="659.23849359999997"/>
    <n v="121.05094659999997"/>
    <n v="18.362238821789575"/>
  </r>
  <r>
    <d v="2022-01-31T00:00:00"/>
    <n v="2022"/>
    <s v="Jan"/>
    <x v="0"/>
    <s v="Anil"/>
    <s v="C7"/>
    <s v="Pantua"/>
    <n v="125.63080720000001"/>
    <n v="233.7555333"/>
    <n v="108.12472609999999"/>
    <n v="46.255472361902797"/>
  </r>
  <r>
    <d v="2022-02-01T00:00:00"/>
    <n v="2022"/>
    <s v="Feb"/>
    <x v="1"/>
    <s v="Raj"/>
    <s v="C8"/>
    <s v="Pithe"/>
    <n v="265.45760009999998"/>
    <n v="306.96495440000001"/>
    <n v="41.507354300000031"/>
    <n v="13.521854434859234"/>
  </r>
  <r>
    <d v="2022-02-02T00:00:00"/>
    <n v="2022"/>
    <s v="Feb"/>
    <x v="2"/>
    <s v="Suresh"/>
    <s v="C9"/>
    <s v="Rasabali"/>
    <n v="395.73855639999999"/>
    <n v="398.96654919999997"/>
    <n v="3.2279927999999813"/>
    <n v="0.80908858310870679"/>
  </r>
  <r>
    <d v="2022-02-03T00:00:00"/>
    <n v="2022"/>
    <s v="Feb"/>
    <x v="3"/>
    <s v="Mahesh"/>
    <s v="C10"/>
    <s v="Ras malai"/>
    <n v="300.54300949999998"/>
    <n v="360.55680150000001"/>
    <n v="60.013792000000024"/>
    <n v="16.644753822512488"/>
  </r>
  <r>
    <d v="2022-02-04T00:00:00"/>
    <n v="2022"/>
    <s v="Feb"/>
    <x v="4"/>
    <s v="Raju"/>
    <s v="C11"/>
    <s v="Rasgulla"/>
    <n v="185.54781990000001"/>
    <n v="425.31379870000001"/>
    <n v="239.7659788"/>
    <n v="56.373900760535086"/>
  </r>
  <r>
    <d v="2022-02-05T00:00:00"/>
    <n v="2022"/>
    <s v="Feb"/>
    <x v="0"/>
    <s v="Nilesh"/>
    <s v="C12"/>
    <s v="Sandesh"/>
    <n v="128.4496322"/>
    <n v="145.79120180000001"/>
    <n v="17.341569600000014"/>
    <n v="11.894798441808312"/>
  </r>
  <r>
    <d v="2022-02-06T00:00:00"/>
    <n v="2022"/>
    <s v="Feb"/>
    <x v="0"/>
    <s v="Sri"/>
    <s v="C13"/>
    <s v="Adhirasam"/>
    <n v="486.09501039999998"/>
    <n v="688.87855909999996"/>
    <n v="202.78354869999998"/>
    <n v="29.436762985471759"/>
  </r>
  <r>
    <d v="2021-02-07T00:00:00"/>
    <n v="2021"/>
    <s v="Feb"/>
    <x v="0"/>
    <s v="Ram"/>
    <s v="C14"/>
    <s v="Ariselu"/>
    <n v="873.68564330000004"/>
    <n v="1078.755715"/>
    <n v="205.07007169999997"/>
    <n v="19.009871173660478"/>
  </r>
  <r>
    <d v="2021-02-08T00:00:00"/>
    <n v="2021"/>
    <s v="Feb"/>
    <x v="0"/>
    <s v="Anil"/>
    <s v="C15"/>
    <s v="Bandar laddu"/>
    <n v="88.142290520000003"/>
    <n v="242.34325849999999"/>
    <n v="154.20096797999997"/>
    <n v="63.629155163810744"/>
  </r>
  <r>
    <d v="2021-02-09T00:00:00"/>
    <n v="2021"/>
    <s v="Feb"/>
    <x v="0"/>
    <s v="Anil"/>
    <s v="C16"/>
    <s v="Chikki"/>
    <n v="546.6249613"/>
    <n v="675.51954109999997"/>
    <n v="128.89457979999997"/>
    <n v="19.080806987479757"/>
  </r>
  <r>
    <d v="2021-02-10T00:00:00"/>
    <n v="2021"/>
    <s v="Feb"/>
    <x v="0"/>
    <s v="Anil"/>
    <s v="C17"/>
    <s v="Dharwad pedha"/>
    <n v="79.392902719999995"/>
    <n v="210.99019609999999"/>
    <n v="131.59729338"/>
    <n v="62.371283506286105"/>
  </r>
  <r>
    <d v="2021-04-11T00:00:00"/>
    <n v="2021"/>
    <s v="Apr"/>
    <x v="1"/>
    <s v="Suresh"/>
    <s v="C1"/>
    <s v="Paratha"/>
    <n v="134.94925929999999"/>
    <n v="251.82501060000001"/>
    <n v="116.87575130000002"/>
    <n v="46.411494641271354"/>
  </r>
  <r>
    <d v="2021-04-11T00:00:00"/>
    <n v="2021"/>
    <s v="Apr"/>
    <x v="1"/>
    <s v="Mahesh"/>
    <s v="C2"/>
    <s v="Pattor"/>
    <n v="53.115481090000003"/>
    <n v="274.38192220000002"/>
    <n v="221.26644111000002"/>
    <n v="80.641770906727757"/>
  </r>
  <r>
    <d v="2021-02-11T00:00:00"/>
    <n v="2021"/>
    <s v="Feb"/>
    <x v="1"/>
    <s v="Anil"/>
    <s v="C18"/>
    <s v="Double ka meetha"/>
    <n v="841.81169709999995"/>
    <n v="930.18765159999998"/>
    <n v="88.375954500000034"/>
    <n v="9.5008737589653069"/>
  </r>
  <r>
    <d v="2021-02-12T00:00:00"/>
    <n v="2021"/>
    <s v="Feb"/>
    <x v="2"/>
    <s v="Anil"/>
    <s v="C19"/>
    <s v="Gavvalu"/>
    <n v="638.63978090000001"/>
    <n v="760.50836609999999"/>
    <n v="121.86858519999998"/>
    <n v="16.024621244465752"/>
  </r>
  <r>
    <d v="2021-02-13T00:00:00"/>
    <n v="2021"/>
    <s v="Feb"/>
    <x v="3"/>
    <s v="Nilesh"/>
    <s v="C20"/>
    <s v="Kakinada khaja"/>
    <n v="251.9572048"/>
    <n v="406.93101389999998"/>
    <n v="154.97380909999998"/>
    <n v="38.083558098642136"/>
  </r>
  <r>
    <d v="2021-02-14T00:00:00"/>
    <n v="2021"/>
    <s v="Feb"/>
    <x v="4"/>
    <s v="Sri"/>
    <s v="C21"/>
    <s v="Kuzhi paniyaram"/>
    <n v="314.94360790000002"/>
    <n v="419.85263179999998"/>
    <n v="104.90902389999997"/>
    <n v="24.987106416418555"/>
  </r>
  <r>
    <d v="2021-02-15T00:00:00"/>
    <n v="2021"/>
    <s v="Feb"/>
    <x v="0"/>
    <s v="Ram"/>
    <s v="C10"/>
    <s v="Mysore pak"/>
    <n v="922.3249654"/>
    <n v="993.19613219999997"/>
    <n v="70.871166799999969"/>
    <n v="7.1356668136650221"/>
  </r>
  <r>
    <d v="2021-02-16T00:00:00"/>
    <n v="2021"/>
    <s v="Feb"/>
    <x v="0"/>
    <s v="Anil"/>
    <s v="C11"/>
    <s v="Obbattu holige"/>
    <n v="244.3712854"/>
    <n v="320.31869019999999"/>
    <n v="75.947404799999987"/>
    <n v="23.709951096696884"/>
  </r>
  <r>
    <d v="2021-02-17T00:00:00"/>
    <n v="2021"/>
    <s v="Feb"/>
    <x v="0"/>
    <s v="Raj"/>
    <s v="C12"/>
    <s v="Palathalikalu"/>
    <n v="362.29468209999999"/>
    <n v="634.94515149999995"/>
    <n v="272.65046939999996"/>
    <n v="42.940790831442385"/>
  </r>
  <r>
    <d v="2021-02-18T00:00:00"/>
    <n v="2021"/>
    <s v="Feb"/>
    <x v="0"/>
    <s v="Suresh"/>
    <s v="C1"/>
    <s v="Poornalu"/>
    <n v="280.87360589999997"/>
    <n v="506.68084859999999"/>
    <n v="225.80724270000002"/>
    <n v="44.565971523084727"/>
  </r>
  <r>
    <d v="2021-02-19T00:00:00"/>
    <n v="2021"/>
    <s v="Feb"/>
    <x v="0"/>
    <s v="Mahesh"/>
    <s v="C2"/>
    <s v="Pongal"/>
    <n v="0.65478845210000003"/>
    <n v="144.1896021"/>
    <n v="143.53481364789999"/>
    <n v="99.545883723539305"/>
  </r>
  <r>
    <d v="2021-02-20T00:00:00"/>
    <n v="2021"/>
    <s v="Feb"/>
    <x v="0"/>
    <s v="Raju"/>
    <s v="C3"/>
    <s v="Pootharekulu"/>
    <n v="821.72746070000005"/>
    <n v="944.20974409999997"/>
    <n v="122.48228339999991"/>
    <n v="12.971935967124267"/>
  </r>
  <r>
    <d v="2022-02-21T00:00:00"/>
    <n v="2022"/>
    <s v="Feb"/>
    <x v="0"/>
    <s v="Nilesh"/>
    <s v="C4"/>
    <s v="Qubani ka meetha"/>
    <n v="293.40130420000003"/>
    <n v="474.061757"/>
    <n v="180.66045279999997"/>
    <n v="38.109054386346543"/>
  </r>
  <r>
    <d v="2021-02-22T00:00:00"/>
    <n v="2021"/>
    <s v="Feb"/>
    <x v="0"/>
    <s v="Nilesh"/>
    <s v="C5"/>
    <s v="Sheer korma"/>
    <n v="60.755168939999997"/>
    <n v="135.17671999999999"/>
    <n v="74.421551059999985"/>
    <n v="55.055005817569771"/>
  </r>
  <r>
    <d v="2021-02-23T00:00:00"/>
    <n v="2021"/>
    <s v="Feb"/>
    <x v="0"/>
    <s v="Nilesh"/>
    <s v="C6"/>
    <s v="Unni Appam"/>
    <n v="298.7318454"/>
    <n v="326.5242361"/>
    <n v="27.792390699999999"/>
    <n v="8.5115858571332552"/>
  </r>
  <r>
    <d v="2022-02-24T00:00:00"/>
    <n v="2022"/>
    <s v="Feb"/>
    <x v="0"/>
    <s v="Nilesh"/>
    <s v="C7"/>
    <s v="Kajjikaya"/>
    <n v="631.19318850000002"/>
    <n v="900.3656221"/>
    <n v="269.17243359999998"/>
    <n v="29.895903063489477"/>
  </r>
  <r>
    <d v="2021-02-25T00:00:00"/>
    <n v="2021"/>
    <s v="Feb"/>
    <x v="0"/>
    <s v="Nilesh"/>
    <s v="C8"/>
    <s v="Anarsa"/>
    <n v="366.14966199999998"/>
    <n v="490.63348380000002"/>
    <n v="124.48382180000004"/>
    <n v="25.372059981691784"/>
  </r>
  <r>
    <d v="2022-02-26T00:00:00"/>
    <n v="2022"/>
    <s v="Feb"/>
    <x v="1"/>
    <s v="Nilesh"/>
    <s v="C9"/>
    <s v="Basundi"/>
    <n v="652.13996429999997"/>
    <n v="831.92112399999996"/>
    <n v="179.78115969999999"/>
    <n v="21.61036118852056"/>
  </r>
  <r>
    <d v="2021-02-27T00:00:00"/>
    <n v="2021"/>
    <s v="Feb"/>
    <x v="2"/>
    <s v="Nilesh"/>
    <s v="C10"/>
    <s v="Dhondas"/>
    <n v="564.98439050000002"/>
    <n v="745.65768909999997"/>
    <n v="180.67329859999995"/>
    <n v="24.230059079531589"/>
  </r>
  <r>
    <d v="2021-02-28T00:00:00"/>
    <n v="2021"/>
    <s v="Feb"/>
    <x v="3"/>
    <s v="Nilesh"/>
    <s v="C11"/>
    <s v="Doodhpak"/>
    <n v="1234.4466600000001"/>
    <n v="1337.578313"/>
    <n v="103.13165299999991"/>
    <n v="7.7103263410940119"/>
  </r>
  <r>
    <d v="2022-03-01T00:00:00"/>
    <n v="2022"/>
    <s v="Mar"/>
    <x v="1"/>
    <s v="Ram"/>
    <s v="C10"/>
    <s v="Chhena kheeri"/>
    <n v="523.71307439999998"/>
    <n v="662.46844950000002"/>
    <n v="138.75537510000004"/>
    <n v="20.945205044063012"/>
  </r>
  <r>
    <d v="2021-03-01T00:00:00"/>
    <n v="2021"/>
    <s v="Mar"/>
    <x v="4"/>
    <s v="Nilesh"/>
    <s v="C12"/>
    <s v="Mahim halwa"/>
    <n v="932.74490590000005"/>
    <n v="1080.3930029999999"/>
    <n v="147.64809709999986"/>
    <n v="13.66614710480496"/>
  </r>
  <r>
    <d v="2021-03-02T00:00:00"/>
    <n v="2021"/>
    <s v="Mar"/>
    <x v="0"/>
    <s v="Nilesh"/>
    <s v="C13"/>
    <s v="Modak"/>
    <n v="374.9213006"/>
    <n v="484.73484960000002"/>
    <n v="109.81354900000002"/>
    <n v="22.654354043373907"/>
  </r>
  <r>
    <d v="2022-03-03T00:00:00"/>
    <n v="2022"/>
    <s v="Mar"/>
    <x v="1"/>
    <s v="Nilesh"/>
    <s v="C2"/>
    <s v="Shankarpali"/>
    <n v="624.72538599999996"/>
    <n v="645.37022520000005"/>
    <n v="20.644839200000092"/>
    <n v="3.1989141106722521"/>
  </r>
  <r>
    <d v="2021-03-04T00:00:00"/>
    <n v="2021"/>
    <s v="Mar"/>
    <x v="2"/>
    <s v="Nilesh"/>
    <s v="C3"/>
    <s v="Shrikhand"/>
    <n v="270.93640340000002"/>
    <n v="306.37409609999997"/>
    <n v="35.437692699999957"/>
    <n v="11.566804488729737"/>
  </r>
  <r>
    <d v="2021-03-05T00:00:00"/>
    <n v="2021"/>
    <s v="Mar"/>
    <x v="4"/>
    <s v="Nilesh"/>
    <s v="C4"/>
    <s v="Sutar feni"/>
    <n v="274.18145170000003"/>
    <n v="479.50776430000002"/>
    <n v="205.32631259999999"/>
    <n v="42.820226884071751"/>
  </r>
  <r>
    <d v="2021-03-06T00:00:00"/>
    <n v="2021"/>
    <s v="Mar"/>
    <x v="4"/>
    <s v="Nilesh"/>
    <s v="C5"/>
    <s v="Maach Jhol"/>
    <n v="855.98353789999999"/>
    <n v="1020.8395410000001"/>
    <n v="164.85600310000007"/>
    <n v="16.149061285234843"/>
  </r>
  <r>
    <d v="2022-03-07T00:00:00"/>
    <n v="2022"/>
    <s v="Mar"/>
    <x v="4"/>
    <s v="Nilesh"/>
    <s v="C6"/>
    <s v="Pork Bharta"/>
    <n v="592.03969289999998"/>
    <n v="690.28967009999997"/>
    <n v="98.249977199999989"/>
    <n v="14.233151886188134"/>
  </r>
  <r>
    <d v="2021-03-08T00:00:00"/>
    <n v="2021"/>
    <s v="Mar"/>
    <x v="4"/>
    <s v="Nilesh"/>
    <s v="C7"/>
    <s v="Chak Hao Kheer"/>
    <n v="852.60731910000004"/>
    <n v="908.42936810000003"/>
    <n v="55.822048999999993"/>
    <n v="6.1448970013764566"/>
  </r>
  <r>
    <d v="2021-03-09T00:00:00"/>
    <n v="2021"/>
    <s v="Mar"/>
    <x v="4"/>
    <s v="Nilesh"/>
    <s v="C8"/>
    <s v="Galho"/>
    <n v="108.72861640000001"/>
    <n v="183.1991769"/>
    <n v="74.470560499999991"/>
    <n v="40.650051905336916"/>
  </r>
  <r>
    <d v="2021-03-10T00:00:00"/>
    <n v="2021"/>
    <s v="Mar"/>
    <x v="4"/>
    <s v="Sri"/>
    <s v="C9"/>
    <s v="Aloo gobi"/>
    <n v="30.666948990000002"/>
    <n v="83.520214100000004"/>
    <n v="52.853265110000002"/>
    <n v="63.282003859231004"/>
  </r>
  <r>
    <d v="2022-03-11T00:00:00"/>
    <n v="2022"/>
    <s v="Mar"/>
    <x v="4"/>
    <s v="Ram"/>
    <s v="C10"/>
    <s v="Aloo tikki"/>
    <n v="64.770083709999994"/>
    <n v="107.84722309999999"/>
    <n v="43.077139389999999"/>
    <n v="39.942743217465377"/>
  </r>
  <r>
    <d v="2021-03-12T00:00:00"/>
    <n v="2021"/>
    <s v="Mar"/>
    <x v="0"/>
    <s v="Anil"/>
    <s v="C11"/>
    <s v="Aloo matar"/>
    <n v="343.92295410000003"/>
    <n v="472.66038759999998"/>
    <n v="128.73743349999995"/>
    <n v="27.236772295153077"/>
  </r>
  <r>
    <d v="2022-03-13T00:00:00"/>
    <n v="2022"/>
    <s v="Mar"/>
    <x v="1"/>
    <s v="Raj"/>
    <s v="C12"/>
    <s v="Aloo methi"/>
    <n v="408.77421550000003"/>
    <n v="475.9375938"/>
    <n v="67.163378299999977"/>
    <n v="14.111803558897595"/>
  </r>
  <r>
    <d v="2021-03-14T00:00:00"/>
    <n v="2021"/>
    <s v="Mar"/>
    <x v="2"/>
    <s v="Suresh"/>
    <s v="C13"/>
    <s v="Aloo shimla mirch"/>
    <n v="313.95878010000001"/>
    <n v="413.37052080000001"/>
    <n v="99.411740699999996"/>
    <n v="24.049063902188159"/>
  </r>
  <r>
    <d v="2021-03-15T00:00:00"/>
    <n v="2021"/>
    <s v="Mar"/>
    <x v="3"/>
    <s v="Mahesh"/>
    <s v="C14"/>
    <s v="Bhatura"/>
    <n v="128.07036780000001"/>
    <n v="289.06659489999998"/>
    <n v="160.99622709999997"/>
    <n v="55.695203091763403"/>
  </r>
  <r>
    <d v="2021-03-16T00:00:00"/>
    <n v="2021"/>
    <s v="Mar"/>
    <x v="4"/>
    <s v="Raju"/>
    <s v="C15"/>
    <s v="Bhindi masala"/>
    <n v="870.06618300000002"/>
    <n v="1104.140189"/>
    <n v="234.07400599999994"/>
    <n v="21.199663623511121"/>
  </r>
  <r>
    <d v="2022-03-17T00:00:00"/>
    <n v="2022"/>
    <s v="Mar"/>
    <x v="0"/>
    <s v="Nilesh"/>
    <s v="C4"/>
    <s v="Biryani"/>
    <n v="583.66556079999998"/>
    <n v="756.84504809999999"/>
    <n v="173.17948730000001"/>
    <n v="22.881762619013429"/>
  </r>
  <r>
    <d v="2021-03-18T00:00:00"/>
    <n v="2021"/>
    <s v="Mar"/>
    <x v="1"/>
    <s v="Sri"/>
    <s v="C5"/>
    <s v="Butter chicken"/>
    <n v="58.679435890000001"/>
    <n v="289.9502612"/>
    <n v="231.27082530999999"/>
    <n v="79.762240721168212"/>
  </r>
  <r>
    <d v="2022-03-19T00:00:00"/>
    <n v="2022"/>
    <s v="Mar"/>
    <x v="1"/>
    <s v="Ram"/>
    <s v="C6"/>
    <s v="Chana masala"/>
    <n v="57.541288209999998"/>
    <n v="236.01666940000001"/>
    <n v="178.47538119000001"/>
    <n v="75.619820262576752"/>
  </r>
  <r>
    <d v="2021-03-20T00:00:00"/>
    <n v="2021"/>
    <s v="Mar"/>
    <x v="1"/>
    <s v="Anil"/>
    <s v="C5"/>
    <s v="Chapati"/>
    <n v="554.71146469999996"/>
    <n v="660.86937260000002"/>
    <n v="106.15790790000005"/>
    <n v="16.063372324602117"/>
  </r>
  <r>
    <d v="2021-03-21T00:00:00"/>
    <n v="2021"/>
    <s v="Mar"/>
    <x v="1"/>
    <s v="Raj"/>
    <s v="C4"/>
    <s v="Chicken razala"/>
    <n v="64.721482660000007"/>
    <n v="214.19985980000001"/>
    <n v="149.47837714000002"/>
    <n v="69.784535470550296"/>
  </r>
  <r>
    <d v="2022-03-22T00:00:00"/>
    <n v="2022"/>
    <s v="Mar"/>
    <x v="1"/>
    <s v="Suresh"/>
    <s v="C3"/>
    <s v="Chicken Tikka masala"/>
    <n v="590.67668419999995"/>
    <n v="733.22752549999996"/>
    <n v="142.5508413"/>
    <n v="19.441556180367371"/>
  </r>
  <r>
    <d v="2021-03-23T00:00:00"/>
    <n v="2021"/>
    <s v="Mar"/>
    <x v="1"/>
    <s v="Mahesh"/>
    <s v="C2"/>
    <s v="Chicken Tikka"/>
    <n v="541.23549349999996"/>
    <n v="789.83277450000003"/>
    <n v="248.59728100000007"/>
    <n v="31.474672744160742"/>
  </r>
  <r>
    <d v="2021-03-24T00:00:00"/>
    <n v="2021"/>
    <s v="Mar"/>
    <x v="1"/>
    <s v="Raju"/>
    <s v="C1"/>
    <s v="Chole bhature"/>
    <n v="116.0744517"/>
    <n v="222.41848429999999"/>
    <n v="106.34403259999999"/>
    <n v="47.812587579979294"/>
  </r>
  <r>
    <d v="2021-03-25T00:00:00"/>
    <n v="2021"/>
    <s v="Mar"/>
    <x v="1"/>
    <s v="Raju"/>
    <s v="C0"/>
    <s v="Daal baati churma"/>
    <n v="469.593389"/>
    <n v="580.89002049999999"/>
    <n v="111.29663149999999"/>
    <n v="19.159673530662761"/>
  </r>
  <r>
    <d v="2021-03-26T00:00:00"/>
    <n v="2021"/>
    <s v="Mar"/>
    <x v="1"/>
    <s v="Raju"/>
    <s v="C1"/>
    <s v="Daal puri"/>
    <n v="577.5802721"/>
    <n v="834.24203320000004"/>
    <n v="256.66176110000004"/>
    <n v="30.765863009262723"/>
  </r>
  <r>
    <d v="2021-03-27T00:00:00"/>
    <n v="2021"/>
    <s v="Mar"/>
    <x v="1"/>
    <s v="Raju"/>
    <s v="C2"/>
    <s v="Dal makhani"/>
    <n v="232.38045249999999"/>
    <n v="258.88257479999999"/>
    <n v="26.502122299999996"/>
    <n v="10.237120949710206"/>
  </r>
  <r>
    <d v="2021-03-28T00:00:00"/>
    <n v="2021"/>
    <s v="Mar"/>
    <x v="1"/>
    <s v="Raju"/>
    <s v="C3"/>
    <s v="Dal tadka"/>
    <n v="232.12712579999999"/>
    <n v="232.1827936"/>
    <n v="5.5667800000009038E-2"/>
    <n v="2.3975850723853571E-2"/>
  </r>
  <r>
    <d v="2021-03-29T00:00:00"/>
    <n v="2021"/>
    <s v="Mar"/>
    <x v="2"/>
    <s v="Raju"/>
    <s v="C4"/>
    <s v="Dum aloo"/>
    <n v="856.89750890000005"/>
    <n v="1060.1438740000001"/>
    <n v="203.24636510000005"/>
    <n v="19.171583224184158"/>
  </r>
  <r>
    <d v="2021-03-30T00:00:00"/>
    <n v="2021"/>
    <s v="Mar"/>
    <x v="3"/>
    <s v="Raju"/>
    <s v="C5"/>
    <s v="Poha"/>
    <n v="410.27293780000002"/>
    <n v="629.88195289999999"/>
    <n v="219.60901509999997"/>
    <n v="34.865106721809042"/>
  </r>
  <r>
    <d v="2021-03-31T00:00:00"/>
    <n v="2021"/>
    <s v="Mar"/>
    <x v="4"/>
    <s v="Raju"/>
    <s v="C6"/>
    <s v="Fara"/>
    <n v="504.71349550000002"/>
    <n v="602.6754823"/>
    <n v="97.961986799999977"/>
    <n v="16.254516680543581"/>
  </r>
  <r>
    <d v="2021-04-01T00:00:00"/>
    <n v="2021"/>
    <s v="Apr"/>
    <x v="0"/>
    <s v="Raju"/>
    <s v="C7"/>
    <s v="Kachori"/>
    <n v="50.438601400000003"/>
    <n v="165.26855330000001"/>
    <n v="114.8299519"/>
    <n v="69.480823548783363"/>
  </r>
  <r>
    <d v="2021-04-02T00:00:00"/>
    <n v="2021"/>
    <s v="Apr"/>
    <x v="1"/>
    <s v="Raju"/>
    <s v="C8"/>
    <s v="Kadai paneer"/>
    <n v="73.420067669999995"/>
    <n v="239.40286800000001"/>
    <n v="165.98280033000003"/>
    <n v="69.332001624140943"/>
  </r>
  <r>
    <d v="2021-04-03T00:00:00"/>
    <n v="2021"/>
    <s v="Apr"/>
    <x v="2"/>
    <s v="Raju"/>
    <s v="C9"/>
    <s v="Kadhi pakoda"/>
    <n v="343.6836902"/>
    <n v="492.02773180000003"/>
    <n v="148.34404160000003"/>
    <n v="30.149528575820007"/>
  </r>
  <r>
    <d v="2022-04-04T00:00:00"/>
    <n v="2022"/>
    <s v="Apr"/>
    <x v="3"/>
    <s v="Ram"/>
    <s v="C10"/>
    <s v="Karela bharta"/>
    <n v="1038.20913"/>
    <n v="1055.7121509999999"/>
    <n v="17.50302099999999"/>
    <n v="1.6579349762547151"/>
  </r>
  <r>
    <d v="2021-04-05T00:00:00"/>
    <n v="2021"/>
    <s v="Apr"/>
    <x v="3"/>
    <s v="Anil"/>
    <s v="C11"/>
    <s v="Khichdi"/>
    <n v="430.44190049999997"/>
    <n v="486.78801290000001"/>
    <n v="56.346112400000038"/>
    <n v="11.575082152151335"/>
  </r>
  <r>
    <d v="2021-04-06T00:00:00"/>
    <n v="2021"/>
    <s v="Apr"/>
    <x v="3"/>
    <s v="Raj"/>
    <s v="C12"/>
    <s v="Kofta"/>
    <n v="1392.1366780000001"/>
    <n v="1436.924608"/>
    <n v="44.78792999999996"/>
    <n v="3.116929708813224"/>
  </r>
  <r>
    <d v="2022-04-07T00:00:00"/>
    <n v="2022"/>
    <s v="Apr"/>
    <x v="3"/>
    <s v="Suresh"/>
    <s v="C13"/>
    <s v="Kulfi falooda"/>
    <n v="225.3724699"/>
    <n v="240.07377170000001"/>
    <n v="14.70130180000001"/>
    <n v="6.1236601132634307"/>
  </r>
  <r>
    <d v="2021-04-08T00:00:00"/>
    <n v="2021"/>
    <s v="Apr"/>
    <x v="3"/>
    <s v="Mahesh"/>
    <s v="C14"/>
    <s v="Lauki ke kofte"/>
    <n v="175.96763189999999"/>
    <n v="364.81888859999998"/>
    <n v="188.85125669999999"/>
    <n v="51.765756270109961"/>
  </r>
  <r>
    <d v="2021-04-09T00:00:00"/>
    <n v="2021"/>
    <s v="Apr"/>
    <x v="3"/>
    <s v="Raju"/>
    <s v="C15"/>
    <s v="Lauki ki subji"/>
    <n v="1.961764294"/>
    <n v="114.50651929999999"/>
    <n v="112.54475500599999"/>
    <n v="98.286766285454632"/>
  </r>
  <r>
    <d v="2022-04-10T00:00:00"/>
    <n v="2022"/>
    <s v="Apr"/>
    <x v="4"/>
    <s v="Nilesh"/>
    <s v="C16"/>
    <s v="Litti chokha"/>
    <n v="498.66376960000002"/>
    <n v="661.66403600000001"/>
    <n v="163.00026639999999"/>
    <n v="24.634898911144688"/>
  </r>
  <r>
    <d v="2021-04-11T00:00:00"/>
    <n v="2021"/>
    <s v="Apr"/>
    <x v="0"/>
    <s v="Sri"/>
    <s v="C17"/>
    <s v="Makki di roti sarson da saag"/>
    <n v="451.23616579999998"/>
    <n v="628.92340030000003"/>
    <n v="177.68723450000005"/>
    <n v="28.252603483228995"/>
  </r>
  <r>
    <d v="2021-04-12T00:00:00"/>
    <n v="2021"/>
    <s v="Apr"/>
    <x v="1"/>
    <s v="Ram"/>
    <s v="C18"/>
    <s v="Misi roti"/>
    <n v="171.75128380000001"/>
    <n v="197.31531709999999"/>
    <n v="25.564033299999977"/>
    <n v="12.955929461393028"/>
  </r>
  <r>
    <d v="2021-04-13T00:00:00"/>
    <n v="2021"/>
    <s v="Apr"/>
    <x v="2"/>
    <s v="Anil"/>
    <s v="C19"/>
    <s v="Mushroom do pyaza"/>
    <n v="307.83509299999997"/>
    <n v="381.2821045"/>
    <n v="73.447011500000031"/>
    <n v="19.263167778701774"/>
  </r>
  <r>
    <d v="2022-04-17T00:00:00"/>
    <n v="2022"/>
    <s v="Apr"/>
    <x v="0"/>
    <s v="Suresh"/>
    <s v="C2"/>
    <s v="Lassi"/>
    <n v="223.6414159"/>
    <n v="371.52389240000002"/>
    <n v="147.88247650000002"/>
    <n v="39.804297792181515"/>
  </r>
  <r>
    <d v="2021-06-18T00:00:00"/>
    <n v="2021"/>
    <s v="Jun"/>
    <x v="1"/>
    <s v="Mahesh"/>
    <s v="C3"/>
    <s v="Nankhatai"/>
    <n v="103.42398470000001"/>
    <n v="304.35911199999998"/>
    <n v="200.93512729999998"/>
    <n v="66.019093688248105"/>
  </r>
  <r>
    <d v="2022-09-19T00:00:00"/>
    <n v="2022"/>
    <s v="Sep"/>
    <x v="2"/>
    <s v="Raju"/>
    <s v="C11"/>
    <s v="Petha"/>
    <n v="1022.3706570000001"/>
    <n v="1040.7937529999999"/>
    <n v="18.423095999999873"/>
    <n v="1.7701005551673286"/>
  </r>
  <r>
    <d v="2021-09-19T00:00:00"/>
    <n v="2021"/>
    <s v="Sep"/>
    <x v="3"/>
    <s v="Raju"/>
    <s v="C6"/>
    <s v="Phirni"/>
    <n v="860.12082499999997"/>
    <n v="877.22207289999994"/>
    <n v="17.101247899999976"/>
    <n v="1.9494776098673765"/>
  </r>
  <r>
    <d v="2021-01-21T00:00:00"/>
    <n v="2021"/>
    <s v="Jan"/>
    <x v="2"/>
    <s v="Raju"/>
    <s v="C7"/>
    <s v="Rabri"/>
    <n v="586.52920519999998"/>
    <n v="850.81424500000003"/>
    <n v="264.28503980000005"/>
    <n v="31.062601661071159"/>
  </r>
  <r>
    <d v="2022-04-13T00:00:00"/>
    <n v="2022"/>
    <s v="Apr"/>
    <x v="2"/>
    <s v="Ram"/>
    <s v="C2"/>
    <s v="Samosa"/>
    <n v="457.47940929999999"/>
    <n v="546.07393549999995"/>
    <n v="88.594526199999962"/>
    <n v="16.223906771686593"/>
  </r>
  <r>
    <d v="2021-04-14T00:00:00"/>
    <n v="2021"/>
    <s v="Apr"/>
    <x v="3"/>
    <s v="Anil"/>
    <s v="C11"/>
    <s v="Sattu ki roti"/>
    <n v="749.52806380000004"/>
    <n v="811.16468339999994"/>
    <n v="61.636619599999904"/>
    <n v="7.5985334250068401"/>
  </r>
  <r>
    <d v="2021-04-14T00:00:00"/>
    <n v="2021"/>
    <s v="Apr"/>
    <x v="4"/>
    <s v="Raj"/>
    <s v="C12"/>
    <s v="Shahi paneer"/>
    <n v="150.52104979999999"/>
    <n v="351.57887390000002"/>
    <n v="201.05782410000003"/>
    <n v="57.18711760740981"/>
  </r>
  <r>
    <d v="2021-04-14T00:00:00"/>
    <n v="2021"/>
    <s v="Apr"/>
    <x v="3"/>
    <s v="Raj"/>
    <s v="C20"/>
    <s v="Mushroom matar"/>
    <n v="285.1721316"/>
    <n v="313.9815049"/>
    <n v="28.809373300000004"/>
    <n v="9.1755001012481632"/>
  </r>
  <r>
    <d v="2022-04-15T00:00:00"/>
    <n v="2022"/>
    <s v="Apr"/>
    <x v="4"/>
    <s v="Nilesh"/>
    <s v="C21"/>
    <s v="Naan"/>
    <n v="175.52645910000001"/>
    <n v="244.58387189999999"/>
    <n v="69.05741279999998"/>
    <n v="28.234655156753195"/>
  </r>
  <r>
    <d v="2021-04-16T00:00:00"/>
    <n v="2021"/>
    <s v="Apr"/>
    <x v="0"/>
    <s v="Nilesh"/>
    <s v="C10"/>
    <s v="Navrattan korma"/>
    <n v="629.42653670000004"/>
    <n v="656.33699109999998"/>
    <n v="26.910454399999935"/>
    <n v="4.1000971703421545"/>
  </r>
  <r>
    <d v="2021-04-17T00:00:00"/>
    <n v="2021"/>
    <s v="Apr"/>
    <x v="1"/>
    <s v="Nilesh"/>
    <s v="C11"/>
    <s v="Palak paneer"/>
    <n v="505.42952100000002"/>
    <n v="535.02943760000005"/>
    <n v="29.599916600000029"/>
    <n v="5.5323902798278528"/>
  </r>
  <r>
    <d v="2022-04-18T00:00:00"/>
    <n v="2022"/>
    <s v="Apr"/>
    <x v="2"/>
    <s v="Nilesh"/>
    <s v="C12"/>
    <s v="Paneer butter masala"/>
    <n v="245.6097024"/>
    <n v="369.1223559"/>
    <n v="123.5126535"/>
    <n v="33.461168505724743"/>
  </r>
  <r>
    <d v="2021-04-19T00:00:00"/>
    <n v="2021"/>
    <s v="Apr"/>
    <x v="3"/>
    <s v="Sri"/>
    <s v="C1"/>
    <s v="Paneer tikka masala"/>
    <n v="1284.4928620000001"/>
    <n v="1317.2529910000001"/>
    <n v="32.760129000000006"/>
    <n v="2.4870035766728433"/>
  </r>
  <r>
    <d v="2021-04-20T00:00:00"/>
    <n v="2021"/>
    <s v="Apr"/>
    <x v="1"/>
    <s v="Ram"/>
    <s v="C2"/>
    <s v="Pani puri"/>
    <n v="167.72527819999999"/>
    <n v="342.3794552"/>
    <n v="174.654177"/>
    <n v="51.011874207807317"/>
  </r>
  <r>
    <d v="2022-04-21T00:00:00"/>
    <n v="2022"/>
    <s v="Apr"/>
    <x v="1"/>
    <s v="Anil"/>
    <s v="C11"/>
    <s v="Panjeeri"/>
    <n v="333.88084809999998"/>
    <n v="512.94036559999995"/>
    <n v="179.05951749999997"/>
    <n v="34.908447357335447"/>
  </r>
  <r>
    <d v="2022-04-22T00:00:00"/>
    <n v="2022"/>
    <s v="Apr"/>
    <x v="1"/>
    <s v="Raj"/>
    <s v="C12"/>
    <s v="Papad"/>
    <n v="13.348838110000001"/>
    <n v="190.05185090000001"/>
    <n v="176.70301279"/>
    <n v="92.976212519485642"/>
  </r>
  <r>
    <d v="2021-04-23T00:00:00"/>
    <n v="2021"/>
    <s v="Apr"/>
    <x v="1"/>
    <s v="Suresh"/>
    <s v="C1"/>
    <s v="Paratha"/>
    <n v="134.94925929999999"/>
    <n v="251.82501060000001"/>
    <n v="116.87575130000002"/>
    <n v="46.411494641271354"/>
  </r>
  <r>
    <d v="2021-04-24T00:00:00"/>
    <n v="2021"/>
    <s v="Apr"/>
    <x v="1"/>
    <s v="Mahesh"/>
    <s v="C2"/>
    <s v="Pattor"/>
    <n v="253.11548110000001"/>
    <n v="274.38192220000002"/>
    <n v="21.266441100000009"/>
    <n v="7.7506713742236499"/>
  </r>
  <r>
    <d v="2022-04-25T00:00:00"/>
    <n v="2022"/>
    <s v="Apr"/>
    <x v="1"/>
    <s v="Raju"/>
    <s v="C11"/>
    <s v="Pindi chana"/>
    <n v="261.35484020000001"/>
    <n v="341.15462509999998"/>
    <n v="79.799784899999963"/>
    <n v="23.391089854522381"/>
  </r>
  <r>
    <d v="2021-04-26T00:00:00"/>
    <n v="2021"/>
    <s v="Apr"/>
    <x v="1"/>
    <s v="Nilesh"/>
    <s v="C12"/>
    <s v="Rajma chaval"/>
    <n v="220.36464029999999"/>
    <n v="514.19937470000002"/>
    <n v="293.8347344"/>
    <n v="57.144125189073279"/>
  </r>
  <r>
    <d v="2022-04-27T00:00:00"/>
    <n v="2022"/>
    <s v="Apr"/>
    <x v="1"/>
    <s v="Sri"/>
    <s v="C1"/>
    <s v="Rongi"/>
    <n v="252.2642271"/>
    <n v="281.98802219999999"/>
    <n v="29.72379509999999"/>
    <n v="10.540800587238557"/>
  </r>
  <r>
    <d v="2021-04-28T00:00:00"/>
    <n v="2021"/>
    <s v="Apr"/>
    <x v="2"/>
    <s v="Ram"/>
    <s v="C2"/>
    <s v="Samosa"/>
    <n v="457.47940929999999"/>
    <n v="546.07393549999995"/>
    <n v="88.594526199999962"/>
    <n v="16.223906771686593"/>
  </r>
  <r>
    <d v="2022-04-29T00:00:00"/>
    <n v="2022"/>
    <s v="Apr"/>
    <x v="3"/>
    <s v="Anil"/>
    <s v="C11"/>
    <s v="Sattu ki roti"/>
    <n v="749.52806380000004"/>
    <n v="811.16468339999994"/>
    <n v="61.636619599999904"/>
    <n v="7.5985334250068401"/>
  </r>
  <r>
    <d v="2021-04-30T00:00:00"/>
    <n v="2021"/>
    <s v="Apr"/>
    <x v="4"/>
    <s v="Raj"/>
    <s v="C12"/>
    <s v="Shahi paneer"/>
    <n v="150.52104979999999"/>
    <n v="351.57887390000002"/>
    <n v="201.05782410000003"/>
    <n v="57.18711760740981"/>
  </r>
  <r>
    <d v="2022-05-01T00:00:00"/>
    <n v="2022"/>
    <s v="May"/>
    <x v="0"/>
    <s v="Suresh"/>
    <s v="C1"/>
    <s v="Shahi tukra"/>
    <n v="771.50124240000002"/>
    <n v="922.53859780000005"/>
    <n v="151.03735540000002"/>
    <n v="16.371928042922264"/>
  </r>
  <r>
    <d v="2022-05-02T00:00:00"/>
    <n v="2022"/>
    <s v="May"/>
    <x v="1"/>
    <s v="Mahesh"/>
    <s v="C2"/>
    <s v="Vegetable jalfrezi"/>
    <n v="727.74293439999997"/>
    <n v="749.45424930000001"/>
    <n v="21.711314900000048"/>
    <n v="2.8969500033229107"/>
  </r>
  <r>
    <d v="2021-05-03T00:00:00"/>
    <n v="2021"/>
    <s v="May"/>
    <x v="1"/>
    <s v="Mahesh"/>
    <s v="C3"/>
    <s v="Tandoori Chicken"/>
    <n v="374.74900659999997"/>
    <n v="418.49086519999997"/>
    <n v="43.7418586"/>
    <n v="10.452285160177972"/>
  </r>
  <r>
    <d v="2021-05-04T00:00:00"/>
    <n v="2021"/>
    <s v="May"/>
    <x v="1"/>
    <s v="Mahesh"/>
    <s v="C4"/>
    <s v="Tandoori Fish Tikka"/>
    <n v="284.78874309999998"/>
    <n v="424.15068059999999"/>
    <n v="139.36193750000001"/>
    <n v="32.856704910353976"/>
  </r>
  <r>
    <d v="2022-05-05T00:00:00"/>
    <n v="2022"/>
    <s v="May"/>
    <x v="1"/>
    <s v="Mahesh"/>
    <s v="C5"/>
    <s v="Attu"/>
    <n v="163.45761870000001"/>
    <n v="343.32379639999999"/>
    <n v="179.86617769999998"/>
    <n v="52.389662349661705"/>
  </r>
  <r>
    <d v="2021-05-06T00:00:00"/>
    <n v="2021"/>
    <s v="May"/>
    <x v="1"/>
    <s v="Mahesh"/>
    <s v="C6"/>
    <s v="Avial"/>
    <n v="566.4284169"/>
    <n v="628.11278809999999"/>
    <n v="61.684371199999987"/>
    <n v="9.8205883351923422"/>
  </r>
  <r>
    <d v="2021-05-07T00:00:00"/>
    <n v="2021"/>
    <s v="May"/>
    <x v="1"/>
    <s v="Mahesh"/>
    <s v="C7"/>
    <s v="Bisi bele bath"/>
    <n v="167.11370790000001"/>
    <n v="360.89751089999999"/>
    <n v="193.78380299999998"/>
    <n v="53.694968002618047"/>
  </r>
  <r>
    <d v="2022-05-08T00:00:00"/>
    <n v="2022"/>
    <s v="May"/>
    <x v="1"/>
    <s v="Mahesh"/>
    <s v="C8"/>
    <s v="Currivepillai sadam"/>
    <n v="1070.599301"/>
    <n v="1236.512438"/>
    <n v="165.91313700000001"/>
    <n v="13.417830011346801"/>
  </r>
  <r>
    <d v="2021-05-09T00:00:00"/>
    <n v="2021"/>
    <s v="May"/>
    <x v="1"/>
    <s v="Mahesh"/>
    <s v="C9"/>
    <s v="Dosa"/>
    <n v="369.70888300000001"/>
    <n v="444.4815352"/>
    <n v="74.772652199999982"/>
    <n v="16.822442841490613"/>
  </r>
  <r>
    <d v="2022-05-10T00:00:00"/>
    <n v="2022"/>
    <s v="May"/>
    <x v="1"/>
    <s v="Mahesh"/>
    <s v="C10"/>
    <s v="Idiappam"/>
    <n v="686.77192230000003"/>
    <n v="811.31427350000001"/>
    <n v="124.54235119999998"/>
    <n v="15.350691497479241"/>
  </r>
  <r>
    <d v="2021-05-11T00:00:00"/>
    <n v="2021"/>
    <s v="May"/>
    <x v="1"/>
    <s v="Raju"/>
    <s v="C11"/>
    <s v="Idli"/>
    <n v="19.119235190000001"/>
    <n v="183.77445499999999"/>
    <n v="164.65521980999998"/>
    <n v="89.596358650607883"/>
  </r>
  <r>
    <d v="2021-05-12T00:00:00"/>
    <n v="2021"/>
    <s v="May"/>
    <x v="1"/>
    <s v="Nilesh"/>
    <s v="C12"/>
    <s v="Kanji"/>
    <n v="443.12860419999998"/>
    <n v="547.03823520000003"/>
    <n v="103.90963100000005"/>
    <n v="18.994948490576739"/>
  </r>
  <r>
    <d v="2022-05-13T00:00:00"/>
    <n v="2022"/>
    <s v="May"/>
    <x v="2"/>
    <s v="Sri"/>
    <s v="C13"/>
    <s v="Kaara kozhambu"/>
    <n v="855.06113270000003"/>
    <n v="989.99796930000002"/>
    <n v="134.93683659999999"/>
    <n v="13.630011452994198"/>
  </r>
  <r>
    <d v="2021-05-14T00:00:00"/>
    <n v="2021"/>
    <s v="May"/>
    <x v="3"/>
    <s v="Ram"/>
    <s v="C14"/>
    <s v="Keerai kootu"/>
    <n v="262.15715069999999"/>
    <n v="301.4370682"/>
    <n v="39.27991750000001"/>
    <n v="13.030884932153814"/>
  </r>
  <r>
    <d v="2021-05-15T00:00:00"/>
    <n v="2021"/>
    <s v="May"/>
    <x v="4"/>
    <s v="Anil"/>
    <s v="C15"/>
    <s v="Keerai masiyal"/>
    <n v="767.2555175"/>
    <n v="836.58310749999998"/>
    <n v="69.327589999999987"/>
    <n v="8.28699377007203"/>
  </r>
  <r>
    <d v="2022-05-16T00:00:00"/>
    <n v="2022"/>
    <s v="May"/>
    <x v="0"/>
    <s v="Anil"/>
    <s v="C16"/>
    <s v="Keerai sadam"/>
    <n v="450.60419460000003"/>
    <n v="483.4036266"/>
    <n v="32.799431999999968"/>
    <n v="6.7851025923602304"/>
  </r>
  <r>
    <d v="2022-05-17T00:00:00"/>
    <n v="2022"/>
    <s v="May"/>
    <x v="1"/>
    <s v="Anil"/>
    <s v="C17"/>
    <s v="Keerai poriyal"/>
    <n v="1287.7040460000001"/>
    <n v="1347.966557"/>
    <n v="60.262510999999904"/>
    <n v="4.4706235987129102"/>
  </r>
  <r>
    <d v="2022-05-18T00:00:00"/>
    <n v="2022"/>
    <s v="May"/>
    <x v="2"/>
    <s v="Mahesh"/>
    <s v="C18"/>
    <s v="Beef Fry"/>
    <n v="324.08204369999999"/>
    <n v="448.04410619999999"/>
    <n v="123.9620625"/>
    <n v="27.667379346055998"/>
  </r>
  <r>
    <d v="2022-05-19T00:00:00"/>
    <n v="2022"/>
    <s v="May"/>
    <x v="3"/>
    <s v="Raju"/>
    <s v="C19"/>
    <s v="Kootu"/>
    <n v="297.68302"/>
    <n v="417.67385159999998"/>
    <n v="119.99083159999998"/>
    <n v="28.728356142082223"/>
  </r>
  <r>
    <d v="2021-05-20T00:00:00"/>
    <n v="2021"/>
    <s v="May"/>
    <x v="4"/>
    <s v="Nilesh"/>
    <s v="C20"/>
    <s v="Kos kootu"/>
    <n v="523.1998284"/>
    <n v="659.08454259999996"/>
    <n v="135.88471419999996"/>
    <n v="20.617190271820522"/>
  </r>
  <r>
    <d v="2021-05-21T00:00:00"/>
    <n v="2021"/>
    <s v="May"/>
    <x v="2"/>
    <s v="Sri"/>
    <s v="C21"/>
    <s v="Koshambri"/>
    <n v="44.942521450000001"/>
    <n v="51.266290130000002"/>
    <n v="6.3237686800000006"/>
    <n v="12.335140038345505"/>
  </r>
  <r>
    <d v="2021-05-22T00:00:00"/>
    <n v="2021"/>
    <s v="May"/>
    <x v="2"/>
    <s v="Ram"/>
    <s v="C10"/>
    <s v="Kothamali sadam"/>
    <n v="433.02089699999999"/>
    <n v="544.66079939999997"/>
    <n v="111.63990239999998"/>
    <n v="20.49714290490207"/>
  </r>
  <r>
    <d v="2022-05-23T00:00:00"/>
    <n v="2022"/>
    <s v="May"/>
    <x v="2"/>
    <s v="Anil"/>
    <s v="C11"/>
    <s v="Kuzhakkattai"/>
    <n v="58.957729540000003"/>
    <n v="201.69759780000001"/>
    <n v="142.73986826000001"/>
    <n v="70.7692455522145"/>
  </r>
  <r>
    <d v="2022-05-24T00:00:00"/>
    <n v="2022"/>
    <s v="May"/>
    <x v="2"/>
    <s v="Raj"/>
    <s v="C12"/>
    <s v="Kuzhambu"/>
    <n v="948.37509009999997"/>
    <n v="1164.9796960000001"/>
    <n v="216.60460590000014"/>
    <n v="18.592994079100254"/>
  </r>
  <r>
    <d v="2021-05-25T00:00:00"/>
    <n v="2021"/>
    <s v="May"/>
    <x v="2"/>
    <s v="Suresh"/>
    <s v="C1"/>
    <s v="Masala Dosa"/>
    <n v="182.1570102"/>
    <n v="205.5713719"/>
    <n v="23.414361700000001"/>
    <n v="11.389894168430171"/>
  </r>
  <r>
    <d v="2021-05-26T00:00:00"/>
    <n v="2021"/>
    <s v="May"/>
    <x v="2"/>
    <s v="Mahesh"/>
    <s v="C2"/>
    <s v="Pachadi"/>
    <n v="378.02923679999998"/>
    <n v="627.80308769999999"/>
    <n v="249.77385090000001"/>
    <n v="39.785381084228774"/>
  </r>
  <r>
    <d v="2021-05-27T00:00:00"/>
    <n v="2021"/>
    <s v="May"/>
    <x v="2"/>
    <s v="Raju"/>
    <s v="C3"/>
    <s v="Paniyaram"/>
    <n v="374.28080510000001"/>
    <n v="539.17517410000005"/>
    <n v="164.89436900000004"/>
    <n v="30.582707980805012"/>
  </r>
  <r>
    <d v="2022-05-28T00:00:00"/>
    <n v="2022"/>
    <s v="May"/>
    <x v="2"/>
    <s v="Raju"/>
    <s v="C18"/>
    <s v="Papadum"/>
    <n v="721.66563650000001"/>
    <n v="996.18478479999999"/>
    <n v="274.51914829999998"/>
    <n v="27.557050909497089"/>
  </r>
  <r>
    <d v="2021-05-29T00:00:00"/>
    <n v="2021"/>
    <s v="May"/>
    <x v="3"/>
    <s v="Raju"/>
    <s v="C19"/>
    <s v="Paravannam"/>
    <n v="627.31546760000003"/>
    <n v="778.50068090000002"/>
    <n v="151.18521329999999"/>
    <n v="19.420048949118392"/>
  </r>
  <r>
    <d v="2021-05-30T00:00:00"/>
    <n v="2021"/>
    <s v="May"/>
    <x v="4"/>
    <s v="Raju"/>
    <s v="C20"/>
    <s v="Payasam"/>
    <n v="28.531153620000001"/>
    <n v="150.95294290000001"/>
    <n v="122.42178928000001"/>
    <n v="81.099306133501031"/>
  </r>
  <r>
    <d v="2022-05-31T00:00:00"/>
    <n v="2022"/>
    <s v="May"/>
    <x v="0"/>
    <s v="Raju"/>
    <s v="C21"/>
    <s v="Paruppu sadam"/>
    <n v="563.80598859999998"/>
    <n v="628.40791079999997"/>
    <n v="64.60192219999999"/>
    <n v="10.280252856422187"/>
  </r>
  <r>
    <d v="2021-06-01T00:00:00"/>
    <n v="2021"/>
    <s v="Jun"/>
    <x v="1"/>
    <s v="Raj"/>
    <s v="C10"/>
    <s v="Pesarattu"/>
    <n v="782.02819060000002"/>
    <n v="925.74470980000001"/>
    <n v="143.71651919999999"/>
    <n v="15.524422411341549"/>
  </r>
  <r>
    <d v="2021-06-02T00:00:00"/>
    <n v="2021"/>
    <s v="Jun"/>
    <x v="2"/>
    <s v="Suresh"/>
    <s v="C11"/>
    <s v="Poriyal"/>
    <n v="115.9028701"/>
    <n v="203.929777"/>
    <n v="88.0269069"/>
    <n v="43.165303368129507"/>
  </r>
  <r>
    <d v="2022-06-03T00:00:00"/>
    <n v="2022"/>
    <s v="Jun"/>
    <x v="3"/>
    <s v="Mahesh"/>
    <s v="C12"/>
    <s v="Puli sadam"/>
    <n v="247.3626544"/>
    <n v="360.27268509999999"/>
    <n v="112.91003069999999"/>
    <n v="31.340158543704149"/>
  </r>
  <r>
    <d v="2021-06-04T00:00:00"/>
    <n v="2021"/>
    <s v="Jun"/>
    <x v="3"/>
    <s v="Raju"/>
    <s v="C1"/>
    <s v="Rasam"/>
    <n v="515.12466819999997"/>
    <n v="654.40123370000003"/>
    <n v="139.27656550000006"/>
    <n v="21.283053626370336"/>
  </r>
  <r>
    <d v="2021-06-05T00:00:00"/>
    <n v="2021"/>
    <s v="Jun"/>
    <x v="3"/>
    <s v="Nilesh"/>
    <s v="C2"/>
    <s v="Puttu"/>
    <n v="306.44812489999998"/>
    <n v="498.04773290000003"/>
    <n v="191.59960800000005"/>
    <n v="38.47012953645352"/>
  </r>
  <r>
    <d v="2022-06-06T00:00:00"/>
    <n v="2022"/>
    <s v="Jun"/>
    <x v="3"/>
    <s v="Sri"/>
    <s v="C3"/>
    <s v="Sambar"/>
    <n v="314.58571619999998"/>
    <n v="526.01629309999998"/>
    <n v="211.43057690000001"/>
    <n v="40.194682117917843"/>
  </r>
  <r>
    <d v="2021-06-07T00:00:00"/>
    <n v="2021"/>
    <s v="Jun"/>
    <x v="3"/>
    <s v="Ram"/>
    <s v="C18"/>
    <s v="Sandige"/>
    <n v="497.21218779999998"/>
    <n v="561.73150989999999"/>
    <n v="64.519322100000011"/>
    <n v="11.485793651042615"/>
  </r>
  <r>
    <d v="2022-06-08T00:00:00"/>
    <n v="2022"/>
    <s v="Jun"/>
    <x v="3"/>
    <s v="Anil"/>
    <s v="C19"/>
    <s v="Sevai"/>
    <n v="81.703854559999996"/>
    <n v="251.5586552"/>
    <n v="169.85480064000001"/>
    <n v="67.520952719737707"/>
  </r>
  <r>
    <d v="2021-06-09T00:00:00"/>
    <n v="2021"/>
    <s v="Jun"/>
    <x v="4"/>
    <s v="Raj"/>
    <s v="C20"/>
    <s v="Thayir sadam"/>
    <n v="77.719540179999996"/>
    <n v="112.4889405"/>
    <n v="34.769400320000003"/>
    <n v="30.909172195465747"/>
  </r>
  <r>
    <d v="2021-06-10T00:00:00"/>
    <n v="2021"/>
    <s v="Jun"/>
    <x v="0"/>
    <s v="Suresh"/>
    <s v="C21"/>
    <s v="Theeyal"/>
    <n v="64.842296619999999"/>
    <n v="220.753782"/>
    <n v="155.91148537999999"/>
    <n v="70.626869432298093"/>
  </r>
  <r>
    <d v="2022-06-11T00:00:00"/>
    <n v="2022"/>
    <s v="Jun"/>
    <x v="1"/>
    <s v="Mahesh"/>
    <s v="C10"/>
    <s v="Uttapam"/>
    <n v="177.07495800000001"/>
    <n v="298.40588009999999"/>
    <n v="121.33092209999998"/>
    <n v="40.659695465565321"/>
  </r>
  <r>
    <d v="2021-06-12T00:00:00"/>
    <n v="2021"/>
    <s v="Jun"/>
    <x v="2"/>
    <s v="Raju"/>
    <s v="C11"/>
    <s v="Vada"/>
    <n v="605.02734869999995"/>
    <n v="750.7924941"/>
    <n v="145.76514540000005"/>
    <n v="19.4148378607239"/>
  </r>
  <r>
    <d v="2022-06-13T00:00:00"/>
    <n v="2022"/>
    <s v="Jun"/>
    <x v="3"/>
    <s v="Nilesh"/>
    <s v="C12"/>
    <s v="Chicken Varuval"/>
    <n v="15.297938419999999"/>
    <n v="137.80443170000001"/>
    <n v="122.50649328000002"/>
    <n v="88.898805189876924"/>
  </r>
  <r>
    <d v="2021-06-14T00:00:00"/>
    <n v="2021"/>
    <s v="Jun"/>
    <x v="3"/>
    <s v="Raj"/>
    <s v="C1"/>
    <s v="Upma"/>
    <n v="910.20571429999995"/>
    <n v="1126.797777"/>
    <n v="216.59206270000004"/>
    <n v="19.221910720897707"/>
  </r>
  <r>
    <d v="2021-06-15T00:00:00"/>
    <n v="2021"/>
    <s v="Jun"/>
    <x v="3"/>
    <s v="Raj"/>
    <s v="C2"/>
    <s v="Amti"/>
    <n v="498.38484629999999"/>
    <n v="569.16178309999998"/>
    <n v="70.776936799999987"/>
    <n v="12.435293250805755"/>
  </r>
  <r>
    <d v="2022-06-16T00:00:00"/>
    <n v="2022"/>
    <s v="Jun"/>
    <x v="3"/>
    <s v="Raj"/>
    <s v="C3"/>
    <s v="Zunka"/>
    <n v="378.42176510000002"/>
    <n v="392.560496"/>
    <n v="14.138730899999985"/>
    <n v="3.6016693080599698"/>
  </r>
  <r>
    <d v="2021-06-17T00:00:00"/>
    <n v="2021"/>
    <s v="Jun"/>
    <x v="3"/>
    <s v="Raj"/>
    <s v="C18"/>
    <s v="Kolim Jawla"/>
    <n v="296.4313022"/>
    <n v="352.52554509999999"/>
    <n v="56.094242899999983"/>
    <n v="15.912107272704985"/>
  </r>
  <r>
    <d v="2022-06-18T00:00:00"/>
    <n v="2022"/>
    <s v="Jun"/>
    <x v="3"/>
    <s v="Suresh"/>
    <s v="C19"/>
    <s v="Saath"/>
    <n v="729.91891820000001"/>
    <n v="853.80241039999999"/>
    <n v="123.88349219999998"/>
    <n v="14.509620808163506"/>
  </r>
  <r>
    <d v="2022-07-24T00:00:00"/>
    <n v="2022"/>
    <s v="Jul"/>
    <x v="2"/>
    <s v="Anil"/>
    <s v="C1"/>
    <s v="Chevdo"/>
    <n v="25.279889870000002"/>
    <n v="193.50283010000001"/>
    <n v="168.22294023000001"/>
    <n v="86.935648508636461"/>
  </r>
  <r>
    <d v="2021-08-25T00:00:00"/>
    <n v="2021"/>
    <s v="Aug"/>
    <x v="2"/>
    <s v="Raj"/>
    <s v="C2"/>
    <s v="Chorafali"/>
    <n v="308.32009679999999"/>
    <n v="318.97031779999998"/>
    <n v="10.650220999999988"/>
    <n v="3.3389379530536334"/>
  </r>
  <r>
    <d v="2021-10-06T00:00:00"/>
    <n v="2021"/>
    <s v="Oct"/>
    <x v="2"/>
    <s v="Suresh"/>
    <s v="C3"/>
    <s v="Copra paak"/>
    <n v="250.4818411"/>
    <n v="367.05630719999999"/>
    <n v="116.5744661"/>
    <n v="31.759287012191677"/>
  </r>
  <r>
    <d v="2022-08-27T00:00:00"/>
    <n v="2022"/>
    <s v="Aug"/>
    <x v="2"/>
    <s v="Mahesh"/>
    <s v="C18"/>
    <s v="Daal Dhokli"/>
    <n v="667.73600629999999"/>
    <n v="854.92637939999997"/>
    <n v="187.19037309999999"/>
    <n v="21.89549622171829"/>
  </r>
  <r>
    <d v="2021-06-18T00:00:00"/>
    <n v="2021"/>
    <s v="Jun"/>
    <x v="3"/>
    <s v="Mahesh"/>
    <s v="C19"/>
    <s v="Kutchi dabeli"/>
    <n v="559.34497050000004"/>
    <n v="704.99179340000001"/>
    <n v="145.64682289999996"/>
    <n v="20.659364302324935"/>
  </r>
  <r>
    <d v="2022-06-19T00:00:00"/>
    <n v="2022"/>
    <s v="Jun"/>
    <x v="4"/>
    <s v="Mahesh"/>
    <s v="C20"/>
    <s v="Dahi vada"/>
    <n v="753.18012969999995"/>
    <n v="850.02614779999999"/>
    <n v="96.846018100000038"/>
    <n v="11.39329870624011"/>
  </r>
  <r>
    <d v="2021-07-30T00:00:00"/>
    <n v="2021"/>
    <s v="Jul"/>
    <x v="0"/>
    <s v="Mahesh"/>
    <s v="C21"/>
    <s v="Dalithoy"/>
    <n v="680.31352419999996"/>
    <n v="778.00682629999994"/>
    <n v="97.693302099999983"/>
    <n v="12.556869528331024"/>
  </r>
  <r>
    <d v="2022-08-01T00:00:00"/>
    <n v="2022"/>
    <s v="Aug"/>
    <x v="3"/>
    <s v="Mahesh"/>
    <s v="C10"/>
    <s v="Dhokla"/>
    <n v="439.34282309999998"/>
    <n v="492.72786600000001"/>
    <n v="53.38504290000003"/>
    <n v="10.834589757097284"/>
  </r>
  <r>
    <d v="2021-06-19T00:00:00"/>
    <n v="2021"/>
    <s v="Jun"/>
    <x v="4"/>
    <s v="Mahesh"/>
    <s v="C20"/>
    <s v="Bajri no rotlo"/>
    <n v="646.80339470000001"/>
    <n v="877.33820619999995"/>
    <n v="230.53481149999993"/>
    <n v="26.27661828367323"/>
  </r>
  <r>
    <d v="2021-06-20T00:00:00"/>
    <n v="2021"/>
    <s v="Jun"/>
    <x v="0"/>
    <s v="Raju"/>
    <s v="C21"/>
    <s v="Coconut vadi"/>
    <n v="491.41789360000001"/>
    <n v="691.2752855"/>
    <n v="199.85739189999998"/>
    <n v="28.911404196295397"/>
  </r>
  <r>
    <d v="2021-06-21T00:00:00"/>
    <n v="2021"/>
    <s v="Jun"/>
    <x v="1"/>
    <s v="Nilesh"/>
    <s v="C10"/>
    <s v="Bhakri"/>
    <n v="549.55845299999999"/>
    <n v="700.04012890000001"/>
    <n v="150.48167590000003"/>
    <n v="21.496149961639723"/>
  </r>
  <r>
    <d v="2022-06-22T00:00:00"/>
    <n v="2022"/>
    <s v="Jun"/>
    <x v="2"/>
    <s v="Sri"/>
    <s v="C11"/>
    <s v="Bombil fry"/>
    <n v="1231.178267"/>
    <n v="1314.971532"/>
    <n v="83.793265000000019"/>
    <n v="6.3722493575625192"/>
  </r>
  <r>
    <d v="2021-06-23T00:00:00"/>
    <n v="2021"/>
    <s v="Jun"/>
    <x v="2"/>
    <s v="Ram"/>
    <s v="C12"/>
    <s v="Chakali"/>
    <n v="118.247795"/>
    <n v="128.7628201"/>
    <n v="10.515025100000003"/>
    <n v="8.1661966488725586"/>
  </r>
  <r>
    <d v="2021-06-24T00:00:00"/>
    <n v="2021"/>
    <s v="Jun"/>
    <x v="2"/>
    <s v="Anil"/>
    <s v="C1"/>
    <s v="Chevdo"/>
    <n v="25.279889870000002"/>
    <n v="193.50283010000001"/>
    <n v="168.22294023000001"/>
    <n v="86.935648508636461"/>
  </r>
  <r>
    <d v="2021-06-25T00:00:00"/>
    <n v="2021"/>
    <s v="Jun"/>
    <x v="2"/>
    <s v="Raj"/>
    <s v="C2"/>
    <s v="Chorafali"/>
    <n v="308.32009679999999"/>
    <n v="318.97031779999998"/>
    <n v="10.650220999999988"/>
    <n v="3.3389379530536334"/>
  </r>
  <r>
    <d v="2022-06-26T00:00:00"/>
    <n v="2022"/>
    <s v="Jun"/>
    <x v="2"/>
    <s v="Suresh"/>
    <s v="C3"/>
    <s v="Copra paak"/>
    <n v="250.4818411"/>
    <n v="367.05630719999999"/>
    <n v="116.5744661"/>
    <n v="31.759287012191677"/>
  </r>
  <r>
    <d v="2021-06-27T00:00:00"/>
    <n v="2021"/>
    <s v="Jun"/>
    <x v="2"/>
    <s v="Mahesh"/>
    <s v="C18"/>
    <s v="Daal Dhokli"/>
    <n v="667.73600629999999"/>
    <n v="854.92637939999997"/>
    <n v="187.19037309999999"/>
    <n v="21.89549622171829"/>
  </r>
  <r>
    <d v="2021-06-28T00:00:00"/>
    <n v="2021"/>
    <s v="Jun"/>
    <x v="3"/>
    <s v="Mahesh"/>
    <s v="C19"/>
    <s v="Kutchi dabeli"/>
    <n v="559.34497050000004"/>
    <n v="704.99179340000001"/>
    <n v="145.64682289999996"/>
    <n v="20.659364302324935"/>
  </r>
  <r>
    <d v="2021-06-29T00:00:00"/>
    <n v="2021"/>
    <s v="Jun"/>
    <x v="4"/>
    <s v="Mahesh"/>
    <s v="C20"/>
    <s v="Dahi vada"/>
    <n v="753.18012969999995"/>
    <n v="850.02614779999999"/>
    <n v="96.846018100000038"/>
    <n v="11.39329870624011"/>
  </r>
  <r>
    <d v="2021-06-30T00:00:00"/>
    <n v="2021"/>
    <s v="Jun"/>
    <x v="0"/>
    <s v="Mahesh"/>
    <s v="C21"/>
    <s v="Dalithoy"/>
    <n v="680.31352419999996"/>
    <n v="778.00682629999994"/>
    <n v="97.693302099999983"/>
    <n v="12.556869528331024"/>
  </r>
  <r>
    <d v="2022-07-01T00:00:00"/>
    <n v="2022"/>
    <s v="Jul"/>
    <x v="3"/>
    <s v="Mahesh"/>
    <s v="C10"/>
    <s v="Dhokla"/>
    <n v="439.34282309999998"/>
    <n v="492.72786600000001"/>
    <n v="53.38504290000003"/>
    <n v="10.834589757097284"/>
  </r>
  <r>
    <d v="2021-07-02T00:00:00"/>
    <n v="2021"/>
    <s v="Jul"/>
    <x v="3"/>
    <s v="Mahesh"/>
    <s v="C11"/>
    <s v="Dudhi halwa"/>
    <n v="1107.170854"/>
    <n v="1136.296409"/>
    <n v="29.125555000000077"/>
    <n v="2.5632004791454088"/>
  </r>
  <r>
    <d v="2021-07-03T00:00:00"/>
    <n v="2021"/>
    <s v="Jul"/>
    <x v="3"/>
    <s v="Mahesh"/>
    <s v="C12"/>
    <s v="Gatta curry"/>
    <n v="752.07125670000005"/>
    <n v="812.27321949999998"/>
    <n v="60.201962799999933"/>
    <n v="7.4115410128943608"/>
  </r>
  <r>
    <d v="2022-07-04T00:00:00"/>
    <n v="2022"/>
    <s v="Jul"/>
    <x v="4"/>
    <s v="Mahesh"/>
    <s v="C1"/>
    <s v="Gud papdi"/>
    <n v="177.22401020000001"/>
    <n v="425.04123879999997"/>
    <n v="247.81722859999996"/>
    <n v="58.304278732965145"/>
  </r>
  <r>
    <d v="2021-07-05T00:00:00"/>
    <n v="2021"/>
    <s v="Jul"/>
    <x v="0"/>
    <s v="Mahesh"/>
    <s v="C2"/>
    <s v="Ghooghra"/>
    <n v="485.11606130000001"/>
    <n v="592.3612895"/>
    <n v="107.24522819999999"/>
    <n v="18.104698956699799"/>
  </r>
  <r>
    <d v="2021-07-06T00:00:00"/>
    <n v="2021"/>
    <s v="Jul"/>
    <x v="1"/>
    <s v="Raju"/>
    <s v="C3"/>
    <s v="Handwo"/>
    <n v="282.15928159999999"/>
    <n v="309.65634929999999"/>
    <n v="27.497067700000002"/>
    <n v="8.8798656194710883"/>
  </r>
  <r>
    <d v="2021-07-07T00:00:00"/>
    <n v="2021"/>
    <s v="Jul"/>
    <x v="2"/>
    <s v="Nilesh"/>
    <s v="C18"/>
    <s v="Halvasan"/>
    <n v="695.23662360000003"/>
    <n v="836.0926528"/>
    <n v="140.85602919999997"/>
    <n v="16.846940195956233"/>
  </r>
  <r>
    <d v="2021-07-08T00:00:00"/>
    <n v="2021"/>
    <s v="Jul"/>
    <x v="0"/>
    <s v="Sri"/>
    <s v="C19"/>
    <s v="Jeera Aloo"/>
    <n v="602.95602229999997"/>
    <n v="687.1215704"/>
    <n v="84.165548100000024"/>
    <n v="12.249003920951573"/>
  </r>
  <r>
    <d v="2021-07-09T00:00:00"/>
    <n v="2021"/>
    <s v="Jul"/>
    <x v="0"/>
    <s v="Ram"/>
    <s v="C20"/>
    <s v="Kansar"/>
    <n v="724.08417580000003"/>
    <n v="839.92824819999998"/>
    <n v="115.84407239999996"/>
    <n v="13.792139108103395"/>
  </r>
  <r>
    <d v="2022-07-10T00:00:00"/>
    <n v="2022"/>
    <s v="Jul"/>
    <x v="0"/>
    <s v="Anil"/>
    <s v="C21"/>
    <s v="Keri no ras"/>
    <n v="642.72484589999999"/>
    <n v="730.92696699999999"/>
    <n v="88.202121099999999"/>
    <n v="12.067159248757065"/>
  </r>
  <r>
    <d v="2021-07-11T00:00:00"/>
    <n v="2021"/>
    <s v="Jul"/>
    <x v="1"/>
    <s v="Raj"/>
    <s v="C10"/>
    <s v="Khakhra"/>
    <n v="123.2864842"/>
    <n v="384.31464970000002"/>
    <n v="261.0281655"/>
    <n v="67.9204307469833"/>
  </r>
  <r>
    <d v="2021-07-12T00:00:00"/>
    <n v="2021"/>
    <s v="Jul"/>
    <x v="2"/>
    <s v="Suresh"/>
    <s v="C11"/>
    <s v="Khandvi"/>
    <n v="235.1349543"/>
    <n v="366.32459349999999"/>
    <n v="131.18963919999999"/>
    <n v="35.812402860142669"/>
  </r>
  <r>
    <d v="2021-07-13T00:00:00"/>
    <n v="2021"/>
    <s v="Jul"/>
    <x v="3"/>
    <s v="Suresh"/>
    <s v="C12"/>
    <s v="Kombdi vade"/>
    <n v="430.92092409999998"/>
    <n v="588.93750320000004"/>
    <n v="158.01657910000006"/>
    <n v="26.830789046616115"/>
  </r>
  <r>
    <d v="2022-07-14T00:00:00"/>
    <n v="2022"/>
    <s v="Jul"/>
    <x v="2"/>
    <s v="Suresh"/>
    <s v="C1"/>
    <s v="Laapsi"/>
    <n v="371.97193570000002"/>
    <n v="582.79547509999998"/>
    <n v="210.82353939999996"/>
    <n v="36.174532646092601"/>
  </r>
  <r>
    <d v="2021-07-15T00:00:00"/>
    <n v="2021"/>
    <s v="Jul"/>
    <x v="2"/>
    <s v="Suresh"/>
    <s v="C2"/>
    <s v="Koshimbir"/>
    <n v="768.83738579999999"/>
    <n v="844.82238689999997"/>
    <n v="75.985001099999977"/>
    <n v="8.994198340176581"/>
  </r>
  <r>
    <d v="2022-07-16T00:00:00"/>
    <n v="2022"/>
    <s v="Jul"/>
    <x v="2"/>
    <s v="Sri"/>
    <s v="C3"/>
    <s v="Methi na Gota"/>
    <n v="585.2883693"/>
    <n v="632.97757899999999"/>
    <n v="47.689209699999992"/>
    <n v="7.5341072546899781"/>
  </r>
  <r>
    <d v="2021-07-17T00:00:00"/>
    <n v="2021"/>
    <s v="Jul"/>
    <x v="2"/>
    <s v="Ram"/>
    <s v="C18"/>
    <s v="Mohanthal"/>
    <n v="437.97507769999999"/>
    <n v="555.47006639999995"/>
    <n v="117.49498869999996"/>
    <n v="21.152352900217412"/>
  </r>
  <r>
    <d v="2021-07-18T00:00:00"/>
    <n v="2021"/>
    <s v="Jul"/>
    <x v="3"/>
    <s v="Anil"/>
    <s v="C19"/>
    <s v="Muthiya"/>
    <n v="62.549958179999997"/>
    <n v="82.464114719999998"/>
    <n v="19.91415654"/>
    <n v="24.148875674730583"/>
  </r>
  <r>
    <d v="2022-07-19T00:00:00"/>
    <n v="2022"/>
    <s v="Jul"/>
    <x v="4"/>
    <s v="Raj"/>
    <s v="C20"/>
    <s v="Patra"/>
    <n v="334.15517740000001"/>
    <n v="418.94261719999997"/>
    <n v="84.787439799999959"/>
    <n v="20.238437513632825"/>
  </r>
  <r>
    <d v="2021-07-20T00:00:00"/>
    <n v="2021"/>
    <s v="Jul"/>
    <x v="0"/>
    <s v="Suresh"/>
    <s v="C21"/>
    <s v="Pav Bhaji"/>
    <n v="220.2146319"/>
    <n v="314.35915089999997"/>
    <n v="94.144518999999974"/>
    <n v="29.94807650118258"/>
  </r>
  <r>
    <d v="2022-07-21T00:00:00"/>
    <n v="2022"/>
    <s v="Jul"/>
    <x v="0"/>
    <s v="Mahesh"/>
    <s v="C10"/>
    <s v="Puri Bhaji"/>
    <n v="400.8185924"/>
    <n v="507.87437949999997"/>
    <n v="107.05578709999997"/>
    <n v="21.079186393571558"/>
  </r>
  <r>
    <d v="2021-07-22T00:00:00"/>
    <n v="2021"/>
    <s v="Jul"/>
    <x v="0"/>
    <s v="Raju"/>
    <s v="C11"/>
    <s v="Sabudana Khichadi"/>
    <n v="11.61337891"/>
    <n v="83.248624449999994"/>
    <n v="71.63524554"/>
    <n v="86.049764801849534"/>
  </r>
  <r>
    <d v="2021-07-23T00:00:00"/>
    <n v="2021"/>
    <s v="Jul"/>
    <x v="0"/>
    <s v="Raju"/>
    <s v="C12"/>
    <s v="Sev khamani"/>
    <n v="561.56954919999998"/>
    <n v="642.27648710000005"/>
    <n v="80.706937900000071"/>
    <n v="12.565762490295601"/>
  </r>
  <r>
    <d v="2022-07-24T00:00:00"/>
    <n v="2022"/>
    <s v="Jul"/>
    <x v="0"/>
    <s v="Raju"/>
    <s v="C1"/>
    <s v="Sev tameta"/>
    <n v="177.2439287"/>
    <n v="330.4628553"/>
    <n v="153.2189266"/>
    <n v="46.364946662736166"/>
  </r>
  <r>
    <d v="2021-07-25T00:00:00"/>
    <n v="2021"/>
    <s v="Jul"/>
    <x v="0"/>
    <s v="Raju"/>
    <s v="C2"/>
    <s v="Namakpara"/>
    <n v="634.59922340000003"/>
    <n v="710.42529809999996"/>
    <n v="75.826074699999936"/>
    <n v="10.673335381326272"/>
  </r>
  <r>
    <d v="2022-07-26T00:00:00"/>
    <n v="2022"/>
    <s v="Jul"/>
    <x v="1"/>
    <s v="Raju"/>
    <s v="C3"/>
    <s v="Sukhdi"/>
    <n v="196.04867580000001"/>
    <n v="319.72538650000001"/>
    <n v="123.6767107"/>
    <n v="38.682167860949633"/>
  </r>
  <r>
    <d v="2021-07-27T00:00:00"/>
    <n v="2021"/>
    <s v="Jul"/>
    <x v="2"/>
    <s v="Raj"/>
    <s v="C18"/>
    <s v="Surnoli"/>
    <n v="46.741174309999998"/>
    <n v="239.69543920000001"/>
    <n v="192.95426489000002"/>
    <n v="80.499764840748796"/>
  </r>
  <r>
    <d v="2021-07-28T00:00:00"/>
    <n v="2021"/>
    <s v="Jul"/>
    <x v="3"/>
    <s v="Suresh"/>
    <s v="C19"/>
    <s v="Thalipeeth"/>
    <n v="86.724196539999994"/>
    <n v="140.59002359999999"/>
    <n v="53.865827060000001"/>
    <n v="38.314117659768286"/>
  </r>
  <r>
    <d v="2022-07-29T00:00:00"/>
    <n v="2022"/>
    <s v="Jul"/>
    <x v="2"/>
    <s v="Mahesh"/>
    <s v="C20"/>
    <s v="Undhiyu"/>
    <n v="299.65513989999999"/>
    <n v="331.65360440000001"/>
    <n v="31.998464500000011"/>
    <n v="9.6481582215543717"/>
  </r>
  <r>
    <d v="2021-07-30T00:00:00"/>
    <n v="2021"/>
    <s v="Jul"/>
    <x v="2"/>
    <s v="Raju"/>
    <s v="C7"/>
    <s v="Veg Kolhapuri"/>
    <n v="535.30395710000005"/>
    <n v="616.40721289999999"/>
    <n v="81.103255799999943"/>
    <n v="13.157415114991094"/>
  </r>
  <r>
    <d v="2022-07-31T00:00:00"/>
    <n v="2022"/>
    <s v="Jul"/>
    <x v="2"/>
    <s v="Nilesh"/>
    <s v="C8"/>
    <s v="Vindaloo"/>
    <n v="332.3238048"/>
    <n v="383.56081669999998"/>
    <n v="51.23701189999997"/>
    <n v="13.358249766183683"/>
  </r>
  <r>
    <d v="2021-08-01T00:00:00"/>
    <n v="2021"/>
    <s v="Aug"/>
    <x v="2"/>
    <s v="Sri"/>
    <s v="C9"/>
    <s v="Lilva Kachori"/>
    <n v="16.142200729999999"/>
    <n v="94.142884760000001"/>
    <n v="78.000684030000002"/>
    <n v="82.853509565644202"/>
  </r>
  <r>
    <d v="2021-08-02T00:00:00"/>
    <n v="2021"/>
    <s v="Aug"/>
    <x v="3"/>
    <s v="Raj"/>
    <s v="C10"/>
    <s v="Mag Dhokli"/>
    <n v="293.36712110000002"/>
    <n v="531.2732522"/>
    <n v="237.90613109999998"/>
    <n v="44.780370574809069"/>
  </r>
  <r>
    <d v="2022-08-03T00:00:00"/>
    <n v="2022"/>
    <s v="Aug"/>
    <x v="4"/>
    <s v="Raj"/>
    <s v="C11"/>
    <s v="Khichu"/>
    <n v="56.268402279999997"/>
    <n v="253.34892070000001"/>
    <n v="197.08051842"/>
    <n v="77.790155124982931"/>
  </r>
  <r>
    <d v="2021-08-04T00:00:00"/>
    <n v="2021"/>
    <s v="Aug"/>
    <x v="0"/>
    <s v="Raj"/>
    <s v="C12"/>
    <s v="Thepla"/>
    <n v="242.5460818"/>
    <n v="251.12801859999999"/>
    <n v="8.581936799999994"/>
    <n v="3.4173553583717853"/>
  </r>
  <r>
    <d v="2021-08-05T00:00:00"/>
    <n v="2021"/>
    <s v="Aug"/>
    <x v="0"/>
    <s v="Suresh"/>
    <s v="C1"/>
    <s v="Farsi Puri"/>
    <n v="818.9312271"/>
    <n v="971.74291010000002"/>
    <n v="152.81168300000002"/>
    <n v="15.725525899054361"/>
  </r>
  <r>
    <d v="2022-08-06T00:00:00"/>
    <n v="2022"/>
    <s v="Aug"/>
    <x v="0"/>
    <s v="Mahesh"/>
    <s v="C2"/>
    <s v="Khaman"/>
    <n v="828.80320029999996"/>
    <n v="1091.918122"/>
    <n v="263.11492170000008"/>
    <n v="24.096579807473887"/>
  </r>
  <r>
    <d v="2021-08-07T00:00:00"/>
    <n v="2021"/>
    <s v="Aug"/>
    <x v="0"/>
    <s v="Raju"/>
    <s v="C10"/>
    <s v="Turiya Patra Vatana sabji"/>
    <n v="490.47730480000001"/>
    <n v="652.23796379999999"/>
    <n v="161.76065899999998"/>
    <n v="24.800865324914099"/>
  </r>
  <r>
    <d v="2021-08-08T00:00:00"/>
    <n v="2021"/>
    <s v="Aug"/>
    <x v="0"/>
    <s v="Nilesh"/>
    <s v="C11"/>
    <s v="Churma Ladoo"/>
    <n v="34.604059599999999"/>
    <n v="61.469281430000002"/>
    <n v="26.865221830000003"/>
    <n v="43.705117751528597"/>
  </r>
  <r>
    <d v="2021-08-09T00:00:00"/>
    <n v="2021"/>
    <s v="Aug"/>
    <x v="0"/>
    <s v="Sri"/>
    <s v="C12"/>
    <s v="Cheera Doi"/>
    <n v="550.39137419999997"/>
    <n v="658.24978529999998"/>
    <n v="107.85841110000001"/>
    <n v="16.385635591334545"/>
  </r>
  <r>
    <d v="2022-08-10T00:00:00"/>
    <n v="2022"/>
    <s v="Aug"/>
    <x v="1"/>
    <s v="Ram"/>
    <s v="C1"/>
    <s v="Gheela Pitha"/>
    <n v="166.93011519999999"/>
    <n v="345.8596723"/>
    <n v="178.92955710000001"/>
    <n v="51.734726951570067"/>
  </r>
  <r>
    <d v="2021-08-11T00:00:00"/>
    <n v="2021"/>
    <s v="Aug"/>
    <x v="2"/>
    <s v="Anil"/>
    <s v="C2"/>
    <s v="Khar"/>
    <n v="699.881483"/>
    <n v="824.4556844"/>
    <n v="124.57420139999999"/>
    <n v="15.109872338457977"/>
  </r>
  <r>
    <d v="2022-08-12T00:00:00"/>
    <n v="2022"/>
    <s v="Aug"/>
    <x v="3"/>
    <s v="Raj"/>
    <s v="C10"/>
    <s v="Kumol Sawul"/>
    <n v="663.46431040000004"/>
    <n v="802.38798369999995"/>
    <n v="138.9236732999999"/>
    <n v="17.313777888271723"/>
  </r>
  <r>
    <d v="2021-08-13T00:00:00"/>
    <n v="2021"/>
    <s v="Aug"/>
    <x v="4"/>
    <s v="Suresh"/>
    <s v="C11"/>
    <s v="Luchi"/>
    <n v="990.72338179999997"/>
    <n v="1039.6193699999999"/>
    <n v="48.89598819999992"/>
    <n v="4.7032586743742488"/>
  </r>
  <r>
    <d v="2022-08-14T00:00:00"/>
    <n v="2022"/>
    <s v="Aug"/>
    <x v="2"/>
    <s v="Suresh"/>
    <s v="C12"/>
    <s v="Alu Pitika"/>
    <n v="459.8856285"/>
    <n v="570.51602339999999"/>
    <n v="110.6303949"/>
    <n v="19.391286197484213"/>
  </r>
  <r>
    <d v="2021-08-15T00:00:00"/>
    <n v="2021"/>
    <s v="Aug"/>
    <x v="2"/>
    <s v="Suresh"/>
    <s v="C1"/>
    <s v="Masor tenga"/>
    <n v="259.23491039999999"/>
    <n v="333.33703170000001"/>
    <n v="74.102121300000022"/>
    <n v="22.230389741602782"/>
  </r>
  <r>
    <d v="2022-08-16T00:00:00"/>
    <n v="2022"/>
    <s v="Aug"/>
    <x v="2"/>
    <s v="Suresh"/>
    <s v="C2"/>
    <s v="Bengena Pitika"/>
    <n v="203.92469320000001"/>
    <n v="387.56313319999998"/>
    <n v="183.63843999999997"/>
    <n v="47.382845340254356"/>
  </r>
  <r>
    <d v="2021-08-17T00:00:00"/>
    <n v="2021"/>
    <s v="Aug"/>
    <x v="3"/>
    <s v="Suresh"/>
    <s v="C10"/>
    <s v="Bilahi Maas"/>
    <n v="812.30283250000002"/>
    <n v="1003.015774"/>
    <n v="190.71294149999994"/>
    <n v="19.013952366814916"/>
  </r>
  <r>
    <d v="2021-08-18T00:00:00"/>
    <n v="2021"/>
    <s v="Aug"/>
    <x v="4"/>
    <s v="Ram"/>
    <s v="C11"/>
    <s v="Black rice"/>
    <n v="345.29691179999998"/>
    <n v="486.00042730000001"/>
    <n v="140.70351550000004"/>
    <n v="28.95131518333956"/>
  </r>
  <r>
    <d v="2022-08-19T00:00:00"/>
    <n v="2022"/>
    <s v="Aug"/>
    <x v="0"/>
    <s v="Anil"/>
    <s v="C12"/>
    <s v="Bora Sawul"/>
    <n v="580.59133359999998"/>
    <n v="593.1862496"/>
    <n v="12.594916000000012"/>
    <n v="2.1232649961952208"/>
  </r>
  <r>
    <d v="2021-08-20T00:00:00"/>
    <n v="2021"/>
    <s v="Aug"/>
    <x v="4"/>
    <s v="Raj"/>
    <s v="C1"/>
    <s v="Brown Rice"/>
    <n v="69.830542660000006"/>
    <n v="150.69867070000001"/>
    <n v="80.868128040000002"/>
    <n v="53.662137605039938"/>
  </r>
  <r>
    <d v="2021-08-21T00:00:00"/>
    <n v="2021"/>
    <s v="Aug"/>
    <x v="4"/>
    <s v="Suresh"/>
    <s v="C2"/>
    <s v="Chingri malai curry"/>
    <n v="611.91090120000001"/>
    <n v="810.25071539999999"/>
    <n v="198.33981419999998"/>
    <n v="24.478820003520106"/>
  </r>
  <r>
    <d v="2022-08-22T00:00:00"/>
    <n v="2022"/>
    <s v="Aug"/>
    <x v="4"/>
    <s v="Mahesh"/>
    <s v="C10"/>
    <s v="Goja"/>
    <n v="528.22344620000001"/>
    <n v="667.60029780000002"/>
    <n v="139.37685160000001"/>
    <n v="20.877290207823513"/>
  </r>
  <r>
    <d v="2021-08-23T00:00:00"/>
    <n v="2021"/>
    <s v="Aug"/>
    <x v="4"/>
    <s v="Raju"/>
    <s v="C11"/>
    <s v="Hando Guri"/>
    <n v="857.55910070000004"/>
    <n v="1131.9119129999999"/>
    <n v="274.35281229999987"/>
    <n v="24.238000249759708"/>
  </r>
  <r>
    <d v="2022-08-24T00:00:00"/>
    <n v="2022"/>
    <s v="Aug"/>
    <x v="0"/>
    <s v="Nilesh"/>
    <s v="C12"/>
    <s v="Haq Maas"/>
    <n v="452.53010999999998"/>
    <n v="644.29490450000003"/>
    <n v="191.76479450000005"/>
    <n v="29.763512509666302"/>
  </r>
  <r>
    <d v="2021-08-25T00:00:00"/>
    <n v="2021"/>
    <s v="Aug"/>
    <x v="1"/>
    <s v="Anil"/>
    <s v="C1"/>
    <s v="Chingri Bhape"/>
    <n v="51.228596140000001"/>
    <n v="56.045310370000003"/>
    <n v="4.8167142300000023"/>
    <n v="8.5943216269140308"/>
  </r>
  <r>
    <d v="2022-08-26T00:00:00"/>
    <n v="2022"/>
    <s v="Aug"/>
    <x v="2"/>
    <s v="Anil"/>
    <s v="C2"/>
    <s v="Kabiraji"/>
    <n v="336.69419720000002"/>
    <n v="397.85935480000001"/>
    <n v="61.165157599999986"/>
    <n v="15.373562758313705"/>
  </r>
  <r>
    <d v="2021-08-27T00:00:00"/>
    <n v="2021"/>
    <s v="Aug"/>
    <x v="3"/>
    <s v="Anil"/>
    <s v="C10"/>
    <s v="Khorisa"/>
    <n v="131.10082840000001"/>
    <n v="359.35834770000002"/>
    <n v="228.25751930000001"/>
    <n v="63.518079031951203"/>
  </r>
  <r>
    <d v="2021-08-27T00:00:00"/>
    <n v="2021"/>
    <s v="Aug"/>
    <x v="3"/>
    <s v="Sri"/>
    <s v="C1"/>
    <s v="Shufta"/>
    <n v="792.00290649999999"/>
    <n v="857.02340319999996"/>
    <n v="65.020496699999967"/>
    <n v="7.5867819311844871"/>
  </r>
  <r>
    <d v="2022-08-27T00:00:00"/>
    <n v="2022"/>
    <s v="Aug"/>
    <x v="3"/>
    <s v="Ram"/>
    <s v="C2"/>
    <s v="Mawa Bati"/>
    <n v="1176.470826"/>
    <n v="1276.1686199999999"/>
    <n v="99.697793999999931"/>
    <n v="7.8122743685705061"/>
  </r>
  <r>
    <d v="2021-08-27T00:00:00"/>
    <n v="2021"/>
    <s v="Aug"/>
    <x v="4"/>
    <s v="Anil"/>
    <s v="C3"/>
    <s v="Pinaca"/>
    <n v="977.56395050000003"/>
    <n v="1175.9361650000001"/>
    <n v="198.37221450000004"/>
    <n v="16.869301277080805"/>
  </r>
  <r>
    <d v="2022-08-27T00:00:00"/>
    <n v="2022"/>
    <s v="Aug"/>
    <x v="0"/>
    <s v="Raj"/>
    <s v="C4"/>
    <s v="Ice cream"/>
    <n v="263.63200669999998"/>
    <n v="442.20854989999998"/>
    <n v="178.5765432"/>
    <n v="40.382878901907908"/>
  </r>
  <r>
    <d v="2021-08-27T00:00:00"/>
    <n v="2021"/>
    <s v="Aug"/>
    <x v="1"/>
    <s v="Suresh"/>
    <s v="C5"/>
    <s v="Pizza"/>
    <n v="995.81775059999995"/>
    <n v="1143.563292"/>
    <n v="147.74554140000009"/>
    <n v="12.919752009668398"/>
  </r>
  <r>
    <d v="2021-08-28T00:00:00"/>
    <n v="2021"/>
    <s v="Aug"/>
    <x v="3"/>
    <s v="Raj"/>
    <s v="C11"/>
    <s v="Koldil Chicken"/>
    <n v="772.38991799999997"/>
    <n v="817.71996239999999"/>
    <n v="45.33004440000002"/>
    <n v="5.5434679944655851"/>
  </r>
  <r>
    <d v="2022-08-29T00:00:00"/>
    <n v="2022"/>
    <s v="Aug"/>
    <x v="3"/>
    <s v="Suresh"/>
    <s v="C12"/>
    <s v="Konir Dom"/>
    <n v="189.5726774"/>
    <n v="319.03179260000002"/>
    <n v="129.45911520000001"/>
    <n v="40.578750520426979"/>
  </r>
  <r>
    <d v="2021-08-30T00:00:00"/>
    <n v="2021"/>
    <s v="Aug"/>
    <x v="3"/>
    <s v="Mahesh"/>
    <s v="C1"/>
    <s v="Koldil Duck"/>
    <n v="127.7514267"/>
    <n v="300.48279029999998"/>
    <n v="172.73136359999998"/>
    <n v="57.484611157779177"/>
  </r>
  <r>
    <d v="2021-08-31T00:00:00"/>
    <n v="2021"/>
    <s v="Aug"/>
    <x v="3"/>
    <s v="Raju"/>
    <s v="C2"/>
    <s v="Masor Koni"/>
    <n v="495.77021880000001"/>
    <n v="696.38150929999995"/>
    <n v="200.61129049999994"/>
    <n v="28.807670482470687"/>
  </r>
  <r>
    <d v="2021-09-01T00:00:00"/>
    <n v="2021"/>
    <s v="Sep"/>
    <x v="3"/>
    <s v="Nilesh"/>
    <s v="C10"/>
    <s v="Mishti Chholar Dal"/>
    <n v="710.00912410000001"/>
    <n v="744.84375999999997"/>
    <n v="34.834635899999967"/>
    <n v="4.6767708572868987"/>
  </r>
  <r>
    <d v="2022-09-02T00:00:00"/>
    <n v="2022"/>
    <s v="Sep"/>
    <x v="4"/>
    <s v="Nilesh"/>
    <s v="C11"/>
    <s v="Pakhala"/>
    <n v="653.95484899999997"/>
    <n v="828.67628149999996"/>
    <n v="174.72143249999999"/>
    <n v="21.084401279560456"/>
  </r>
  <r>
    <d v="2021-09-03T00:00:00"/>
    <n v="2021"/>
    <s v="Sep"/>
    <x v="0"/>
    <s v="Nilesh"/>
    <s v="C6"/>
    <s v="Pani Pitha"/>
    <n v="980.04830479999998"/>
    <n v="1005.73491"/>
    <n v="25.686605200000031"/>
    <n v="2.5540134825388563"/>
  </r>
  <r>
    <d v="2022-09-04T00:00:00"/>
    <n v="2022"/>
    <s v="Sep"/>
    <x v="1"/>
    <s v="Anil"/>
    <s v="C7"/>
    <s v="Payokh"/>
    <n v="383.97821260000001"/>
    <n v="592.46886510000002"/>
    <n v="208.49065250000001"/>
    <n v="35.190144964800787"/>
  </r>
  <r>
    <d v="2021-09-05T00:00:00"/>
    <n v="2021"/>
    <s v="Sep"/>
    <x v="2"/>
    <s v="Raj"/>
    <s v="C8"/>
    <s v="Prawn malai curry"/>
    <n v="446.7594709"/>
    <n v="465.2127941"/>
    <n v="18.4533232"/>
    <n v="3.9666413808974821"/>
  </r>
  <r>
    <d v="2021-09-06T00:00:00"/>
    <n v="2021"/>
    <s v="Sep"/>
    <x v="3"/>
    <s v="Suresh"/>
    <s v="C9"/>
    <s v="Red Rice"/>
    <n v="409.52328219999998"/>
    <n v="459.83654810000002"/>
    <n v="50.313265900000033"/>
    <n v="10.941554364891083"/>
  </r>
  <r>
    <d v="2022-09-07T00:00:00"/>
    <n v="2022"/>
    <s v="Sep"/>
    <x v="3"/>
    <s v="Mahesh"/>
    <s v="C10"/>
    <s v="Shukto"/>
    <n v="1.9857889710000001"/>
    <n v="165.0466878"/>
    <n v="163.060898829"/>
    <n v="98.796831976775962"/>
  </r>
  <r>
    <d v="2022-09-08T00:00:00"/>
    <n v="2022"/>
    <s v="Sep"/>
    <x v="3"/>
    <s v="Raju"/>
    <s v="C11"/>
    <s v="Til Pitha"/>
    <n v="106.33855610000001"/>
    <n v="281.43403560000002"/>
    <n v="175.09547950000001"/>
    <n v="62.215459877376681"/>
  </r>
  <r>
    <d v="2021-09-09T00:00:00"/>
    <n v="2021"/>
    <s v="Sep"/>
    <x v="3"/>
    <s v="Nilesh"/>
    <s v="C12"/>
    <s v="Bebinca"/>
    <n v="41.412574730000003"/>
    <n v="182.50239479999999"/>
    <n v="141.08982006999997"/>
    <n v="77.3084759926668"/>
  </r>
  <r>
    <d v="2022-09-10T00:00:00"/>
    <n v="2022"/>
    <s v="Sep"/>
    <x v="3"/>
    <s v="Sri"/>
    <s v="C1"/>
    <s v="Shufta"/>
    <n v="792.00290649999999"/>
    <n v="857.02340319999996"/>
    <n v="65.020496699999967"/>
    <n v="7.5867819311844871"/>
  </r>
  <r>
    <d v="2021-09-11T00:00:00"/>
    <n v="2021"/>
    <s v="Sep"/>
    <x v="3"/>
    <s v="Ram"/>
    <s v="C2"/>
    <s v="Mawa Bati"/>
    <n v="1176.470826"/>
    <n v="1276.1686199999999"/>
    <n v="99.697793999999931"/>
    <n v="7.8122743685705061"/>
  </r>
  <r>
    <d v="2021-09-12T00:00:00"/>
    <n v="2021"/>
    <s v="Sep"/>
    <x v="4"/>
    <s v="Anil"/>
    <s v="C3"/>
    <s v="Pinaca"/>
    <n v="977.56395050000003"/>
    <n v="1175.9361650000001"/>
    <n v="198.37221450000004"/>
    <n v="16.869301277080805"/>
  </r>
  <r>
    <d v="2021-09-13T00:00:00"/>
    <n v="2021"/>
    <s v="Sep"/>
    <x v="0"/>
    <s v="Raj"/>
    <s v="C4"/>
    <s v="Ice cream"/>
    <n v="263.63200669999998"/>
    <n v="442.20854989999998"/>
    <n v="178.5765432"/>
    <n v="40.382878901907908"/>
  </r>
  <r>
    <d v="2022-09-14T00:00:00"/>
    <n v="2022"/>
    <s v="Sep"/>
    <x v="1"/>
    <s v="Suresh"/>
    <s v="C5"/>
    <s v="Pizza"/>
    <n v="995.81775059999995"/>
    <n v="1143.563292"/>
    <n v="147.74554140000009"/>
    <n v="12.919752009668398"/>
  </r>
  <r>
    <d v="2021-09-15T00:00:00"/>
    <n v="2021"/>
    <s v="Sep"/>
    <x v="2"/>
    <s v="Mahesh"/>
    <s v="C6"/>
    <s v="Pasta"/>
    <n v="1071.923624"/>
    <n v="1305.708044"/>
    <n v="233.78441999999995"/>
    <n v="17.904800470081195"/>
  </r>
  <r>
    <d v="2021-09-16T00:00:00"/>
    <n v="2021"/>
    <s v="Sep"/>
    <x v="3"/>
    <s v="Raju"/>
    <s v="C7"/>
    <s v="Bhelpuri"/>
    <n v="560.17298789999995"/>
    <n v="648.02952730000004"/>
    <n v="87.856539400000088"/>
    <n v="13.5574901603716"/>
  </r>
  <r>
    <d v="2021-09-17T00:00:00"/>
    <n v="2021"/>
    <s v="Sep"/>
    <x v="4"/>
    <s v="Nilesh"/>
    <s v="C8"/>
    <s v="Batata Puri"/>
    <n v="846.68593639999995"/>
    <n v="908.22897769999997"/>
    <n v="61.543041300000027"/>
    <n v="6.7761591857431913"/>
  </r>
  <r>
    <d v="2022-09-18T00:00:00"/>
    <n v="2022"/>
    <s v="Sep"/>
    <x v="4"/>
    <s v="Anil"/>
    <s v="C9"/>
    <s v="Chole Kulche"/>
    <n v="41.10179428"/>
    <n v="217.7158403"/>
    <n v="176.61404601999999"/>
    <n v="81.121357902408903"/>
  </r>
  <r>
    <d v="2021-09-19T00:00:00"/>
    <n v="2021"/>
    <s v="Sep"/>
    <x v="4"/>
    <s v="Anil"/>
    <s v="C10"/>
    <s v="Mix Veg"/>
    <n v="22.01765997"/>
    <n v="125.9276667"/>
    <n v="103.91000673000001"/>
    <n v="82.515629371222204"/>
  </r>
  <r>
    <d v="2021-09-20T00:00:00"/>
    <n v="2021"/>
    <s v="Sep"/>
    <x v="4"/>
    <s v="Anil"/>
    <s v="C11"/>
    <s v="Mutton Biryani"/>
    <n v="498.97534030000003"/>
    <n v="757.38443649999999"/>
    <n v="258.40909619999996"/>
    <n v="34.118617144306732"/>
  </r>
  <r>
    <d v="2021-09-21T00:00:00"/>
    <n v="2021"/>
    <s v="Sep"/>
    <x v="4"/>
    <s v="Raj"/>
    <s v="C12"/>
    <s v="Chicken Biryani"/>
    <n v="131.18075490000001"/>
    <n v="367.69529540000002"/>
    <n v="236.51454050000001"/>
    <n v="64.323515546399889"/>
  </r>
  <r>
    <d v="2022-09-22T00:00:00"/>
    <n v="2022"/>
    <s v="Sep"/>
    <x v="4"/>
    <s v="Suresh"/>
    <s v="C1"/>
    <s v="Sukhdi"/>
    <n v="239.65510979999999"/>
    <n v="443.48192119999999"/>
    <n v="203.8268114"/>
    <n v="45.960568324515506"/>
  </r>
  <r>
    <d v="2021-09-23T00:00:00"/>
    <n v="2021"/>
    <s v="Sep"/>
    <x v="0"/>
    <s v="Mahesh"/>
    <s v="C2"/>
    <s v="Surnoli"/>
    <n v="107.0436093"/>
    <n v="221.11719059999999"/>
    <n v="114.07358129999999"/>
    <n v="51.589648453140214"/>
  </r>
  <r>
    <d v="2021-09-24T00:00:00"/>
    <n v="2021"/>
    <s v="Sep"/>
    <x v="1"/>
    <s v="Raju"/>
    <s v="C3"/>
    <s v="Thalipeeth"/>
    <n v="445.82425599999999"/>
    <n v="637.67526320000002"/>
    <n v="191.85100720000003"/>
    <n v="30.086004314680153"/>
  </r>
  <r>
    <d v="2022-09-25T00:00:00"/>
    <n v="2022"/>
    <s v="Sep"/>
    <x v="2"/>
    <s v="Nilesh"/>
    <s v="C4"/>
    <s v="Undhiyu"/>
    <n v="35.13022436"/>
    <n v="111.89074069999999"/>
    <n v="76.760516339999995"/>
    <n v="68.603099648619974"/>
  </r>
  <r>
    <d v="2021-09-26T00:00:00"/>
    <n v="2021"/>
    <s v="Sep"/>
    <x v="1"/>
    <s v="Nilesh"/>
    <s v="C10"/>
    <s v="Veg Kolhapuri"/>
    <n v="69.474172640000006"/>
    <n v="171.93373439999999"/>
    <n v="102.45956175999999"/>
    <n v="59.592471551644486"/>
  </r>
  <r>
    <d v="2021-09-27T00:00:00"/>
    <n v="2021"/>
    <s v="Sep"/>
    <x v="1"/>
    <s v="Nilesh"/>
    <s v="C11"/>
    <s v="Vindaloo"/>
    <n v="735.92358460000003"/>
    <n v="737.02928840000004"/>
    <n v="1.1057038000000148"/>
    <n v="0.15002169077980085"/>
  </r>
  <r>
    <d v="2021-09-28T00:00:00"/>
    <n v="2021"/>
    <s v="Sep"/>
    <x v="1"/>
    <s v="Anil"/>
    <s v="C12"/>
    <s v="Lilva Kachori"/>
    <n v="630.80350069999997"/>
    <n v="777.47735150000005"/>
    <n v="146.67385080000008"/>
    <n v="18.865353507342661"/>
  </r>
  <r>
    <d v="2022-09-29T00:00:00"/>
    <n v="2022"/>
    <s v="Sep"/>
    <x v="1"/>
    <s v="Raj"/>
    <s v="C1"/>
    <s v="Mag Dhokli"/>
    <n v="230.52605790000001"/>
    <n v="325.12054410000002"/>
    <n v="94.594486200000006"/>
    <n v="29.095204199370677"/>
  </r>
  <r>
    <d v="2021-09-30T00:00:00"/>
    <n v="2021"/>
    <s v="Sep"/>
    <x v="2"/>
    <s v="Suresh"/>
    <s v="C2"/>
    <s v="Khichu"/>
    <n v="489.2591448"/>
    <n v="598.95331250000004"/>
    <n v="109.69416770000004"/>
    <n v="18.314310215956947"/>
  </r>
  <r>
    <d v="2021-10-01T00:00:00"/>
    <n v="2021"/>
    <s v="Oct"/>
    <x v="3"/>
    <s v="Mahesh"/>
    <s v="C3"/>
    <s v="Thepla"/>
    <n v="972.55325449999998"/>
    <n v="1231.3983949999999"/>
    <n v="258.84514049999996"/>
    <n v="21.020422111237195"/>
  </r>
  <r>
    <d v="2022-10-02T00:00:00"/>
    <n v="2022"/>
    <s v="Oct"/>
    <x v="3"/>
    <s v="Raju"/>
    <s v="C11"/>
    <s v="Chevdo"/>
    <n v="468.020914"/>
    <n v="571.39638230000003"/>
    <n v="103.37546830000002"/>
    <n v="18.091726077069357"/>
  </r>
  <r>
    <d v="2021-10-03T00:00:00"/>
    <n v="2021"/>
    <s v="Oct"/>
    <x v="3"/>
    <s v="Nilesh"/>
    <s v="C12"/>
    <s v="Chorafali"/>
    <n v="1162.489957"/>
    <n v="1305.001197"/>
    <n v="142.51124000000004"/>
    <n v="10.920391515932076"/>
  </r>
  <r>
    <d v="2021-10-04T00:00:00"/>
    <n v="2021"/>
    <s v="Oct"/>
    <x v="3"/>
    <s v="Sri"/>
    <s v="C1"/>
    <s v="Copra paak"/>
    <n v="84.854510390000002"/>
    <n v="247.06193110000001"/>
    <n v="162.20742071000001"/>
    <n v="65.654558752859998"/>
  </r>
  <r>
    <d v="2021-10-05T00:00:00"/>
    <n v="2021"/>
    <s v="Oct"/>
    <x v="3"/>
    <s v="Sri"/>
    <s v="C2"/>
    <s v="Daal Dhokli"/>
    <n v="686.89730310000004"/>
    <n v="806.33384090000004"/>
    <n v="119.4365378"/>
    <n v="14.812293834361379"/>
  </r>
  <r>
    <d v="2022-10-06T00:00:00"/>
    <n v="2022"/>
    <s v="Oct"/>
    <x v="3"/>
    <s v="Sri"/>
    <s v="C3"/>
    <s v="Kutchi dabeli"/>
    <n v="410.38915930000002"/>
    <n v="510.48513639999999"/>
    <n v="100.09597709999997"/>
    <n v="19.60801009915555"/>
  </r>
  <r>
    <d v="2022-10-07T00:00:00"/>
    <n v="2022"/>
    <s v="Oct"/>
    <x v="4"/>
    <s v="Sri"/>
    <s v="C4"/>
    <s v="Dahi vada"/>
    <n v="790.83096720000003"/>
    <n v="1048.972133"/>
    <n v="258.14116579999995"/>
    <n v="24.608963162989951"/>
  </r>
  <r>
    <d v="2021-10-08T00:00:00"/>
    <n v="2021"/>
    <s v="Oct"/>
    <x v="0"/>
    <s v="Sri"/>
    <s v="C5"/>
    <s v="Dalithoy"/>
    <n v="333.57740039999999"/>
    <n v="504.8887732"/>
    <n v="171.31137280000002"/>
    <n v="33.930517352212739"/>
  </r>
  <r>
    <d v="2021-10-09T00:00:00"/>
    <n v="2021"/>
    <s v="Oct"/>
    <x v="1"/>
    <s v="Sri"/>
    <s v="C6"/>
    <s v="Dhokla"/>
    <n v="509.65226710000002"/>
    <n v="542.19562059999998"/>
    <n v="32.543353499999967"/>
    <n v="6.0021424488798178"/>
  </r>
  <r>
    <d v="2021-10-10T00:00:00"/>
    <n v="2021"/>
    <s v="Oct"/>
    <x v="0"/>
    <s v="Raju"/>
    <s v="C7"/>
    <s v="Dudhi halwa"/>
    <n v="642.57109260000004"/>
    <n v="733.66885950000005"/>
    <n v="91.097766900000011"/>
    <n v="12.416741656731038"/>
  </r>
  <r>
    <d v="2021-10-11T00:00:00"/>
    <n v="2021"/>
    <s v="Oct"/>
    <x v="0"/>
    <s v="Nilesh"/>
    <s v="C8"/>
    <s v="Gatta curry"/>
    <n v="222.2348547"/>
    <n v="383.80802260000002"/>
    <n v="161.57316790000002"/>
    <n v="42.097392025697587"/>
  </r>
  <r>
    <d v="2022-10-12T00:00:00"/>
    <n v="2022"/>
    <s v="Oct"/>
    <x v="0"/>
    <s v="Sri"/>
    <s v="C9"/>
    <s v="Gud papdi"/>
    <n v="345.54393499999998"/>
    <n v="426.05589429999998"/>
    <n v="80.511959300000001"/>
    <n v="18.897041533078493"/>
  </r>
  <r>
    <d v="2021-10-13T00:00:00"/>
    <n v="2021"/>
    <s v="Oct"/>
    <x v="0"/>
    <s v="Ram"/>
    <s v="C10"/>
    <s v="Ghooghra"/>
    <n v="205.55300410000001"/>
    <n v="448.88434919999997"/>
    <n v="243.33134509999996"/>
    <n v="54.208026083703786"/>
  </r>
  <r>
    <d v="2021-10-14T00:00:00"/>
    <n v="2021"/>
    <s v="Oct"/>
    <x v="1"/>
    <s v="Anil"/>
    <s v="C11"/>
    <s v="Handwo"/>
    <n v="427.68766670000002"/>
    <n v="532.24596069999996"/>
    <n v="104.55829399999993"/>
    <n v="19.644732270487655"/>
  </r>
  <r>
    <d v="2021-10-15T00:00:00"/>
    <n v="2021"/>
    <s v="Oct"/>
    <x v="2"/>
    <s v="Anil"/>
    <s v="C12"/>
    <s v="Halvasan"/>
    <n v="757.30970850000006"/>
    <n v="812.19577660000004"/>
    <n v="54.886068099999989"/>
    <n v="6.7577386735206995"/>
  </r>
  <r>
    <d v="2021-10-16T00:00:00"/>
    <n v="2021"/>
    <s v="Oct"/>
    <x v="3"/>
    <s v="Anil"/>
    <s v="C1"/>
    <s v="Pesarattu"/>
    <n v="64.333722409999993"/>
    <n v="105.6686583"/>
    <n v="41.334935890000011"/>
    <n v="39.117498561065773"/>
  </r>
  <r>
    <d v="2022-10-17T00:00:00"/>
    <n v="2022"/>
    <s v="Oct"/>
    <x v="3"/>
    <s v="Anil"/>
    <s v="C2"/>
    <s v="Poriyal"/>
    <n v="331.44265869999998"/>
    <n v="553.65638000000001"/>
    <n v="222.21372130000003"/>
    <n v="40.135674278692498"/>
  </r>
  <r>
    <d v="2021-10-18T00:00:00"/>
    <n v="2021"/>
    <s v="Oct"/>
    <x v="3"/>
    <s v="Anil"/>
    <s v="C3"/>
    <s v="Puli sadam"/>
    <n v="102.5431292"/>
    <n v="153.89436520000001"/>
    <n v="51.351236000000014"/>
    <n v="33.367846791053282"/>
  </r>
  <r>
    <d v="2022-10-19T00:00:00"/>
    <n v="2022"/>
    <s v="Oct"/>
    <x v="3"/>
    <s v="Anil"/>
    <s v="C6"/>
    <s v="Rasam"/>
    <n v="535.04250190000005"/>
    <n v="748.32943079999995"/>
    <n v="213.28692889999991"/>
    <n v="28.501742697996786"/>
  </r>
  <r>
    <d v="2021-10-20T00:00:00"/>
    <n v="2021"/>
    <s v="Oct"/>
    <x v="2"/>
    <s v="Sri"/>
    <s v="C7"/>
    <s v="Puttu"/>
    <n v="235.18274059999999"/>
    <n v="414.8380416"/>
    <n v="179.65530100000001"/>
    <n v="43.307335148696261"/>
  </r>
  <r>
    <d v="2021-10-21T00:00:00"/>
    <n v="2021"/>
    <s v="Oct"/>
    <x v="3"/>
    <s v="Ram"/>
    <s v="C8"/>
    <s v="Sambar"/>
    <n v="1033.6266459999999"/>
    <n v="1102.3854570000001"/>
    <n v="68.758811000000151"/>
    <n v="6.2372748627434174"/>
  </r>
  <r>
    <d v="2021-10-22T00:00:00"/>
    <n v="2021"/>
    <s v="Oct"/>
    <x v="4"/>
    <s v="Anil"/>
    <s v="C9"/>
    <s v="Sandige"/>
    <n v="233.61176019999999"/>
    <n v="363.98798549999998"/>
    <n v="130.37622529999999"/>
    <n v="35.81882658047239"/>
  </r>
  <r>
    <d v="2022-10-23T00:00:00"/>
    <n v="2022"/>
    <s v="Oct"/>
    <x v="0"/>
    <s v="Raj"/>
    <s v="C10"/>
    <s v="Sevai"/>
    <n v="171.7575932"/>
    <n v="270.11592359999997"/>
    <n v="98.358330399999971"/>
    <n v="36.413377297094669"/>
  </r>
  <r>
    <d v="2021-10-24T00:00:00"/>
    <n v="2021"/>
    <s v="Oct"/>
    <x v="4"/>
    <s v="Suresh"/>
    <s v="C11"/>
    <s v="Thayir sadam"/>
    <n v="327.51083290000003"/>
    <n v="400.36562789999999"/>
    <n v="72.854794999999967"/>
    <n v="18.197065363012889"/>
  </r>
  <r>
    <d v="2022-10-25T00:00:00"/>
    <n v="2022"/>
    <s v="Oct"/>
    <x v="4"/>
    <s v="Mahesh"/>
    <s v="C12"/>
    <s v="Theeyal"/>
    <n v="195.48004879999999"/>
    <n v="261.48182530000003"/>
    <n v="66.001776500000034"/>
    <n v="25.241439409517547"/>
  </r>
  <r>
    <d v="2021-10-26T00:00:00"/>
    <n v="2021"/>
    <s v="Oct"/>
    <x v="4"/>
    <s v="Sri"/>
    <s v="C1"/>
    <s v="Uttapam"/>
    <n v="762.64026950000004"/>
    <n v="958.29512179999995"/>
    <n v="195.6548522999999"/>
    <n v="20.416972584864503"/>
  </r>
  <r>
    <d v="2021-10-27T00:00:00"/>
    <n v="2021"/>
    <s v="Oct"/>
    <x v="4"/>
    <s v="Sri"/>
    <s v="C2"/>
    <s v="Vada"/>
    <n v="127.96955579999999"/>
    <n v="338.83783169999998"/>
    <n v="210.86827589999999"/>
    <n v="62.232801704001695"/>
  </r>
  <r>
    <d v="2021-10-28T00:00:00"/>
    <n v="2021"/>
    <s v="Oct"/>
    <x v="0"/>
    <s v="Sri"/>
    <s v="C3"/>
    <s v="Chicken Varuval"/>
    <n v="388.58778840000002"/>
    <n v="433.14505589999999"/>
    <n v="44.557267499999966"/>
    <n v="10.28691587103949"/>
  </r>
  <r>
    <d v="2022-10-29T00:00:00"/>
    <n v="2022"/>
    <s v="Oct"/>
    <x v="1"/>
    <s v="Ram"/>
    <s v="C6"/>
    <s v="Kakinada khaja"/>
    <n v="5.653723008"/>
    <n v="89.178198460000004"/>
    <n v="83.524475452000004"/>
    <n v="93.6601959832863"/>
  </r>
  <r>
    <d v="2021-10-30T00:00:00"/>
    <n v="2021"/>
    <s v="Oct"/>
    <x v="2"/>
    <s v="Anil"/>
    <s v="C7"/>
    <s v="Kuzhi paniyaram"/>
    <n v="287.19263160000003"/>
    <n v="418.51674379999997"/>
    <n v="131.32411219999995"/>
    <n v="31.37846075347391"/>
  </r>
  <r>
    <d v="2021-10-31T00:00:00"/>
    <n v="2021"/>
    <s v="Oct"/>
    <x v="3"/>
    <s v="Raj"/>
    <s v="C8"/>
    <s v="Mysore pak"/>
    <n v="729.79051549999997"/>
    <n v="827.95555009999998"/>
    <n v="98.165034600000013"/>
    <n v="11.856316995295666"/>
  </r>
  <r>
    <d v="2021-11-01T00:00:00"/>
    <n v="2021"/>
    <s v="Nov"/>
    <x v="4"/>
    <s v="Suresh"/>
    <s v="C9"/>
    <s v="Obbattu holige"/>
    <n v="472.28316410000002"/>
    <n v="639.53343540000003"/>
    <n v="167.25027130000001"/>
    <n v="26.151919828146642"/>
  </r>
  <r>
    <d v="2021-11-02T00:00:00"/>
    <n v="2021"/>
    <s v="Nov"/>
    <x v="0"/>
    <s v="Mahesh"/>
    <s v="C10"/>
    <s v="Palathalikalu"/>
    <n v="574.80051409999999"/>
    <n v="587.67341969999995"/>
    <n v="12.872905599999967"/>
    <n v="2.1904862749401577"/>
  </r>
  <r>
    <d v="2022-11-03T00:00:00"/>
    <n v="2022"/>
    <s v="Nov"/>
    <x v="1"/>
    <s v="Raju"/>
    <s v="C11"/>
    <s v="Poornalu"/>
    <n v="335.46852380000001"/>
    <n v="442.06243039999998"/>
    <n v="106.59390659999997"/>
    <n v="24.112862634254743"/>
  </r>
  <r>
    <d v="2021-11-04T00:00:00"/>
    <n v="2021"/>
    <s v="Nov"/>
    <x v="2"/>
    <s v="Nilesh"/>
    <s v="C12"/>
    <s v="Pongal"/>
    <n v="496.46501790000002"/>
    <n v="620.52071669999998"/>
    <n v="124.05569879999996"/>
    <n v="19.992192921413217"/>
  </r>
  <r>
    <d v="2021-11-05T00:00:00"/>
    <n v="2021"/>
    <s v="Nov"/>
    <x v="2"/>
    <s v="Sri"/>
    <s v="C1"/>
    <s v="Pootharekulu"/>
    <n v="156.27019949999999"/>
    <n v="249.7283755"/>
    <n v="93.458176000000009"/>
    <n v="37.423931426647194"/>
  </r>
  <r>
    <d v="2021-11-06T00:00:00"/>
    <n v="2021"/>
    <s v="Nov"/>
    <x v="2"/>
    <s v="Sri"/>
    <s v="C2"/>
    <s v="Qubani ka meetha"/>
    <n v="50.836675290000002"/>
    <n v="89.822539879999994"/>
    <n v="38.985864589999991"/>
    <n v="43.403208862813102"/>
  </r>
  <r>
    <d v="2021-11-07T00:00:00"/>
    <n v="2021"/>
    <s v="Nov"/>
    <x v="2"/>
    <s v="Sri"/>
    <s v="C3"/>
    <s v="Sheer korma"/>
    <n v="594.56390209999995"/>
    <n v="692.81979679999995"/>
    <n v="98.255894699999999"/>
    <n v="14.182027585502738"/>
  </r>
  <r>
    <d v="2021-11-08T00:00:00"/>
    <n v="2021"/>
    <s v="Nov"/>
    <x v="2"/>
    <s v="Sri"/>
    <s v="C11"/>
    <s v="Unni Appam"/>
    <n v="479.68959289999998"/>
    <n v="591.1861384"/>
    <n v="111.49654550000002"/>
    <n v="18.859803750094155"/>
  </r>
  <r>
    <d v="2022-11-09T00:00:00"/>
    <n v="2022"/>
    <s v="Nov"/>
    <x v="2"/>
    <s v="Sri"/>
    <s v="C12"/>
    <s v="Kajjikaya"/>
    <n v="570.22182780000003"/>
    <n v="710.34361939999997"/>
    <n v="140.12179159999994"/>
    <n v="19.725916834215454"/>
  </r>
  <r>
    <d v="2021-11-10T00:00:00"/>
    <n v="2021"/>
    <s v="Nov"/>
    <x v="3"/>
    <s v="Sri"/>
    <s v="C1"/>
    <s v="Anarsa"/>
    <n v="648.42115709999996"/>
    <n v="698.29871360000004"/>
    <n v="49.877556500000082"/>
    <n v="7.1427249583293637"/>
  </r>
  <r>
    <d v="2021-11-11T00:00:00"/>
    <n v="2021"/>
    <s v="Nov"/>
    <x v="4"/>
    <s v="Sri"/>
    <s v="C2"/>
    <s v="Basundi"/>
    <n v="1075.8324869999999"/>
    <n v="1287.009149"/>
    <n v="211.17666200000008"/>
    <n v="16.408326402658702"/>
  </r>
  <r>
    <d v="2022-11-12T00:00:00"/>
    <n v="2022"/>
    <s v="Nov"/>
    <x v="4"/>
    <s v="Nilesh"/>
    <s v="C3"/>
    <s v="Dhondas"/>
    <n v="676.32344430000001"/>
    <n v="859.52113499999996"/>
    <n v="183.19769069999995"/>
    <n v="21.31392507294192"/>
  </r>
  <r>
    <d v="2021-11-13T00:00:00"/>
    <n v="2021"/>
    <s v="Nov"/>
    <x v="4"/>
    <s v="Sri"/>
    <s v="C11"/>
    <s v="Kaju katli"/>
    <n v="909.51359879999995"/>
    <n v="1006.117223"/>
    <n v="96.603624200000013"/>
    <n v="9.6016271257091894"/>
  </r>
  <r>
    <d v="2021-11-14T00:00:00"/>
    <n v="2021"/>
    <s v="Nov"/>
    <x v="4"/>
    <s v="Ram"/>
    <s v="C6"/>
    <s v="Kalakand"/>
    <n v="491.36360409999998"/>
    <n v="652.27894249999997"/>
    <n v="160.9153384"/>
    <n v="24.669712283407033"/>
  </r>
  <r>
    <d v="2021-11-15T00:00:00"/>
    <n v="2021"/>
    <s v="Nov"/>
    <x v="4"/>
    <s v="Anil"/>
    <s v="C7"/>
    <s v="Kheer"/>
    <n v="826.23327449999999"/>
    <n v="835.34251419999998"/>
    <n v="9.1092396999999892"/>
    <n v="1.0904795991047846"/>
  </r>
  <r>
    <d v="2022-11-16T00:00:00"/>
    <n v="2022"/>
    <s v="Nov"/>
    <x v="4"/>
    <s v="Raj"/>
    <s v="C8"/>
    <s v="Laddu"/>
    <n v="742.72156849999999"/>
    <n v="849.08405719999996"/>
    <n v="106.36248869999997"/>
    <n v="12.52673251818536"/>
  </r>
  <r>
    <d v="2022-11-17T00:00:00"/>
    <n v="2022"/>
    <s v="Nov"/>
    <x v="0"/>
    <s v="Suresh"/>
    <s v="C2"/>
    <s v="Lassi"/>
    <n v="223.6414159"/>
    <n v="371.52389240000002"/>
    <n v="147.88247650000002"/>
    <n v="39.804297792181515"/>
  </r>
  <r>
    <d v="2022-11-18T00:00:00"/>
    <n v="2022"/>
    <s v="Nov"/>
    <x v="1"/>
    <s v="Mahesh"/>
    <s v="C3"/>
    <s v="Nankhatai"/>
    <n v="103.42398470000001"/>
    <n v="304.35911199999998"/>
    <n v="200.93512729999998"/>
    <n v="66.019093688248105"/>
  </r>
  <r>
    <d v="2022-11-19T00:00:00"/>
    <n v="2022"/>
    <s v="Nov"/>
    <x v="2"/>
    <s v="Raju"/>
    <s v="C11"/>
    <s v="Petha"/>
    <n v="1022.3706570000001"/>
    <n v="1040.7937529999999"/>
    <n v="18.423095999999873"/>
    <n v="1.7701005551673286"/>
  </r>
  <r>
    <d v="2022-11-20T00:00:00"/>
    <n v="2022"/>
    <s v="Nov"/>
    <x v="3"/>
    <s v="Raju"/>
    <s v="C6"/>
    <s v="Phirni"/>
    <n v="860.12082499999997"/>
    <n v="877.22207289999994"/>
    <n v="17.101247899999976"/>
    <n v="1.9494776098673765"/>
  </r>
  <r>
    <d v="2022-11-21T00:00:00"/>
    <n v="2022"/>
    <s v="Nov"/>
    <x v="2"/>
    <s v="Raju"/>
    <s v="C7"/>
    <s v="Rabri"/>
    <n v="586.52920519999998"/>
    <n v="850.81424500000003"/>
    <n v="264.28503980000005"/>
    <n v="31.062601661071159"/>
  </r>
  <r>
    <d v="2022-11-22T00:00:00"/>
    <n v="2022"/>
    <s v="Nov"/>
    <x v="2"/>
    <s v="Raju"/>
    <s v="C8"/>
    <s v="Sheera"/>
    <n v="215.98075159999999"/>
    <n v="423.98742229999999"/>
    <n v="208.0066707"/>
    <n v="49.059632375797484"/>
  </r>
  <r>
    <d v="2022-11-23T00:00:00"/>
    <n v="2022"/>
    <s v="Nov"/>
    <x v="2"/>
    <s v="Raju"/>
    <s v="C2"/>
    <s v="Singori"/>
    <n v="312.14282530000003"/>
    <n v="535.01920719999998"/>
    <n v="222.87638189999996"/>
    <n v="41.657641239912472"/>
  </r>
  <r>
    <d v="2021-11-24T00:00:00"/>
    <n v="2021"/>
    <s v="Nov"/>
    <x v="2"/>
    <s v="Raju"/>
    <s v="C3"/>
    <s v="Sohan halwa"/>
    <n v="354.04887710000003"/>
    <n v="624.29805759999999"/>
    <n v="270.24918049999997"/>
    <n v="43.288486518590759"/>
  </r>
  <r>
    <d v="2021-11-25T00:00:00"/>
    <n v="2021"/>
    <s v="Nov"/>
    <x v="3"/>
    <s v="Suresh"/>
    <s v="C11"/>
    <s v="Sohan papdi"/>
    <n v="631.31172709999998"/>
    <n v="799.94811179999999"/>
    <n v="168.63638470000001"/>
    <n v="21.080915400943134"/>
  </r>
  <r>
    <d v="2021-11-26T00:00:00"/>
    <n v="2021"/>
    <s v="Nov"/>
    <x v="4"/>
    <s v="Mahesh"/>
    <s v="C6"/>
    <s v="Petha"/>
    <n v="473.83443840000001"/>
    <n v="511.68786110000002"/>
    <n v="37.85342270000001"/>
    <n v="7.3977566359742601"/>
  </r>
  <r>
    <m/>
    <m/>
    <m/>
    <x v="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8">
  <location ref="A3:B16" firstHeaderRow="1" firstDataRow="1" firstDataCol="1"/>
  <pivotFields count="9">
    <pivotField showAll="0" insertBlankRow="1"/>
    <pivotField axis="axisRow" showAll="0" insertBlankRow="1">
      <items count="4">
        <item h="1" x="0"/>
        <item x="1"/>
        <item h="1" sd="0" x="2"/>
        <item t="default"/>
      </items>
    </pivotField>
    <pivotField axis="axisRow" showAll="0" insertBlankRow="1">
      <items count="13">
        <item x="0"/>
        <item x="1"/>
        <item x="5"/>
        <item x="2"/>
        <item x="3"/>
        <item x="4"/>
        <item x="7"/>
        <item x="8"/>
        <item x="6"/>
        <item x="9"/>
        <item x="10"/>
        <item x="11"/>
        <item t="default"/>
      </items>
    </pivotField>
    <pivotField showAll="0" insertBlankRow="1"/>
    <pivotField showAll="0" insertBlankRow="1"/>
    <pivotField showAll="0" insertBlankRow="1"/>
    <pivotField showAll="0" insertBlankRow="1"/>
    <pivotField showAll="0" insertBlankRow="1"/>
    <pivotField dataField="1" showAll="0" insertBlankRow="1"/>
  </pivotFields>
  <rowFields count="2">
    <field x="1"/>
    <field x="2"/>
  </rowFields>
  <rowItems count="13">
    <i>
      <x v="1"/>
    </i>
    <i r="1">
      <x/>
    </i>
    <i r="1">
      <x v="1"/>
    </i>
    <i r="1">
      <x v="2"/>
    </i>
    <i r="1">
      <x v="3"/>
    </i>
    <i r="1">
      <x v="4"/>
    </i>
    <i r="1">
      <x v="5"/>
    </i>
    <i r="1">
      <x v="6"/>
    </i>
    <i r="1">
      <x v="7"/>
    </i>
    <i r="1">
      <x v="8"/>
    </i>
    <i r="1">
      <x v="9"/>
    </i>
    <i r="1">
      <x v="10"/>
    </i>
    <i t="blank">
      <x v="1"/>
    </i>
  </rowItems>
  <colItems count="1">
    <i/>
  </colItems>
  <dataFields count="1">
    <dataField name="Sum of Selling Price" fld="8" baseField="1" baseItem="0"/>
  </dataFields>
  <formats count="6">
    <format dxfId="23">
      <pivotArea field="1" type="button" dataOnly="0" labelOnly="1" outline="0" axis="axisRow" fieldPosition="0"/>
    </format>
    <format dxfId="22">
      <pivotArea dataOnly="0" labelOnly="1" outline="0" axis="axisValues" fieldPosition="0"/>
    </format>
    <format dxfId="21">
      <pivotArea collapsedLevelsAreSubtotals="1" fieldPosition="0">
        <references count="1">
          <reference field="1" count="0"/>
        </references>
      </pivotArea>
    </format>
    <format dxfId="20">
      <pivotArea collapsedLevelsAreSubtotals="1" fieldPosition="0">
        <references count="2">
          <reference field="1" count="0" selected="0"/>
          <reference field="2" count="11">
            <x v="0"/>
            <x v="1"/>
            <x v="2"/>
            <x v="3"/>
            <x v="4"/>
            <x v="5"/>
            <x v="6"/>
            <x v="7"/>
            <x v="8"/>
            <x v="9"/>
            <x v="10"/>
          </reference>
        </references>
      </pivotArea>
    </format>
    <format dxfId="19">
      <pivotArea dataOnly="0" labelOnly="1" fieldPosition="0">
        <references count="1">
          <reference field="1" count="0"/>
        </references>
      </pivotArea>
    </format>
    <format dxfId="18">
      <pivotArea dataOnly="0" labelOnly="1" fieldPosition="0">
        <references count="2">
          <reference field="1" count="0" selected="0"/>
          <reference field="2" count="11">
            <x v="0"/>
            <x v="1"/>
            <x v="2"/>
            <x v="3"/>
            <x v="4"/>
            <x v="5"/>
            <x v="6"/>
            <x v="7"/>
            <x v="8"/>
            <x v="9"/>
            <x v="10"/>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3">
          <reference field="4294967294" count="1" selected="0">
            <x v="0"/>
          </reference>
          <reference field="1" count="1" selected="0">
            <x v="0"/>
          </reference>
          <reference field="2" count="1" selected="0">
            <x v="10"/>
          </reference>
        </references>
      </pivotArea>
    </chartFormat>
    <chartFormat chart="4" format="2">
      <pivotArea type="data" outline="0" fieldPosition="0">
        <references count="3">
          <reference field="4294967294" count="1" selected="0">
            <x v="0"/>
          </reference>
          <reference field="1" count="1" selected="0">
            <x v="1"/>
          </reference>
          <reference field="2" count="1" selected="0">
            <x v="1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F12" firstHeaderRow="1" firstDataRow="2" firstDataCol="1"/>
  <pivotFields count="8">
    <pivotField numFmtId="14" showAll="0"/>
    <pivotField showAll="0">
      <items count="12">
        <item x="0"/>
        <item x="1"/>
        <item x="5"/>
        <item x="2"/>
        <item x="3"/>
        <item x="4"/>
        <item x="7"/>
        <item x="8"/>
        <item x="6"/>
        <item x="9"/>
        <item x="10"/>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numFmtId="1" showAll="0"/>
    <pivotField dataField="1" numFmtId="1" showAll="0"/>
  </pivotFields>
  <rowFields count="1">
    <field x="3"/>
  </rowFields>
  <rowItems count="8">
    <i>
      <x/>
    </i>
    <i>
      <x v="1"/>
    </i>
    <i>
      <x v="2"/>
    </i>
    <i>
      <x v="3"/>
    </i>
    <i>
      <x v="4"/>
    </i>
    <i>
      <x v="5"/>
    </i>
    <i>
      <x v="6"/>
    </i>
    <i>
      <x v="7"/>
    </i>
  </rowItems>
  <colFields count="1">
    <field x="2"/>
  </colFields>
  <colItems count="5">
    <i>
      <x/>
    </i>
    <i>
      <x v="1"/>
    </i>
    <i>
      <x v="2"/>
    </i>
    <i>
      <x v="3"/>
    </i>
    <i>
      <x v="4"/>
    </i>
  </colItems>
  <dataFields count="1">
    <dataField name="Sum of Selling Price" fld="7" baseField="0" baseItem="0"/>
  </dataFields>
  <formats count="1">
    <format dxfId="17">
      <pivotArea type="all" dataOnly="0" outline="0" fieldPosition="0"/>
    </format>
  </formats>
  <chartFormats count="4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6"/>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3">
          <reference field="4294967294" count="1" selected="0">
            <x v="0"/>
          </reference>
          <reference field="2" count="1" selected="0">
            <x v="0"/>
          </reference>
          <reference field="3" count="1" selected="0">
            <x v="3"/>
          </reference>
        </references>
      </pivotArea>
    </chartFormat>
    <chartFormat chart="0" format="7">
      <pivotArea type="data" outline="0" fieldPosition="0">
        <references count="3">
          <reference field="4294967294" count="1" selected="0">
            <x v="0"/>
          </reference>
          <reference field="2" count="1" selected="0">
            <x v="0"/>
          </reference>
          <reference field="3" count="1" selected="0">
            <x v="5"/>
          </reference>
        </references>
      </pivotArea>
    </chartFormat>
    <chartFormat chart="2" format="38" series="1">
      <pivotArea type="data" outline="0" fieldPosition="0">
        <references count="2">
          <reference field="4294967294" count="1" selected="0">
            <x v="0"/>
          </reference>
          <reference field="2" count="1" selected="0">
            <x v="0"/>
          </reference>
        </references>
      </pivotArea>
    </chartFormat>
    <chartFormat chart="2" format="39">
      <pivotArea type="data" outline="0" fieldPosition="0">
        <references count="3">
          <reference field="4294967294" count="1" selected="0">
            <x v="0"/>
          </reference>
          <reference field="2" count="1" selected="0">
            <x v="0"/>
          </reference>
          <reference field="3" count="1" selected="0">
            <x v="0"/>
          </reference>
        </references>
      </pivotArea>
    </chartFormat>
    <chartFormat chart="2" format="40">
      <pivotArea type="data" outline="0" fieldPosition="0">
        <references count="3">
          <reference field="4294967294" count="1" selected="0">
            <x v="0"/>
          </reference>
          <reference field="2" count="1" selected="0">
            <x v="0"/>
          </reference>
          <reference field="3" count="1" selected="0">
            <x v="2"/>
          </reference>
        </references>
      </pivotArea>
    </chartFormat>
    <chartFormat chart="2" format="41">
      <pivotArea type="data" outline="0" fieldPosition="0">
        <references count="3">
          <reference field="4294967294" count="1" selected="0">
            <x v="0"/>
          </reference>
          <reference field="2" count="1" selected="0">
            <x v="0"/>
          </reference>
          <reference field="3" count="1" selected="0">
            <x v="3"/>
          </reference>
        </references>
      </pivotArea>
    </chartFormat>
    <chartFormat chart="2" format="42">
      <pivotArea type="data" outline="0" fieldPosition="0">
        <references count="3">
          <reference field="4294967294" count="1" selected="0">
            <x v="0"/>
          </reference>
          <reference field="2" count="1" selected="0">
            <x v="0"/>
          </reference>
          <reference field="3" count="1" selected="0">
            <x v="5"/>
          </reference>
        </references>
      </pivotArea>
    </chartFormat>
    <chartFormat chart="2" format="43">
      <pivotArea type="data" outline="0" fieldPosition="0">
        <references count="3">
          <reference field="4294967294" count="1" selected="0">
            <x v="0"/>
          </reference>
          <reference field="2" count="1" selected="0">
            <x v="0"/>
          </reference>
          <reference field="3" count="1" selected="0">
            <x v="6"/>
          </reference>
        </references>
      </pivotArea>
    </chartFormat>
    <chartFormat chart="2" format="44" series="1">
      <pivotArea type="data" outline="0" fieldPosition="0">
        <references count="2">
          <reference field="4294967294" count="1" selected="0">
            <x v="0"/>
          </reference>
          <reference field="2" count="1" selected="0">
            <x v="1"/>
          </reference>
        </references>
      </pivotArea>
    </chartFormat>
    <chartFormat chart="2" format="45">
      <pivotArea type="data" outline="0" fieldPosition="0">
        <references count="3">
          <reference field="4294967294" count="1" selected="0">
            <x v="0"/>
          </reference>
          <reference field="2" count="1" selected="0">
            <x v="1"/>
          </reference>
          <reference field="3" count="1" selected="0">
            <x v="0"/>
          </reference>
        </references>
      </pivotArea>
    </chartFormat>
    <chartFormat chart="2" format="46">
      <pivotArea type="data" outline="0" fieldPosition="0">
        <references count="3">
          <reference field="4294967294" count="1" selected="0">
            <x v="0"/>
          </reference>
          <reference field="2" count="1" selected="0">
            <x v="1"/>
          </reference>
          <reference field="3" count="1" selected="0">
            <x v="2"/>
          </reference>
        </references>
      </pivotArea>
    </chartFormat>
    <chartFormat chart="2" format="47">
      <pivotArea type="data" outline="0" fieldPosition="0">
        <references count="3">
          <reference field="4294967294" count="1" selected="0">
            <x v="0"/>
          </reference>
          <reference field="2" count="1" selected="0">
            <x v="1"/>
          </reference>
          <reference field="3" count="1" selected="0">
            <x v="3"/>
          </reference>
        </references>
      </pivotArea>
    </chartFormat>
    <chartFormat chart="2" format="48">
      <pivotArea type="data" outline="0" fieldPosition="0">
        <references count="3">
          <reference field="4294967294" count="1" selected="0">
            <x v="0"/>
          </reference>
          <reference field="2" count="1" selected="0">
            <x v="1"/>
          </reference>
          <reference field="3" count="1" selected="0">
            <x v="5"/>
          </reference>
        </references>
      </pivotArea>
    </chartFormat>
    <chartFormat chart="2" format="49">
      <pivotArea type="data" outline="0" fieldPosition="0">
        <references count="3">
          <reference field="4294967294" count="1" selected="0">
            <x v="0"/>
          </reference>
          <reference field="2" count="1" selected="0">
            <x v="1"/>
          </reference>
          <reference field="3" count="1" selected="0">
            <x v="6"/>
          </reference>
        </references>
      </pivotArea>
    </chartFormat>
    <chartFormat chart="2" format="50" series="1">
      <pivotArea type="data" outline="0" fieldPosition="0">
        <references count="2">
          <reference field="4294967294" count="1" selected="0">
            <x v="0"/>
          </reference>
          <reference field="2" count="1" selected="0">
            <x v="2"/>
          </reference>
        </references>
      </pivotArea>
    </chartFormat>
    <chartFormat chart="2" format="51">
      <pivotArea type="data" outline="0" fieldPosition="0">
        <references count="3">
          <reference field="4294967294" count="1" selected="0">
            <x v="0"/>
          </reference>
          <reference field="2" count="1" selected="0">
            <x v="2"/>
          </reference>
          <reference field="3" count="1" selected="0">
            <x v="0"/>
          </reference>
        </references>
      </pivotArea>
    </chartFormat>
    <chartFormat chart="2" format="52">
      <pivotArea type="data" outline="0" fieldPosition="0">
        <references count="3">
          <reference field="4294967294" count="1" selected="0">
            <x v="0"/>
          </reference>
          <reference field="2" count="1" selected="0">
            <x v="2"/>
          </reference>
          <reference field="3" count="1" selected="0">
            <x v="2"/>
          </reference>
        </references>
      </pivotArea>
    </chartFormat>
    <chartFormat chart="2" format="53">
      <pivotArea type="data" outline="0" fieldPosition="0">
        <references count="3">
          <reference field="4294967294" count="1" selected="0">
            <x v="0"/>
          </reference>
          <reference field="2" count="1" selected="0">
            <x v="2"/>
          </reference>
          <reference field="3" count="1" selected="0">
            <x v="3"/>
          </reference>
        </references>
      </pivotArea>
    </chartFormat>
    <chartFormat chart="2" format="54">
      <pivotArea type="data" outline="0" fieldPosition="0">
        <references count="3">
          <reference field="4294967294" count="1" selected="0">
            <x v="0"/>
          </reference>
          <reference field="2" count="1" selected="0">
            <x v="2"/>
          </reference>
          <reference field="3" count="1" selected="0">
            <x v="5"/>
          </reference>
        </references>
      </pivotArea>
    </chartFormat>
    <chartFormat chart="2" format="55">
      <pivotArea type="data" outline="0" fieldPosition="0">
        <references count="3">
          <reference field="4294967294" count="1" selected="0">
            <x v="0"/>
          </reference>
          <reference field="2" count="1" selected="0">
            <x v="2"/>
          </reference>
          <reference field="3" count="1" selected="0">
            <x v="6"/>
          </reference>
        </references>
      </pivotArea>
    </chartFormat>
    <chartFormat chart="2" format="56" series="1">
      <pivotArea type="data" outline="0" fieldPosition="0">
        <references count="2">
          <reference field="4294967294" count="1" selected="0">
            <x v="0"/>
          </reference>
          <reference field="2" count="1" selected="0">
            <x v="3"/>
          </reference>
        </references>
      </pivotArea>
    </chartFormat>
    <chartFormat chart="2" format="57">
      <pivotArea type="data" outline="0" fieldPosition="0">
        <references count="3">
          <reference field="4294967294" count="1" selected="0">
            <x v="0"/>
          </reference>
          <reference field="2" count="1" selected="0">
            <x v="3"/>
          </reference>
          <reference field="3" count="1" selected="0">
            <x v="0"/>
          </reference>
        </references>
      </pivotArea>
    </chartFormat>
    <chartFormat chart="2" format="58">
      <pivotArea type="data" outline="0" fieldPosition="0">
        <references count="3">
          <reference field="4294967294" count="1" selected="0">
            <x v="0"/>
          </reference>
          <reference field="2" count="1" selected="0">
            <x v="3"/>
          </reference>
          <reference field="3" count="1" selected="0">
            <x v="2"/>
          </reference>
        </references>
      </pivotArea>
    </chartFormat>
    <chartFormat chart="2" format="59">
      <pivotArea type="data" outline="0" fieldPosition="0">
        <references count="3">
          <reference field="4294967294" count="1" selected="0">
            <x v="0"/>
          </reference>
          <reference field="2" count="1" selected="0">
            <x v="3"/>
          </reference>
          <reference field="3" count="1" selected="0">
            <x v="3"/>
          </reference>
        </references>
      </pivotArea>
    </chartFormat>
    <chartFormat chart="2" format="60">
      <pivotArea type="data" outline="0" fieldPosition="0">
        <references count="3">
          <reference field="4294967294" count="1" selected="0">
            <x v="0"/>
          </reference>
          <reference field="2" count="1" selected="0">
            <x v="3"/>
          </reference>
          <reference field="3" count="1" selected="0">
            <x v="5"/>
          </reference>
        </references>
      </pivotArea>
    </chartFormat>
    <chartFormat chart="2" format="61">
      <pivotArea type="data" outline="0" fieldPosition="0">
        <references count="3">
          <reference field="4294967294" count="1" selected="0">
            <x v="0"/>
          </reference>
          <reference field="2" count="1" selected="0">
            <x v="3"/>
          </reference>
          <reference field="3" count="1" selected="0">
            <x v="6"/>
          </reference>
        </references>
      </pivotArea>
    </chartFormat>
    <chartFormat chart="2" format="62" series="1">
      <pivotArea type="data" outline="0" fieldPosition="0">
        <references count="2">
          <reference field="4294967294" count="1" selected="0">
            <x v="0"/>
          </reference>
          <reference field="2" count="1" selected="0">
            <x v="4"/>
          </reference>
        </references>
      </pivotArea>
    </chartFormat>
    <chartFormat chart="2" format="63">
      <pivotArea type="data" outline="0" fieldPosition="0">
        <references count="3">
          <reference field="4294967294" count="1" selected="0">
            <x v="0"/>
          </reference>
          <reference field="2" count="1" selected="0">
            <x v="4"/>
          </reference>
          <reference field="3" count="1" selected="0">
            <x v="0"/>
          </reference>
        </references>
      </pivotArea>
    </chartFormat>
    <chartFormat chart="2" format="64">
      <pivotArea type="data" outline="0" fieldPosition="0">
        <references count="3">
          <reference field="4294967294" count="1" selected="0">
            <x v="0"/>
          </reference>
          <reference field="2" count="1" selected="0">
            <x v="4"/>
          </reference>
          <reference field="3" count="1" selected="0">
            <x v="2"/>
          </reference>
        </references>
      </pivotArea>
    </chartFormat>
    <chartFormat chart="2" format="65">
      <pivotArea type="data" outline="0" fieldPosition="0">
        <references count="3">
          <reference field="4294967294" count="1" selected="0">
            <x v="0"/>
          </reference>
          <reference field="2" count="1" selected="0">
            <x v="4"/>
          </reference>
          <reference field="3" count="1" selected="0">
            <x v="3"/>
          </reference>
        </references>
      </pivotArea>
    </chartFormat>
    <chartFormat chart="2" format="66">
      <pivotArea type="data" outline="0" fieldPosition="0">
        <references count="3">
          <reference field="4294967294" count="1" selected="0">
            <x v="0"/>
          </reference>
          <reference field="2" count="1" selected="0">
            <x v="4"/>
          </reference>
          <reference field="3" count="1" selected="0">
            <x v="5"/>
          </reference>
        </references>
      </pivotArea>
    </chartFormat>
    <chartFormat chart="2" format="67">
      <pivotArea type="data" outline="0" fieldPosition="0">
        <references count="3">
          <reference field="4294967294" count="1" selected="0">
            <x v="0"/>
          </reference>
          <reference field="2" count="1" selected="0">
            <x v="4"/>
          </reference>
          <reference field="3" count="1" selected="0">
            <x v="6"/>
          </reference>
        </references>
      </pivotArea>
    </chartFormat>
    <chartFormat chart="2" format="68">
      <pivotArea type="data" outline="0" fieldPosition="0">
        <references count="3">
          <reference field="4294967294" count="1" selected="0">
            <x v="0"/>
          </reference>
          <reference field="2" count="1" selected="0">
            <x v="0"/>
          </reference>
          <reference field="3" count="1" selected="0">
            <x v="1"/>
          </reference>
        </references>
      </pivotArea>
    </chartFormat>
    <chartFormat chart="2" format="69">
      <pivotArea type="data" outline="0" fieldPosition="0">
        <references count="3">
          <reference field="4294967294" count="1" selected="0">
            <x v="0"/>
          </reference>
          <reference field="2" count="1" selected="0">
            <x v="0"/>
          </reference>
          <reference field="3" count="1" selected="0">
            <x v="7"/>
          </reference>
        </references>
      </pivotArea>
    </chartFormat>
    <chartFormat chart="2" format="7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9" firstHeaderRow="1" firstDataRow="1" firstDataCol="1"/>
  <pivotFields count="8">
    <pivotField numFmtId="14" showAll="0"/>
    <pivotField showAll="0"/>
    <pivotField axis="axisRow" showAll="0">
      <items count="6">
        <item x="4"/>
        <item x="2"/>
        <item x="3"/>
        <item x="0"/>
        <item x="1"/>
        <item t="default"/>
      </items>
    </pivotField>
    <pivotField showAll="0"/>
    <pivotField showAll="0"/>
    <pivotField showAll="0"/>
    <pivotField numFmtId="1" showAll="0"/>
    <pivotField dataField="1" numFmtId="1" showAll="0"/>
  </pivotFields>
  <rowFields count="1">
    <field x="2"/>
  </rowFields>
  <rowItems count="6">
    <i>
      <x/>
    </i>
    <i>
      <x v="1"/>
    </i>
    <i>
      <x v="2"/>
    </i>
    <i>
      <x v="3"/>
    </i>
    <i>
      <x v="4"/>
    </i>
    <i t="grand">
      <x/>
    </i>
  </rowItems>
  <colItems count="1">
    <i/>
  </colItems>
  <dataFields count="1">
    <dataField name="Sum of Selling Price" fld="7" baseField="0" baseItem="0" numFmtId="1"/>
  </dataFields>
  <formats count="2">
    <format dxfId="16">
      <pivotArea outline="0" collapsedLevelsAreSubtotals="1" fieldPosition="0"/>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C9" firstHeaderRow="0" firstDataRow="1" firstDataCol="1"/>
  <pivotFields count="11">
    <pivotField showAll="0" defaultSubtotal="0"/>
    <pivotField showAll="0" defaultSubtotal="0"/>
    <pivotField showAll="0" defaultSubtotal="0"/>
    <pivotField axis="axisRow" showAll="0" defaultSubtotal="0">
      <items count="6">
        <item x="4"/>
        <item x="2"/>
        <item x="3"/>
        <item x="0"/>
        <item x="1"/>
        <item x="5"/>
      </items>
    </pivotField>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s>
  <rowFields count="1">
    <field x="3"/>
  </rowFields>
  <rowItems count="6">
    <i>
      <x/>
    </i>
    <i>
      <x v="1"/>
    </i>
    <i>
      <x v="2"/>
    </i>
    <i>
      <x v="3"/>
    </i>
    <i>
      <x v="4"/>
    </i>
    <i>
      <x v="5"/>
    </i>
  </rowItems>
  <colFields count="1">
    <field x="-2"/>
  </colFields>
  <colItems count="2">
    <i>
      <x/>
    </i>
    <i i="1">
      <x v="1"/>
    </i>
  </colItems>
  <dataFields count="2">
    <dataField name="Sum of Profit margin" fld="10" baseField="0" baseItem="12382424"/>
    <dataField name="Sum of profit" fld="9" baseField="3" baseItem="0"/>
  </dataFields>
  <formats count="1">
    <format dxfId="14">
      <pivotArea type="all" dataOnly="0"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4" firstHeaderRow="1" firstDataRow="1" firstDataCol="1"/>
  <pivotFields count="8">
    <pivotField numFmtId="14" showAll="0"/>
    <pivotField showAll="0"/>
    <pivotField showAll="0"/>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numFmtId="1" showAll="0"/>
    <pivotField dataField="1" numFmtI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s>
  <rowFields count="1">
    <field x="4"/>
  </rowFields>
  <rowItems count="11">
    <i>
      <x v="1"/>
    </i>
    <i>
      <x v="2"/>
    </i>
    <i>
      <x v="3"/>
    </i>
    <i>
      <x v="4"/>
    </i>
    <i>
      <x v="12"/>
    </i>
    <i>
      <x v="15"/>
    </i>
    <i>
      <x v="17"/>
    </i>
    <i>
      <x v="18"/>
    </i>
    <i>
      <x v="19"/>
    </i>
    <i>
      <x v="20"/>
    </i>
    <i t="grand">
      <x/>
    </i>
  </rowItems>
  <colItems count="1">
    <i/>
  </colItems>
  <dataFields count="1">
    <dataField name="Sum of Selling Pric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A3:B8" firstHeaderRow="1" firstDataRow="1" firstDataCol="1"/>
  <pivotFields count="8">
    <pivotField numFmtId="14" showAll="0"/>
    <pivotField showAll="0"/>
    <pivotField showAll="0">
      <items count="6">
        <item h="1" x="4"/>
        <item h="1" x="2"/>
        <item h="1" x="3"/>
        <item h="1" x="0"/>
        <item x="1"/>
        <item t="default"/>
      </items>
    </pivotField>
    <pivotField showAll="0"/>
    <pivotField showAll="0"/>
    <pivotField axis="axisRow" showAll="0" measureFilter="1">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1" showAll="0"/>
    <pivotField dataField="1" numFmtId="1" showAll="0"/>
  </pivotFields>
  <rowFields count="1">
    <field x="5"/>
  </rowFields>
  <rowItems count="5">
    <i>
      <x v="41"/>
    </i>
    <i>
      <x v="42"/>
    </i>
    <i>
      <x v="45"/>
    </i>
    <i>
      <x v="109"/>
    </i>
    <i>
      <x v="203"/>
    </i>
  </rowItems>
  <colItems count="1">
    <i/>
  </colItems>
  <dataFields count="1">
    <dataField name="Sum of Selling Price" fld="7" baseField="0" baseItem="0"/>
  </dataFields>
  <formats count="1">
    <format dxfId="13">
      <pivotArea type="all" dataOnly="0" outline="0"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9"/>
          </reference>
        </references>
      </pivotArea>
    </chartFormat>
    <chartFormat chart="0" format="2">
      <pivotArea type="data" outline="0" fieldPosition="0">
        <references count="2">
          <reference field="4294967294" count="1" selected="0">
            <x v="0"/>
          </reference>
          <reference field="5" count="1" selected="0">
            <x v="61"/>
          </reference>
        </references>
      </pivotArea>
    </chartFormat>
    <chartFormat chart="0" format="3">
      <pivotArea type="data" outline="0" fieldPosition="0">
        <references count="2">
          <reference field="4294967294" count="1" selected="0">
            <x v="0"/>
          </reference>
          <reference field="5" count="1" selected="0">
            <x v="64"/>
          </reference>
        </references>
      </pivotArea>
    </chartFormat>
    <chartFormat chart="0" format="4">
      <pivotArea type="data" outline="0" fieldPosition="0">
        <references count="2">
          <reference field="4294967294" count="1" selected="0">
            <x v="0"/>
          </reference>
          <reference field="5" count="1" selected="0">
            <x v="198"/>
          </reference>
        </references>
      </pivotArea>
    </chartFormat>
    <chartFormat chart="0" format="5">
      <pivotArea type="data" outline="0" fieldPosition="0">
        <references count="2">
          <reference field="4294967294" count="1" selected="0">
            <x v="0"/>
          </reference>
          <reference field="5" count="1" selected="0">
            <x v="215"/>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5" count="1" selected="0">
            <x v="59"/>
          </reference>
        </references>
      </pivotArea>
    </chartFormat>
    <chartFormat chart="4" format="14">
      <pivotArea type="data" outline="0" fieldPosition="0">
        <references count="2">
          <reference field="4294967294" count="1" selected="0">
            <x v="0"/>
          </reference>
          <reference field="5" count="1" selected="0">
            <x v="61"/>
          </reference>
        </references>
      </pivotArea>
    </chartFormat>
    <chartFormat chart="4" format="15">
      <pivotArea type="data" outline="0" fieldPosition="0">
        <references count="2">
          <reference field="4294967294" count="1" selected="0">
            <x v="0"/>
          </reference>
          <reference field="5" count="1" selected="0">
            <x v="64"/>
          </reference>
        </references>
      </pivotArea>
    </chartFormat>
    <chartFormat chart="4" format="16">
      <pivotArea type="data" outline="0" fieldPosition="0">
        <references count="2">
          <reference field="4294967294" count="1" selected="0">
            <x v="0"/>
          </reference>
          <reference field="5" count="1" selected="0">
            <x v="198"/>
          </reference>
        </references>
      </pivotArea>
    </chartFormat>
    <chartFormat chart="4" format="17">
      <pivotArea type="data" outline="0" fieldPosition="0">
        <references count="2">
          <reference field="4294967294" count="1" selected="0">
            <x v="0"/>
          </reference>
          <reference field="5" count="1" selected="0">
            <x v="215"/>
          </reference>
        </references>
      </pivotArea>
    </chartFormat>
    <chartFormat chart="4" format="18">
      <pivotArea type="data" outline="0" fieldPosition="0">
        <references count="2">
          <reference field="4294967294" count="1" selected="0">
            <x v="0"/>
          </reference>
          <reference field="5" count="1" selected="0">
            <x v="42"/>
          </reference>
        </references>
      </pivotArea>
    </chartFormat>
    <chartFormat chart="0" format="6">
      <pivotArea type="data" outline="0" fieldPosition="0">
        <references count="2">
          <reference field="4294967294" count="1" selected="0">
            <x v="0"/>
          </reference>
          <reference field="5" count="1" selected="0">
            <x v="41"/>
          </reference>
        </references>
      </pivotArea>
    </chartFormat>
    <chartFormat chart="0" format="7">
      <pivotArea type="data" outline="0" fieldPosition="0">
        <references count="2">
          <reference field="4294967294" count="1" selected="0">
            <x v="0"/>
          </reference>
          <reference field="5" count="1" selected="0">
            <x v="42"/>
          </reference>
        </references>
      </pivotArea>
    </chartFormat>
    <chartFormat chart="0" format="8">
      <pivotArea type="data" outline="0" fieldPosition="0">
        <references count="2">
          <reference field="4294967294" count="1" selected="0">
            <x v="0"/>
          </reference>
          <reference field="5" count="1" selected="0">
            <x v="45"/>
          </reference>
        </references>
      </pivotArea>
    </chartFormat>
    <chartFormat chart="0" format="9">
      <pivotArea type="data" outline="0" fieldPosition="0">
        <references count="2">
          <reference field="4294967294" count="1" selected="0">
            <x v="0"/>
          </reference>
          <reference field="5" count="1" selected="0">
            <x v="109"/>
          </reference>
        </references>
      </pivotArea>
    </chartFormat>
    <chartFormat chart="0" format="10">
      <pivotArea type="data" outline="0" fieldPosition="0">
        <references count="2">
          <reference field="4294967294" count="1" selected="0">
            <x v="0"/>
          </reference>
          <reference field="5" count="1" selected="0">
            <x v="203"/>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17" name="PivotTable14"/>
  </pivotTables>
  <data>
    <tabular pivotCacheId="1">
      <items count="11">
        <i x="0" s="1"/>
        <i x="1" s="1"/>
        <i x="5" s="1"/>
        <i x="2" s="1"/>
        <i x="3" s="1"/>
        <i x="4" s="1"/>
        <i x="7" s="1"/>
        <i x="8" s="1"/>
        <i x="6"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17" name="PivotTable14"/>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6" name="PivotTable2"/>
  </pivotTables>
  <data>
    <tabular pivotCacheId="1">
      <items count="5">
        <i x="4"/>
        <i x="2"/>
        <i x="3"/>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rowHeight="241300"/>
  <slicer name="Delivery person" cache="Slicer_Delivery_person" caption="Delivery person" startItem="5" rowHeight="241300"/>
  <slicer name="Region" cache="Slicer_Region" caption="Region" startItem="2" rowHeight="241300"/>
</slicers>
</file>

<file path=xl/tables/table1.xml><?xml version="1.0" encoding="utf-8"?>
<table xmlns="http://schemas.openxmlformats.org/spreadsheetml/2006/main" id="2" name="data" displayName="data" ref="A1:K371" totalsRowShown="0" headerRowDxfId="39" dataDxfId="37" headerRowBorderDxfId="38" tableBorderDxfId="36" totalsRowBorderDxfId="35">
  <autoFilter ref="A1:K371">
    <filterColumn colId="6">
      <filters>
        <filter val="Chicken Tikka"/>
      </filters>
    </filterColumn>
  </autoFilter>
  <tableColumns count="11">
    <tableColumn id="1" name="Date" dataDxfId="34"/>
    <tableColumn id="9" name="Year" dataDxfId="33">
      <calculatedColumnFormula>YEAR(data[Date])</calculatedColumnFormula>
    </tableColumn>
    <tableColumn id="8" name="Months" dataDxfId="32">
      <calculatedColumnFormula>TEXT(A:A,"mmm")</calculatedColumnFormula>
    </tableColumn>
    <tableColumn id="2" name="Region" dataDxfId="31"/>
    <tableColumn id="3" name="Delivery person" dataDxfId="30"/>
    <tableColumn id="4" name="Customer ID" dataDxfId="29"/>
    <tableColumn id="5" name="Food Item" dataDxfId="28"/>
    <tableColumn id="6" name="Cost Price" dataDxfId="27"/>
    <tableColumn id="7" name="Selling Price" dataDxfId="26"/>
    <tableColumn id="10" name="profit" dataDxfId="25" dataCellStyle="Comma">
      <calculatedColumnFormula>I:I-H:H</calculatedColumnFormula>
    </tableColumn>
    <tableColumn id="12" name="Profit margin" dataDxfId="24">
      <calculatedColumnFormula>(J:J/I:I)*100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1"/>
  <sheetViews>
    <sheetView topLeftCell="C1" workbookViewId="0">
      <selection activeCell="N9" sqref="N9"/>
    </sheetView>
  </sheetViews>
  <sheetFormatPr defaultRowHeight="15" x14ac:dyDescent="0.25"/>
  <cols>
    <col min="1" max="1" width="23.28515625" style="7" customWidth="1"/>
    <col min="2" max="2" width="7.85546875" style="7" customWidth="1"/>
    <col min="3" max="3" width="11.140625" customWidth="1"/>
    <col min="4" max="4" width="11.85546875" customWidth="1"/>
    <col min="5" max="5" width="14" customWidth="1"/>
    <col min="6" max="6" width="18.28515625" customWidth="1"/>
    <col min="7" max="7" width="12" style="11" bestFit="1" customWidth="1"/>
    <col min="8" max="8" width="14" style="11" customWidth="1"/>
    <col min="9" max="9" width="16.7109375" style="17" customWidth="1"/>
    <col min="10" max="10" width="9.140625" style="34"/>
    <col min="11" max="11" width="15.85546875" style="34" bestFit="1" customWidth="1"/>
    <col min="13" max="13" width="12.140625" customWidth="1"/>
    <col min="14" max="14" width="14" style="17" customWidth="1"/>
    <col min="15" max="15" width="9.140625" style="17"/>
  </cols>
  <sheetData>
    <row r="1" spans="1:18" ht="15.75" thickBot="1" x14ac:dyDescent="0.3">
      <c r="A1" s="4" t="s">
        <v>0</v>
      </c>
      <c r="B1" s="4" t="s">
        <v>315</v>
      </c>
      <c r="C1" s="4" t="s">
        <v>310</v>
      </c>
      <c r="D1" s="2" t="s">
        <v>1</v>
      </c>
      <c r="E1" s="2" t="s">
        <v>2</v>
      </c>
      <c r="F1" s="2" t="s">
        <v>3</v>
      </c>
      <c r="G1" s="2" t="s">
        <v>4</v>
      </c>
      <c r="H1" s="9" t="s">
        <v>5</v>
      </c>
      <c r="I1" s="12" t="s">
        <v>6</v>
      </c>
      <c r="J1" s="30" t="s">
        <v>328</v>
      </c>
      <c r="K1" s="30" t="s">
        <v>329</v>
      </c>
      <c r="L1" s="15"/>
      <c r="M1" s="47" t="s">
        <v>4</v>
      </c>
      <c r="N1" s="47" t="s">
        <v>341</v>
      </c>
      <c r="O1" s="15"/>
    </row>
    <row r="2" spans="1:18" ht="15.75" hidden="1" thickBot="1" x14ac:dyDescent="0.3">
      <c r="A2" s="5">
        <v>44197</v>
      </c>
      <c r="B2" s="23">
        <f>YEAR(data[Date])</f>
        <v>2021</v>
      </c>
      <c r="C2" s="5" t="str">
        <f t="shared" ref="C2:C65" si="0">TEXT(A:A,"mmm")</f>
        <v>Jan</v>
      </c>
      <c r="D2" s="1" t="s">
        <v>7</v>
      </c>
      <c r="E2" s="1" t="s">
        <v>8</v>
      </c>
      <c r="F2" s="1" t="s">
        <v>9</v>
      </c>
      <c r="G2" s="1" t="s">
        <v>10</v>
      </c>
      <c r="H2" s="8">
        <v>1055.2683469999999</v>
      </c>
      <c r="I2" s="13">
        <v>1067.007566</v>
      </c>
      <c r="J2" s="31">
        <f t="shared" ref="J2:J65" si="1">I:I-H:H</f>
        <v>11.739219000000048</v>
      </c>
      <c r="K2" s="37">
        <f t="shared" ref="K2:K65" si="2">(J:J/I:I)*100</f>
        <v>1.1002001648411974</v>
      </c>
      <c r="L2" s="36"/>
      <c r="M2" s="48" t="s">
        <v>340</v>
      </c>
      <c r="N2" s="49" t="e">
        <f>VLOOKUP(M2,data[],9,FALSE)</f>
        <v>#N/A</v>
      </c>
      <c r="O2" s="36"/>
      <c r="P2" s="35"/>
      <c r="Q2" s="15"/>
      <c r="R2" s="17"/>
    </row>
    <row r="3" spans="1:18" ht="15.75" hidden="1" thickBot="1" x14ac:dyDescent="0.3">
      <c r="A3" s="5">
        <v>44198</v>
      </c>
      <c r="B3" s="23">
        <f>YEAR(data[Date])</f>
        <v>2021</v>
      </c>
      <c r="C3" s="5" t="str">
        <f t="shared" si="0"/>
        <v>Jan</v>
      </c>
      <c r="D3" s="1" t="s">
        <v>11</v>
      </c>
      <c r="E3" s="1" t="s">
        <v>12</v>
      </c>
      <c r="F3" s="1" t="s">
        <v>13</v>
      </c>
      <c r="G3" s="1" t="s">
        <v>14</v>
      </c>
      <c r="H3" s="8">
        <v>756.78814569999997</v>
      </c>
      <c r="I3" s="13">
        <v>925.37958300000003</v>
      </c>
      <c r="J3" s="32">
        <f t="shared" si="1"/>
        <v>168.59143730000005</v>
      </c>
      <c r="K3" s="37">
        <f t="shared" si="2"/>
        <v>18.218625134719453</v>
      </c>
      <c r="L3" s="18"/>
      <c r="M3" s="15"/>
      <c r="N3"/>
      <c r="O3"/>
    </row>
    <row r="4" spans="1:18" ht="15.75" thickBot="1" x14ac:dyDescent="0.3">
      <c r="A4" s="5">
        <v>44564</v>
      </c>
      <c r="B4" s="23">
        <f>YEAR(data[Date])</f>
        <v>2022</v>
      </c>
      <c r="C4" s="5" t="str">
        <f t="shared" si="0"/>
        <v>Jan</v>
      </c>
      <c r="D4" s="1" t="s">
        <v>11</v>
      </c>
      <c r="E4" s="1" t="s">
        <v>12</v>
      </c>
      <c r="F4" s="1" t="s">
        <v>13</v>
      </c>
      <c r="G4" s="1" t="s">
        <v>15</v>
      </c>
      <c r="H4" s="8">
        <v>541.23549349999996</v>
      </c>
      <c r="I4" s="13">
        <v>789.83277450000003</v>
      </c>
      <c r="J4" s="32">
        <f t="shared" si="1"/>
        <v>248.59728100000007</v>
      </c>
      <c r="K4" s="37">
        <f t="shared" si="2"/>
        <v>31.474672744160742</v>
      </c>
      <c r="L4" s="18"/>
      <c r="M4" s="15"/>
      <c r="N4"/>
      <c r="O4"/>
    </row>
    <row r="5" spans="1:18" ht="15.75" hidden="1" thickBot="1" x14ac:dyDescent="0.3">
      <c r="A5" s="5">
        <v>44199</v>
      </c>
      <c r="B5" s="23">
        <f>YEAR(data[Date])</f>
        <v>2021</v>
      </c>
      <c r="C5" s="5" t="str">
        <f t="shared" si="0"/>
        <v>Jan</v>
      </c>
      <c r="D5" s="1" t="s">
        <v>16</v>
      </c>
      <c r="E5" s="1" t="s">
        <v>17</v>
      </c>
      <c r="F5" s="1" t="s">
        <v>18</v>
      </c>
      <c r="G5" s="1" t="s">
        <v>19</v>
      </c>
      <c r="H5" s="8">
        <v>547.29230910000001</v>
      </c>
      <c r="I5" s="13">
        <v>709.28753849999998</v>
      </c>
      <c r="J5" s="32">
        <f t="shared" si="1"/>
        <v>161.99522939999997</v>
      </c>
      <c r="K5" s="37">
        <f t="shared" si="2"/>
        <v>22.839147821853349</v>
      </c>
      <c r="L5" s="18"/>
      <c r="M5" s="15"/>
      <c r="N5"/>
      <c r="O5"/>
    </row>
    <row r="6" spans="1:18" ht="15.75" hidden="1" thickBot="1" x14ac:dyDescent="0.3">
      <c r="A6" s="5">
        <v>44199</v>
      </c>
      <c r="B6" s="23">
        <f>YEAR(data[Date])</f>
        <v>2021</v>
      </c>
      <c r="C6" s="5" t="str">
        <f t="shared" si="0"/>
        <v>Jan</v>
      </c>
      <c r="D6" s="1" t="s">
        <v>7</v>
      </c>
      <c r="E6" s="1" t="s">
        <v>21</v>
      </c>
      <c r="F6" s="1" t="s">
        <v>22</v>
      </c>
      <c r="G6" s="1" t="s">
        <v>23</v>
      </c>
      <c r="H6" s="8">
        <v>643.48978190000003</v>
      </c>
      <c r="I6" s="13">
        <v>896.15454729999999</v>
      </c>
      <c r="J6" s="32">
        <f t="shared" si="1"/>
        <v>252.66476539999996</v>
      </c>
      <c r="K6" s="37">
        <f t="shared" si="2"/>
        <v>28.194329444764506</v>
      </c>
      <c r="L6" s="18"/>
      <c r="M6" s="16"/>
      <c r="N6"/>
      <c r="O6"/>
    </row>
    <row r="7" spans="1:18" ht="15.75" hidden="1" thickBot="1" x14ac:dyDescent="0.3">
      <c r="A7" s="5">
        <v>44565</v>
      </c>
      <c r="B7" s="23">
        <f>YEAR(data[Date])</f>
        <v>2022</v>
      </c>
      <c r="C7" s="5" t="str">
        <f t="shared" si="0"/>
        <v>Jan</v>
      </c>
      <c r="D7" s="1" t="s">
        <v>25</v>
      </c>
      <c r="E7" s="1" t="s">
        <v>26</v>
      </c>
      <c r="F7" s="1" t="s">
        <v>27</v>
      </c>
      <c r="G7" s="1" t="s">
        <v>28</v>
      </c>
      <c r="H7" s="8">
        <v>373.11926130000001</v>
      </c>
      <c r="I7" s="13">
        <v>458.11545009999998</v>
      </c>
      <c r="J7" s="32">
        <f t="shared" si="1"/>
        <v>84.99618879999997</v>
      </c>
      <c r="K7" s="37">
        <f t="shared" si="2"/>
        <v>18.553442976316674</v>
      </c>
      <c r="M7" s="17"/>
      <c r="O7"/>
    </row>
    <row r="8" spans="1:18" ht="15.75" hidden="1" thickBot="1" x14ac:dyDescent="0.3">
      <c r="A8" s="5">
        <v>44201</v>
      </c>
      <c r="B8" s="23">
        <f>YEAR(data[Date])</f>
        <v>2021</v>
      </c>
      <c r="C8" s="5" t="str">
        <f t="shared" si="0"/>
        <v>Jan</v>
      </c>
      <c r="D8" s="1" t="s">
        <v>30</v>
      </c>
      <c r="E8" s="1" t="s">
        <v>31</v>
      </c>
      <c r="F8" s="1" t="s">
        <v>32</v>
      </c>
      <c r="G8" s="1" t="s">
        <v>33</v>
      </c>
      <c r="H8" s="8">
        <v>831.31065560000002</v>
      </c>
      <c r="I8" s="13">
        <v>977.76997419999998</v>
      </c>
      <c r="J8" s="32">
        <f t="shared" si="1"/>
        <v>146.45931859999996</v>
      </c>
      <c r="K8" s="37">
        <f t="shared" si="2"/>
        <v>14.97891349341457</v>
      </c>
      <c r="L8" s="36"/>
      <c r="M8" s="35"/>
      <c r="N8"/>
      <c r="O8"/>
    </row>
    <row r="9" spans="1:18" ht="15.75" hidden="1" thickBot="1" x14ac:dyDescent="0.3">
      <c r="A9" s="5">
        <v>44202</v>
      </c>
      <c r="B9" s="23">
        <f>YEAR(data[Date])</f>
        <v>2021</v>
      </c>
      <c r="C9" s="5" t="str">
        <f t="shared" si="0"/>
        <v>Jan</v>
      </c>
      <c r="D9" s="1" t="s">
        <v>7</v>
      </c>
      <c r="E9" s="1" t="s">
        <v>35</v>
      </c>
      <c r="F9" s="1" t="s">
        <v>36</v>
      </c>
      <c r="G9" s="1" t="s">
        <v>37</v>
      </c>
      <c r="H9" s="8">
        <v>860.34531949999996</v>
      </c>
      <c r="I9" s="13">
        <v>992.63792339999998</v>
      </c>
      <c r="J9" s="32">
        <f t="shared" si="1"/>
        <v>132.29260390000002</v>
      </c>
      <c r="K9" s="37">
        <f t="shared" si="2"/>
        <v>13.327377564507023</v>
      </c>
      <c r="L9" s="36"/>
      <c r="M9" s="35"/>
      <c r="N9"/>
      <c r="O9"/>
    </row>
    <row r="10" spans="1:18" ht="15.75" hidden="1" thickBot="1" x14ac:dyDescent="0.3">
      <c r="A10" s="5">
        <v>44568</v>
      </c>
      <c r="B10" s="23">
        <f>YEAR(data[Date])</f>
        <v>2022</v>
      </c>
      <c r="C10" s="5" t="str">
        <f t="shared" si="0"/>
        <v>Jan</v>
      </c>
      <c r="D10" s="1" t="s">
        <v>11</v>
      </c>
      <c r="E10" s="1" t="s">
        <v>8</v>
      </c>
      <c r="F10" s="1" t="s">
        <v>38</v>
      </c>
      <c r="G10" s="1" t="s">
        <v>39</v>
      </c>
      <c r="H10" s="8">
        <v>58.437136260000003</v>
      </c>
      <c r="I10" s="13">
        <v>218.0011222</v>
      </c>
      <c r="J10" s="32">
        <f t="shared" si="1"/>
        <v>159.56398594000001</v>
      </c>
      <c r="K10" s="37">
        <f t="shared" si="2"/>
        <v>73.194112181501424</v>
      </c>
      <c r="L10" s="36"/>
      <c r="M10" s="15"/>
      <c r="N10"/>
      <c r="O10"/>
    </row>
    <row r="11" spans="1:18" ht="15.75" hidden="1" thickBot="1" x14ac:dyDescent="0.3">
      <c r="A11" s="5">
        <v>44203</v>
      </c>
      <c r="B11" s="23">
        <f>YEAR(data[Date])</f>
        <v>2021</v>
      </c>
      <c r="C11" s="5" t="str">
        <f t="shared" si="0"/>
        <v>Jan</v>
      </c>
      <c r="D11" s="1" t="s">
        <v>11</v>
      </c>
      <c r="E11" s="1" t="s">
        <v>40</v>
      </c>
      <c r="F11" s="1" t="s">
        <v>41</v>
      </c>
      <c r="G11" s="1" t="s">
        <v>42</v>
      </c>
      <c r="H11" s="8">
        <v>87.140147580000004</v>
      </c>
      <c r="I11" s="13">
        <v>96.091193380000007</v>
      </c>
      <c r="J11" s="32">
        <f t="shared" si="1"/>
        <v>8.9510458000000028</v>
      </c>
      <c r="K11" s="37">
        <f t="shared" si="2"/>
        <v>9.315157284604016</v>
      </c>
      <c r="L11" s="36"/>
      <c r="M11" s="16"/>
      <c r="N11"/>
      <c r="O11"/>
    </row>
    <row r="12" spans="1:18" ht="15.75" hidden="1" thickBot="1" x14ac:dyDescent="0.3">
      <c r="A12" s="5">
        <v>44204</v>
      </c>
      <c r="B12" s="23">
        <f>YEAR(data[Date])</f>
        <v>2021</v>
      </c>
      <c r="C12" s="5" t="str">
        <f t="shared" si="0"/>
        <v>Jan</v>
      </c>
      <c r="D12" s="1" t="s">
        <v>11</v>
      </c>
      <c r="E12" s="1" t="s">
        <v>21</v>
      </c>
      <c r="F12" s="1" t="s">
        <v>43</v>
      </c>
      <c r="G12" s="1" t="s">
        <v>44</v>
      </c>
      <c r="H12" s="8">
        <v>671.61927809999997</v>
      </c>
      <c r="I12" s="13">
        <v>880.0606401</v>
      </c>
      <c r="J12" s="32">
        <f t="shared" si="1"/>
        <v>208.44136200000003</v>
      </c>
      <c r="K12" s="37">
        <f t="shared" si="2"/>
        <v>23.684886302416064</v>
      </c>
      <c r="L12" s="36"/>
      <c r="N12"/>
      <c r="O12" s="15"/>
      <c r="P12" s="15"/>
    </row>
    <row r="13" spans="1:18" ht="15.75" hidden="1" thickBot="1" x14ac:dyDescent="0.3">
      <c r="A13" s="5">
        <v>44570</v>
      </c>
      <c r="B13" s="23">
        <f>YEAR(data[Date])</f>
        <v>2022</v>
      </c>
      <c r="C13" s="5" t="str">
        <f t="shared" si="0"/>
        <v>Jan</v>
      </c>
      <c r="D13" s="1" t="s">
        <v>11</v>
      </c>
      <c r="E13" s="1" t="s">
        <v>40</v>
      </c>
      <c r="F13" s="1" t="s">
        <v>45</v>
      </c>
      <c r="G13" s="1" t="s">
        <v>46</v>
      </c>
      <c r="H13" s="8">
        <v>560.31131340000002</v>
      </c>
      <c r="I13" s="13">
        <v>660.82302660000005</v>
      </c>
      <c r="J13" s="32">
        <f t="shared" si="1"/>
        <v>100.51171320000003</v>
      </c>
      <c r="K13" s="37">
        <f t="shared" si="2"/>
        <v>15.210080332270316</v>
      </c>
      <c r="L13" s="36"/>
      <c r="N13"/>
      <c r="O13" s="18"/>
    </row>
    <row r="14" spans="1:18" ht="15.75" hidden="1" thickBot="1" x14ac:dyDescent="0.3">
      <c r="A14" s="5">
        <v>44201</v>
      </c>
      <c r="B14" s="23">
        <f>YEAR(data[Date])</f>
        <v>2021</v>
      </c>
      <c r="C14" s="5" t="str">
        <f t="shared" si="0"/>
        <v>Jan</v>
      </c>
      <c r="D14" s="1" t="s">
        <v>25</v>
      </c>
      <c r="E14" s="1" t="s">
        <v>31</v>
      </c>
      <c r="F14" s="1" t="s">
        <v>13</v>
      </c>
      <c r="G14" s="1" t="s">
        <v>47</v>
      </c>
      <c r="H14" s="8">
        <v>686.89730310000004</v>
      </c>
      <c r="I14" s="13">
        <v>806.33384090000004</v>
      </c>
      <c r="J14" s="32">
        <f t="shared" si="1"/>
        <v>119.4365378</v>
      </c>
      <c r="K14" s="37">
        <f t="shared" si="2"/>
        <v>14.812293834361379</v>
      </c>
      <c r="L14" s="18">
        <v>1</v>
      </c>
      <c r="M14" s="15" t="s">
        <v>20</v>
      </c>
      <c r="N14"/>
      <c r="O14"/>
      <c r="P14" s="15"/>
    </row>
    <row r="15" spans="1:18" ht="15.75" hidden="1" thickBot="1" x14ac:dyDescent="0.3">
      <c r="A15" s="5">
        <v>44567</v>
      </c>
      <c r="B15" s="23">
        <f>YEAR(data[Date])</f>
        <v>2022</v>
      </c>
      <c r="C15" s="5" t="str">
        <f t="shared" si="0"/>
        <v>Jan</v>
      </c>
      <c r="D15" s="1" t="s">
        <v>25</v>
      </c>
      <c r="E15" s="1" t="s">
        <v>31</v>
      </c>
      <c r="F15" s="1" t="s">
        <v>18</v>
      </c>
      <c r="G15" s="1" t="s">
        <v>48</v>
      </c>
      <c r="H15" s="8">
        <v>410.38915930000002</v>
      </c>
      <c r="I15" s="13">
        <v>510.48513639999999</v>
      </c>
      <c r="J15" s="32">
        <f t="shared" si="1"/>
        <v>100.09597709999997</v>
      </c>
      <c r="K15" s="37">
        <f t="shared" si="2"/>
        <v>19.60801009915555</v>
      </c>
      <c r="L15" s="18">
        <v>2</v>
      </c>
      <c r="M15" s="15" t="s">
        <v>24</v>
      </c>
      <c r="N15"/>
      <c r="O15"/>
      <c r="P15" s="15"/>
      <c r="Q15" s="15"/>
    </row>
    <row r="16" spans="1:18" ht="15.75" hidden="1" thickBot="1" x14ac:dyDescent="0.3">
      <c r="A16" s="5">
        <v>44203</v>
      </c>
      <c r="B16" s="23">
        <f>YEAR(data[Date])</f>
        <v>2021</v>
      </c>
      <c r="C16" s="5" t="str">
        <f t="shared" si="0"/>
        <v>Jan</v>
      </c>
      <c r="D16" s="1" t="s">
        <v>30</v>
      </c>
      <c r="E16" s="1" t="s">
        <v>31</v>
      </c>
      <c r="F16" s="1" t="s">
        <v>27</v>
      </c>
      <c r="G16" s="1" t="s">
        <v>49</v>
      </c>
      <c r="H16" s="8">
        <v>790.83096720000003</v>
      </c>
      <c r="I16" s="13">
        <v>1048.972133</v>
      </c>
      <c r="J16" s="32">
        <f t="shared" si="1"/>
        <v>258.14116579999995</v>
      </c>
      <c r="K16" s="37">
        <f t="shared" si="2"/>
        <v>24.608963162989951</v>
      </c>
      <c r="L16" s="18">
        <v>3</v>
      </c>
      <c r="M16" s="15" t="s">
        <v>29</v>
      </c>
      <c r="N16"/>
      <c r="O16"/>
      <c r="P16" s="16"/>
    </row>
    <row r="17" spans="1:16" ht="15.75" hidden="1" thickBot="1" x14ac:dyDescent="0.3">
      <c r="A17" s="5">
        <v>44204</v>
      </c>
      <c r="B17" s="23">
        <f>YEAR(data[Date])</f>
        <v>2021</v>
      </c>
      <c r="C17" s="5" t="str">
        <f t="shared" si="0"/>
        <v>Jan</v>
      </c>
      <c r="D17" s="1" t="s">
        <v>7</v>
      </c>
      <c r="E17" s="1" t="s">
        <v>31</v>
      </c>
      <c r="F17" s="1" t="s">
        <v>32</v>
      </c>
      <c r="G17" s="1" t="s">
        <v>50</v>
      </c>
      <c r="H17" s="8">
        <v>333.57740039999999</v>
      </c>
      <c r="I17" s="13">
        <v>504.8887732</v>
      </c>
      <c r="J17" s="32">
        <f t="shared" si="1"/>
        <v>171.31137280000002</v>
      </c>
      <c r="K17" s="37">
        <f t="shared" si="2"/>
        <v>33.930517352212739</v>
      </c>
      <c r="L17" s="18">
        <v>4</v>
      </c>
      <c r="M17" s="16" t="s">
        <v>34</v>
      </c>
      <c r="N17"/>
      <c r="O17"/>
      <c r="P17" s="15"/>
    </row>
    <row r="18" spans="1:16" ht="15.75" hidden="1" thickBot="1" x14ac:dyDescent="0.3">
      <c r="A18" s="5">
        <v>44205</v>
      </c>
      <c r="B18" s="23">
        <f>YEAR(data[Date])</f>
        <v>2021</v>
      </c>
      <c r="C18" s="5" t="str">
        <f t="shared" si="0"/>
        <v>Jan</v>
      </c>
      <c r="D18" s="1" t="s">
        <v>11</v>
      </c>
      <c r="E18" s="1" t="s">
        <v>21</v>
      </c>
      <c r="F18" s="1" t="s">
        <v>51</v>
      </c>
      <c r="G18" s="1" t="s">
        <v>52</v>
      </c>
      <c r="H18" s="8">
        <v>310.52990449999999</v>
      </c>
      <c r="I18" s="13">
        <v>322.02559830000001</v>
      </c>
      <c r="J18" s="32">
        <f t="shared" si="1"/>
        <v>11.495693800000026</v>
      </c>
      <c r="K18" s="37">
        <f t="shared" si="2"/>
        <v>3.5698074503041846</v>
      </c>
      <c r="M18" s="17"/>
      <c r="O18"/>
      <c r="P18" s="17"/>
    </row>
    <row r="19" spans="1:16" ht="15.75" hidden="1" thickBot="1" x14ac:dyDescent="0.3">
      <c r="A19" s="5">
        <v>44571</v>
      </c>
      <c r="B19" s="23">
        <f>YEAR(data[Date])</f>
        <v>2022</v>
      </c>
      <c r="C19" s="5" t="str">
        <f t="shared" si="0"/>
        <v>Jan</v>
      </c>
      <c r="D19" s="1" t="s">
        <v>11</v>
      </c>
      <c r="E19" s="1" t="s">
        <v>21</v>
      </c>
      <c r="F19" s="1" t="s">
        <v>53</v>
      </c>
      <c r="G19" s="1" t="s">
        <v>54</v>
      </c>
      <c r="H19" s="8">
        <v>96.718219099999999</v>
      </c>
      <c r="I19" s="13">
        <v>300.7695531</v>
      </c>
      <c r="J19" s="32">
        <f t="shared" si="1"/>
        <v>204.051334</v>
      </c>
      <c r="K19" s="37">
        <f t="shared" si="2"/>
        <v>67.843081820238936</v>
      </c>
      <c r="L19" s="36"/>
      <c r="M19" s="35"/>
      <c r="N19"/>
      <c r="O19"/>
      <c r="P19" s="17"/>
    </row>
    <row r="20" spans="1:16" ht="15.75" hidden="1" thickBot="1" x14ac:dyDescent="0.3">
      <c r="A20" s="5">
        <v>44207</v>
      </c>
      <c r="B20" s="23">
        <f>YEAR(data[Date])</f>
        <v>2021</v>
      </c>
      <c r="C20" s="5" t="str">
        <f t="shared" si="0"/>
        <v>Jan</v>
      </c>
      <c r="D20" s="1" t="s">
        <v>11</v>
      </c>
      <c r="E20" s="1" t="s">
        <v>21</v>
      </c>
      <c r="F20" s="1" t="s">
        <v>45</v>
      </c>
      <c r="G20" s="1" t="s">
        <v>55</v>
      </c>
      <c r="H20" s="8">
        <v>739.94296850000001</v>
      </c>
      <c r="I20" s="13">
        <v>870.7231845</v>
      </c>
      <c r="J20" s="32">
        <f t="shared" si="1"/>
        <v>130.780216</v>
      </c>
      <c r="K20" s="37">
        <f t="shared" si="2"/>
        <v>15.019723642146799</v>
      </c>
      <c r="L20" s="36"/>
      <c r="M20" s="35"/>
      <c r="N20"/>
      <c r="O20"/>
      <c r="P20" s="17"/>
    </row>
    <row r="21" spans="1:16" ht="15.75" hidden="1" thickBot="1" x14ac:dyDescent="0.3">
      <c r="A21" s="5">
        <v>44573</v>
      </c>
      <c r="B21" s="23">
        <f>YEAR(data[Date])</f>
        <v>2022</v>
      </c>
      <c r="C21" s="5" t="str">
        <f t="shared" si="0"/>
        <v>Jan</v>
      </c>
      <c r="D21" s="1" t="s">
        <v>11</v>
      </c>
      <c r="E21" s="1" t="s">
        <v>21</v>
      </c>
      <c r="F21" s="1" t="s">
        <v>56</v>
      </c>
      <c r="G21" s="1" t="s">
        <v>57</v>
      </c>
      <c r="H21" s="8">
        <v>598.48200380000003</v>
      </c>
      <c r="I21" s="13">
        <v>712.68068740000001</v>
      </c>
      <c r="J21" s="32">
        <f t="shared" si="1"/>
        <v>114.19868359999998</v>
      </c>
      <c r="K21" s="37">
        <f t="shared" si="2"/>
        <v>16.023821834799445</v>
      </c>
      <c r="L21" s="36"/>
      <c r="N21"/>
      <c r="P21" s="17"/>
    </row>
    <row r="22" spans="1:16" ht="15.75" hidden="1" thickBot="1" x14ac:dyDescent="0.3">
      <c r="A22" s="5">
        <v>44230</v>
      </c>
      <c r="B22" s="23">
        <f>YEAR(data[Date])</f>
        <v>2021</v>
      </c>
      <c r="C22" s="5" t="str">
        <f t="shared" si="0"/>
        <v>Feb</v>
      </c>
      <c r="D22" s="1" t="s">
        <v>11</v>
      </c>
      <c r="E22" s="1" t="s">
        <v>26</v>
      </c>
      <c r="F22" s="1" t="s">
        <v>13</v>
      </c>
      <c r="G22" s="1" t="s">
        <v>58</v>
      </c>
      <c r="H22" s="8">
        <v>624.72538599999996</v>
      </c>
      <c r="I22" s="13">
        <v>645.37022520000005</v>
      </c>
      <c r="J22" s="32">
        <f t="shared" si="1"/>
        <v>20.644839200000092</v>
      </c>
      <c r="K22" s="37">
        <f t="shared" si="2"/>
        <v>3.1989141106722521</v>
      </c>
      <c r="L22" s="36"/>
      <c r="N22"/>
      <c r="P22" s="17"/>
    </row>
    <row r="23" spans="1:16" ht="15.75" hidden="1" thickBot="1" x14ac:dyDescent="0.3">
      <c r="A23" s="5">
        <v>44290</v>
      </c>
      <c r="B23" s="23">
        <f>YEAR(data[Date])</f>
        <v>2021</v>
      </c>
      <c r="C23" s="5" t="str">
        <f t="shared" si="0"/>
        <v>Apr</v>
      </c>
      <c r="D23" s="1" t="s">
        <v>16</v>
      </c>
      <c r="E23" s="1" t="s">
        <v>26</v>
      </c>
      <c r="F23" s="1" t="s">
        <v>18</v>
      </c>
      <c r="G23" s="1" t="s">
        <v>59</v>
      </c>
      <c r="H23" s="8">
        <v>270.93640340000002</v>
      </c>
      <c r="I23" s="13">
        <v>306.37409609999997</v>
      </c>
      <c r="J23" s="32">
        <f t="shared" si="1"/>
        <v>35.437692699999957</v>
      </c>
      <c r="K23" s="37">
        <f t="shared" si="2"/>
        <v>11.566804488729737</v>
      </c>
      <c r="L23" s="36"/>
      <c r="N23"/>
      <c r="P23" s="17"/>
    </row>
    <row r="24" spans="1:16" ht="15.75" hidden="1" thickBot="1" x14ac:dyDescent="0.3">
      <c r="A24" s="5">
        <v>44686</v>
      </c>
      <c r="B24" s="23">
        <f>YEAR(data[Date])</f>
        <v>2022</v>
      </c>
      <c r="C24" s="5" t="str">
        <f t="shared" si="0"/>
        <v>May</v>
      </c>
      <c r="D24" s="1" t="s">
        <v>30</v>
      </c>
      <c r="E24" s="1" t="s">
        <v>26</v>
      </c>
      <c r="F24" s="1" t="s">
        <v>27</v>
      </c>
      <c r="G24" s="1" t="s">
        <v>60</v>
      </c>
      <c r="H24" s="8">
        <v>274.18145170000003</v>
      </c>
      <c r="I24" s="13">
        <v>479.50776430000002</v>
      </c>
      <c r="J24" s="32">
        <f t="shared" si="1"/>
        <v>205.32631259999999</v>
      </c>
      <c r="K24" s="37">
        <f t="shared" si="2"/>
        <v>42.820226884071751</v>
      </c>
      <c r="L24" s="36"/>
      <c r="N24"/>
      <c r="P24" s="17"/>
    </row>
    <row r="25" spans="1:16" ht="15.75" hidden="1" thickBot="1" x14ac:dyDescent="0.3">
      <c r="A25" s="5">
        <v>44322</v>
      </c>
      <c r="B25" s="23">
        <f>YEAR(data[Date])</f>
        <v>2021</v>
      </c>
      <c r="C25" s="5" t="str">
        <f t="shared" si="0"/>
        <v>May</v>
      </c>
      <c r="D25" s="1" t="s">
        <v>30</v>
      </c>
      <c r="E25" s="1" t="s">
        <v>26</v>
      </c>
      <c r="F25" s="1" t="s">
        <v>32</v>
      </c>
      <c r="G25" s="1" t="s">
        <v>61</v>
      </c>
      <c r="H25" s="8">
        <v>855.98353789999999</v>
      </c>
      <c r="I25" s="13">
        <v>1020.8395410000001</v>
      </c>
      <c r="J25" s="32">
        <f t="shared" si="1"/>
        <v>164.85600310000007</v>
      </c>
      <c r="K25" s="37">
        <f t="shared" si="2"/>
        <v>16.149061285234843</v>
      </c>
      <c r="L25" s="36"/>
      <c r="N25"/>
      <c r="P25" s="17"/>
    </row>
    <row r="26" spans="1:16" ht="15.75" hidden="1" thickBot="1" x14ac:dyDescent="0.3">
      <c r="A26" s="5">
        <v>44369</v>
      </c>
      <c r="B26" s="23">
        <f>YEAR(data[Date])</f>
        <v>2021</v>
      </c>
      <c r="C26" s="5" t="str">
        <f t="shared" si="0"/>
        <v>Jun</v>
      </c>
      <c r="D26" s="1" t="s">
        <v>30</v>
      </c>
      <c r="E26" s="1" t="s">
        <v>26</v>
      </c>
      <c r="F26" s="1" t="s">
        <v>36</v>
      </c>
      <c r="G26" s="1" t="s">
        <v>62</v>
      </c>
      <c r="H26" s="8">
        <v>592.03969289999998</v>
      </c>
      <c r="I26" s="13">
        <v>690.28967009999997</v>
      </c>
      <c r="J26" s="32">
        <f t="shared" si="1"/>
        <v>98.249977199999989</v>
      </c>
      <c r="K26" s="37">
        <f t="shared" si="2"/>
        <v>14.233151886188134</v>
      </c>
      <c r="L26" s="36"/>
      <c r="N26"/>
      <c r="P26" s="17"/>
    </row>
    <row r="27" spans="1:16" ht="15.75" hidden="1" thickBot="1" x14ac:dyDescent="0.3">
      <c r="A27" s="5">
        <v>44648</v>
      </c>
      <c r="B27" s="23">
        <f>YEAR(data[Date])</f>
        <v>2022</v>
      </c>
      <c r="C27" s="5" t="str">
        <f t="shared" si="0"/>
        <v>Mar</v>
      </c>
      <c r="D27" s="1" t="s">
        <v>30</v>
      </c>
      <c r="E27" s="1" t="s">
        <v>26</v>
      </c>
      <c r="F27" s="1" t="s">
        <v>41</v>
      </c>
      <c r="G27" s="1" t="s">
        <v>63</v>
      </c>
      <c r="H27" s="8">
        <v>852.60731910000004</v>
      </c>
      <c r="I27" s="13">
        <v>908.42936810000003</v>
      </c>
      <c r="J27" s="32">
        <f t="shared" si="1"/>
        <v>55.822048999999993</v>
      </c>
      <c r="K27" s="37">
        <f t="shared" si="2"/>
        <v>6.1448970013764566</v>
      </c>
      <c r="L27" s="36"/>
      <c r="N27"/>
      <c r="P27" s="17"/>
    </row>
    <row r="28" spans="1:16" ht="15.75" hidden="1" thickBot="1" x14ac:dyDescent="0.3">
      <c r="A28" s="5">
        <v>44575</v>
      </c>
      <c r="B28" s="23">
        <f>YEAR(data[Date])</f>
        <v>2022</v>
      </c>
      <c r="C28" s="5" t="str">
        <f t="shared" si="0"/>
        <v>Jan</v>
      </c>
      <c r="D28" s="1" t="s">
        <v>30</v>
      </c>
      <c r="E28" s="1" t="s">
        <v>26</v>
      </c>
      <c r="F28" s="1" t="s">
        <v>43</v>
      </c>
      <c r="G28" s="1" t="s">
        <v>64</v>
      </c>
      <c r="H28" s="8">
        <v>108.72861640000001</v>
      </c>
      <c r="I28" s="13">
        <v>183.1991769</v>
      </c>
      <c r="J28" s="32">
        <f t="shared" si="1"/>
        <v>74.470560499999991</v>
      </c>
      <c r="K28" s="37">
        <f t="shared" si="2"/>
        <v>40.650051905336916</v>
      </c>
      <c r="L28" s="36"/>
      <c r="N28"/>
      <c r="P28" s="17"/>
    </row>
    <row r="29" spans="1:16" ht="15.75" hidden="1" thickBot="1" x14ac:dyDescent="0.3">
      <c r="A29" s="5">
        <v>44574</v>
      </c>
      <c r="B29" s="23">
        <f>YEAR(data[Date])</f>
        <v>2022</v>
      </c>
      <c r="C29" s="5" t="str">
        <f t="shared" si="0"/>
        <v>Jan</v>
      </c>
      <c r="D29" s="1" t="s">
        <v>16</v>
      </c>
      <c r="E29" s="1" t="s">
        <v>31</v>
      </c>
      <c r="F29" s="1" t="s">
        <v>38</v>
      </c>
      <c r="G29" s="1" t="s">
        <v>65</v>
      </c>
      <c r="H29" s="8">
        <v>1112.980943</v>
      </c>
      <c r="I29" s="13">
        <v>1288.2177730000001</v>
      </c>
      <c r="J29" s="32">
        <f t="shared" si="1"/>
        <v>175.23683000000005</v>
      </c>
      <c r="K29" s="37">
        <f t="shared" si="2"/>
        <v>13.603043962971316</v>
      </c>
      <c r="L29" s="36"/>
      <c r="N29"/>
      <c r="P29" s="17"/>
    </row>
    <row r="30" spans="1:16" ht="15.75" hidden="1" thickBot="1" x14ac:dyDescent="0.3">
      <c r="A30" s="5">
        <v>44575</v>
      </c>
      <c r="B30" s="23">
        <f>YEAR(data[Date])</f>
        <v>2022</v>
      </c>
      <c r="C30" s="5" t="str">
        <f t="shared" si="0"/>
        <v>Jan</v>
      </c>
      <c r="D30" s="1" t="s">
        <v>25</v>
      </c>
      <c r="E30" s="1" t="s">
        <v>35</v>
      </c>
      <c r="F30" s="1" t="s">
        <v>66</v>
      </c>
      <c r="G30" s="1" t="s">
        <v>67</v>
      </c>
      <c r="H30" s="8">
        <v>489.00738059999998</v>
      </c>
      <c r="I30" s="13">
        <v>548.49919539999996</v>
      </c>
      <c r="J30" s="32">
        <f t="shared" si="1"/>
        <v>59.491814799999986</v>
      </c>
      <c r="K30" s="37">
        <f t="shared" si="2"/>
        <v>10.846290258751397</v>
      </c>
      <c r="L30" s="36"/>
      <c r="N30"/>
      <c r="P30" s="17"/>
    </row>
    <row r="31" spans="1:16" ht="15.75" hidden="1" thickBot="1" x14ac:dyDescent="0.3">
      <c r="A31" s="5">
        <v>44576</v>
      </c>
      <c r="B31" s="23">
        <f>YEAR(data[Date])</f>
        <v>2022</v>
      </c>
      <c r="C31" s="5" t="str">
        <f t="shared" si="0"/>
        <v>Jan</v>
      </c>
      <c r="D31" s="1" t="s">
        <v>30</v>
      </c>
      <c r="E31" s="1" t="s">
        <v>40</v>
      </c>
      <c r="F31" s="1" t="s">
        <v>68</v>
      </c>
      <c r="G31" s="1" t="s">
        <v>69</v>
      </c>
      <c r="H31" s="8">
        <v>322.2857573</v>
      </c>
      <c r="I31" s="13">
        <v>516.24808829999995</v>
      </c>
      <c r="J31" s="32">
        <f t="shared" si="1"/>
        <v>193.96233099999995</v>
      </c>
      <c r="K31" s="37">
        <f t="shared" si="2"/>
        <v>37.57153496465547</v>
      </c>
      <c r="L31" s="36"/>
      <c r="N31"/>
      <c r="P31" s="17"/>
    </row>
    <row r="32" spans="1:16" ht="15.75" hidden="1" thickBot="1" x14ac:dyDescent="0.3">
      <c r="A32" s="5">
        <v>44577</v>
      </c>
      <c r="B32" s="23">
        <f>YEAR(data[Date])</f>
        <v>2022</v>
      </c>
      <c r="C32" s="5" t="str">
        <f t="shared" si="0"/>
        <v>Jan</v>
      </c>
      <c r="D32" s="1" t="s">
        <v>7</v>
      </c>
      <c r="E32" s="1" t="s">
        <v>21</v>
      </c>
      <c r="F32" s="1" t="s">
        <v>22</v>
      </c>
      <c r="G32" s="1" t="s">
        <v>23</v>
      </c>
      <c r="H32" s="8">
        <v>643.48978190000003</v>
      </c>
      <c r="I32" s="13">
        <v>896.15454729999999</v>
      </c>
      <c r="J32" s="32">
        <f t="shared" si="1"/>
        <v>252.66476539999996</v>
      </c>
      <c r="K32" s="37">
        <f t="shared" si="2"/>
        <v>28.194329444764506</v>
      </c>
      <c r="L32" s="36"/>
      <c r="N32"/>
      <c r="P32" s="17"/>
    </row>
    <row r="33" spans="1:16" ht="15.75" hidden="1" thickBot="1" x14ac:dyDescent="0.3">
      <c r="A33" s="5">
        <v>44213</v>
      </c>
      <c r="B33" s="23">
        <f>YEAR(data[Date])</f>
        <v>2021</v>
      </c>
      <c r="C33" s="5" t="str">
        <f t="shared" si="0"/>
        <v>Jan</v>
      </c>
      <c r="D33" s="1" t="s">
        <v>11</v>
      </c>
      <c r="E33" s="1" t="s">
        <v>8</v>
      </c>
      <c r="F33" s="1" t="s">
        <v>32</v>
      </c>
      <c r="G33" s="1" t="s">
        <v>70</v>
      </c>
      <c r="H33" s="8">
        <v>453.97451990000002</v>
      </c>
      <c r="I33" s="13">
        <v>562.38529979999998</v>
      </c>
      <c r="J33" s="32">
        <f t="shared" si="1"/>
        <v>108.41077989999997</v>
      </c>
      <c r="K33" s="37">
        <f t="shared" si="2"/>
        <v>19.276958330623842</v>
      </c>
      <c r="L33" s="36"/>
      <c r="N33"/>
      <c r="P33" s="17"/>
    </row>
    <row r="34" spans="1:16" ht="15.75" hidden="1" thickBot="1" x14ac:dyDescent="0.3">
      <c r="A34" s="5">
        <v>44214</v>
      </c>
      <c r="B34" s="23">
        <f>YEAR(data[Date])</f>
        <v>2021</v>
      </c>
      <c r="C34" s="5" t="str">
        <f t="shared" si="0"/>
        <v>Jan</v>
      </c>
      <c r="D34" s="1" t="s">
        <v>16</v>
      </c>
      <c r="E34" s="1" t="s">
        <v>12</v>
      </c>
      <c r="F34" s="1" t="s">
        <v>36</v>
      </c>
      <c r="G34" s="1" t="s">
        <v>71</v>
      </c>
      <c r="H34" s="8">
        <v>407.33913869999998</v>
      </c>
      <c r="I34" s="13">
        <v>545.89687709999998</v>
      </c>
      <c r="J34" s="32">
        <f t="shared" si="1"/>
        <v>138.55773840000001</v>
      </c>
      <c r="K34" s="37">
        <f t="shared" si="2"/>
        <v>25.381668995079881</v>
      </c>
      <c r="L34" s="36"/>
      <c r="N34"/>
      <c r="P34" s="17"/>
    </row>
    <row r="35" spans="1:16" ht="15.75" hidden="1" thickBot="1" x14ac:dyDescent="0.3">
      <c r="A35" s="5">
        <v>44580</v>
      </c>
      <c r="B35" s="23">
        <f>YEAR(data[Date])</f>
        <v>2022</v>
      </c>
      <c r="C35" s="5" t="str">
        <f t="shared" si="0"/>
        <v>Jan</v>
      </c>
      <c r="D35" s="1" t="s">
        <v>25</v>
      </c>
      <c r="E35" s="1" t="s">
        <v>17</v>
      </c>
      <c r="F35" s="1" t="s">
        <v>41</v>
      </c>
      <c r="G35" s="1" t="s">
        <v>72</v>
      </c>
      <c r="H35" s="8">
        <v>720.2508828</v>
      </c>
      <c r="I35" s="13">
        <v>833.77693469999997</v>
      </c>
      <c r="J35" s="32">
        <f t="shared" si="1"/>
        <v>113.52605189999997</v>
      </c>
      <c r="K35" s="37">
        <f t="shared" si="2"/>
        <v>13.615878201385796</v>
      </c>
      <c r="L35" s="36"/>
      <c r="N35"/>
      <c r="P35" s="17"/>
    </row>
    <row r="36" spans="1:16" ht="15.75" hidden="1" thickBot="1" x14ac:dyDescent="0.3">
      <c r="A36" s="5">
        <v>44216</v>
      </c>
      <c r="B36" s="23">
        <f>YEAR(data[Date])</f>
        <v>2021</v>
      </c>
      <c r="C36" s="5" t="str">
        <f t="shared" si="0"/>
        <v>Jan</v>
      </c>
      <c r="D36" s="1" t="s">
        <v>11</v>
      </c>
      <c r="E36" s="1" t="s">
        <v>21</v>
      </c>
      <c r="F36" s="1" t="s">
        <v>53</v>
      </c>
      <c r="G36" s="1" t="s">
        <v>54</v>
      </c>
      <c r="H36" s="8">
        <v>96.718219099999999</v>
      </c>
      <c r="I36" s="13">
        <v>300.7695531</v>
      </c>
      <c r="J36" s="32">
        <f t="shared" si="1"/>
        <v>204.051334</v>
      </c>
      <c r="K36" s="37">
        <f t="shared" si="2"/>
        <v>67.843081820238936</v>
      </c>
      <c r="L36" s="36"/>
      <c r="N36"/>
      <c r="P36" s="17"/>
    </row>
    <row r="37" spans="1:16" ht="15.75" hidden="1" thickBot="1" x14ac:dyDescent="0.3">
      <c r="A37" s="5">
        <v>44216</v>
      </c>
      <c r="B37" s="23">
        <f>YEAR(data[Date])</f>
        <v>2021</v>
      </c>
      <c r="C37" s="5" t="str">
        <f t="shared" si="0"/>
        <v>Jan</v>
      </c>
      <c r="D37" s="1" t="s">
        <v>30</v>
      </c>
      <c r="E37" s="1" t="s">
        <v>26</v>
      </c>
      <c r="F37" s="1" t="s">
        <v>43</v>
      </c>
      <c r="G37" s="1" t="s">
        <v>73</v>
      </c>
      <c r="H37" s="8">
        <v>693.53223590000005</v>
      </c>
      <c r="I37" s="13">
        <v>885.87214710000001</v>
      </c>
      <c r="J37" s="32">
        <f t="shared" si="1"/>
        <v>192.33991119999996</v>
      </c>
      <c r="K37" s="37">
        <f t="shared" si="2"/>
        <v>21.711926696154276</v>
      </c>
      <c r="L37" s="36"/>
      <c r="N37"/>
      <c r="P37" s="17"/>
    </row>
    <row r="38" spans="1:16" ht="15.75" hidden="1" thickBot="1" x14ac:dyDescent="0.3">
      <c r="A38" s="5">
        <v>44582</v>
      </c>
      <c r="B38" s="23">
        <f>YEAR(data[Date])</f>
        <v>2022</v>
      </c>
      <c r="C38" s="5" t="str">
        <f t="shared" si="0"/>
        <v>Jan</v>
      </c>
      <c r="D38" s="1" t="s">
        <v>7</v>
      </c>
      <c r="E38" s="1" t="s">
        <v>31</v>
      </c>
      <c r="F38" s="1" t="s">
        <v>51</v>
      </c>
      <c r="G38" s="1" t="s">
        <v>74</v>
      </c>
      <c r="H38" s="8">
        <v>876.48227250000002</v>
      </c>
      <c r="I38" s="13">
        <v>883.74403670000004</v>
      </c>
      <c r="J38" s="32">
        <f t="shared" si="1"/>
        <v>7.261764200000016</v>
      </c>
      <c r="K38" s="37">
        <f t="shared" si="2"/>
        <v>0.82170446401157782</v>
      </c>
      <c r="L38" s="36"/>
      <c r="N38"/>
      <c r="P38" s="17"/>
    </row>
    <row r="39" spans="1:16" ht="15.75" hidden="1" thickBot="1" x14ac:dyDescent="0.3">
      <c r="A39" s="5">
        <v>44218</v>
      </c>
      <c r="B39" s="23">
        <f>YEAR(data[Date])</f>
        <v>2021</v>
      </c>
      <c r="C39" s="5" t="str">
        <f t="shared" si="0"/>
        <v>Jan</v>
      </c>
      <c r="D39" s="1" t="s">
        <v>11</v>
      </c>
      <c r="E39" s="1" t="s">
        <v>35</v>
      </c>
      <c r="F39" s="1" t="s">
        <v>53</v>
      </c>
      <c r="G39" s="1" t="s">
        <v>75</v>
      </c>
      <c r="H39" s="8">
        <v>523.71307439999998</v>
      </c>
      <c r="I39" s="13">
        <v>662.46844950000002</v>
      </c>
      <c r="J39" s="32">
        <f t="shared" si="1"/>
        <v>138.75537510000004</v>
      </c>
      <c r="K39" s="37">
        <f t="shared" si="2"/>
        <v>20.945205044063012</v>
      </c>
      <c r="L39" s="36"/>
      <c r="N39"/>
      <c r="P39" s="17"/>
    </row>
    <row r="40" spans="1:16" ht="15.75" hidden="1" thickBot="1" x14ac:dyDescent="0.3">
      <c r="A40" s="5">
        <v>44584</v>
      </c>
      <c r="B40" s="23">
        <f>YEAR(data[Date])</f>
        <v>2022</v>
      </c>
      <c r="C40" s="5" t="str">
        <f t="shared" si="0"/>
        <v>Jan</v>
      </c>
      <c r="D40" s="1" t="s">
        <v>11</v>
      </c>
      <c r="E40" s="1" t="s">
        <v>40</v>
      </c>
      <c r="F40" s="1" t="s">
        <v>45</v>
      </c>
      <c r="G40" s="1" t="s">
        <v>46</v>
      </c>
      <c r="H40" s="8">
        <v>560.31131340000002</v>
      </c>
      <c r="I40" s="13">
        <v>660.82302660000005</v>
      </c>
      <c r="J40" s="32">
        <f t="shared" si="1"/>
        <v>100.51171320000003</v>
      </c>
      <c r="K40" s="37">
        <f t="shared" si="2"/>
        <v>15.210080332270316</v>
      </c>
      <c r="L40" s="36"/>
      <c r="N40"/>
      <c r="P40" s="17"/>
    </row>
    <row r="41" spans="1:16" ht="15.75" hidden="1" thickBot="1" x14ac:dyDescent="0.3">
      <c r="A41" s="5">
        <v>44220</v>
      </c>
      <c r="B41" s="23">
        <f>YEAR(data[Date])</f>
        <v>2021</v>
      </c>
      <c r="C41" s="5" t="str">
        <f t="shared" si="0"/>
        <v>Jan</v>
      </c>
      <c r="D41" s="1" t="s">
        <v>11</v>
      </c>
      <c r="E41" s="1" t="s">
        <v>21</v>
      </c>
      <c r="F41" s="1" t="s">
        <v>56</v>
      </c>
      <c r="G41" s="1" t="s">
        <v>76</v>
      </c>
      <c r="H41" s="8">
        <v>18.33278949</v>
      </c>
      <c r="I41" s="13">
        <v>145.63553899999999</v>
      </c>
      <c r="J41" s="32">
        <f t="shared" si="1"/>
        <v>127.30274951</v>
      </c>
      <c r="K41" s="37">
        <f t="shared" si="2"/>
        <v>87.41187102002624</v>
      </c>
      <c r="L41" s="36"/>
      <c r="N41"/>
      <c r="P41" s="17"/>
    </row>
    <row r="42" spans="1:16" ht="15.75" hidden="1" thickBot="1" x14ac:dyDescent="0.3">
      <c r="A42" s="5">
        <v>44586</v>
      </c>
      <c r="B42" s="23">
        <f>YEAR(data[Date])</f>
        <v>2022</v>
      </c>
      <c r="C42" s="5" t="str">
        <f t="shared" si="0"/>
        <v>Jan</v>
      </c>
      <c r="D42" s="1" t="s">
        <v>11</v>
      </c>
      <c r="E42" s="1" t="s">
        <v>8</v>
      </c>
      <c r="F42" s="1" t="s">
        <v>38</v>
      </c>
      <c r="G42" s="1" t="s">
        <v>39</v>
      </c>
      <c r="H42" s="8">
        <v>58.437136260000003</v>
      </c>
      <c r="I42" s="13">
        <v>218.0011222</v>
      </c>
      <c r="J42" s="32">
        <f t="shared" si="1"/>
        <v>159.56398594000001</v>
      </c>
      <c r="K42" s="37">
        <f t="shared" si="2"/>
        <v>73.194112181501424</v>
      </c>
      <c r="L42" s="36"/>
      <c r="N42"/>
      <c r="P42" s="17"/>
    </row>
    <row r="43" spans="1:16" ht="15.75" hidden="1" thickBot="1" x14ac:dyDescent="0.3">
      <c r="A43" s="5">
        <v>44587</v>
      </c>
      <c r="B43" s="23">
        <f>YEAR(data[Date])</f>
        <v>2022</v>
      </c>
      <c r="C43" s="5" t="str">
        <f t="shared" si="0"/>
        <v>Jan</v>
      </c>
      <c r="D43" s="1" t="s">
        <v>11</v>
      </c>
      <c r="E43" s="1" t="s">
        <v>12</v>
      </c>
      <c r="F43" s="1" t="s">
        <v>66</v>
      </c>
      <c r="G43" s="1" t="s">
        <v>77</v>
      </c>
      <c r="H43" s="8">
        <v>262.8836427</v>
      </c>
      <c r="I43" s="13">
        <v>370.99958579999998</v>
      </c>
      <c r="J43" s="32">
        <f t="shared" si="1"/>
        <v>108.11594309999998</v>
      </c>
      <c r="K43" s="37">
        <f t="shared" si="2"/>
        <v>29.14179617394063</v>
      </c>
      <c r="L43" s="36"/>
      <c r="N43"/>
      <c r="P43" s="17"/>
    </row>
    <row r="44" spans="1:16" ht="15.75" hidden="1" thickBot="1" x14ac:dyDescent="0.3">
      <c r="A44" s="5">
        <v>44588</v>
      </c>
      <c r="B44" s="23">
        <f>YEAR(data[Date])</f>
        <v>2022</v>
      </c>
      <c r="C44" s="5" t="str">
        <f t="shared" si="0"/>
        <v>Jan</v>
      </c>
      <c r="D44" s="1" t="s">
        <v>11</v>
      </c>
      <c r="E44" s="1" t="s">
        <v>12</v>
      </c>
      <c r="F44" s="1" t="s">
        <v>18</v>
      </c>
      <c r="G44" s="1" t="s">
        <v>78</v>
      </c>
      <c r="H44" s="8">
        <v>700.33099240000001</v>
      </c>
      <c r="I44" s="13">
        <v>784.4279583</v>
      </c>
      <c r="J44" s="32">
        <f t="shared" si="1"/>
        <v>84.096965899999987</v>
      </c>
      <c r="K44" s="37">
        <f t="shared" si="2"/>
        <v>10.720801701440323</v>
      </c>
      <c r="L44" s="36"/>
      <c r="N44"/>
      <c r="P44" s="17"/>
    </row>
    <row r="45" spans="1:16" ht="15.75" hidden="1" thickBot="1" x14ac:dyDescent="0.3">
      <c r="A45" s="5">
        <v>44589</v>
      </c>
      <c r="B45" s="23">
        <f>YEAR(data[Date])</f>
        <v>2022</v>
      </c>
      <c r="C45" s="5" t="str">
        <f t="shared" si="0"/>
        <v>Jan</v>
      </c>
      <c r="D45" s="1" t="s">
        <v>16</v>
      </c>
      <c r="E45" s="1" t="s">
        <v>12</v>
      </c>
      <c r="F45" s="1" t="s">
        <v>27</v>
      </c>
      <c r="G45" s="1" t="s">
        <v>79</v>
      </c>
      <c r="H45" s="8">
        <v>108.8028329</v>
      </c>
      <c r="I45" s="13">
        <v>132.90512860000001</v>
      </c>
      <c r="J45" s="32">
        <f t="shared" si="1"/>
        <v>24.102295700000013</v>
      </c>
      <c r="K45" s="37">
        <f t="shared" si="2"/>
        <v>18.134962851990359</v>
      </c>
      <c r="L45" s="36"/>
      <c r="N45"/>
      <c r="P45" s="17"/>
    </row>
    <row r="46" spans="1:16" ht="15.75" hidden="1" thickBot="1" x14ac:dyDescent="0.3">
      <c r="A46" s="5">
        <v>44590</v>
      </c>
      <c r="B46" s="23">
        <f>YEAR(data[Date])</f>
        <v>2022</v>
      </c>
      <c r="C46" s="5" t="str">
        <f t="shared" si="0"/>
        <v>Jan</v>
      </c>
      <c r="D46" s="1" t="s">
        <v>25</v>
      </c>
      <c r="E46" s="1" t="s">
        <v>12</v>
      </c>
      <c r="F46" s="1" t="s">
        <v>32</v>
      </c>
      <c r="G46" s="1" t="s">
        <v>80</v>
      </c>
      <c r="H46" s="8">
        <v>556.8787049</v>
      </c>
      <c r="I46" s="13">
        <v>657.34592680000003</v>
      </c>
      <c r="J46" s="32">
        <f t="shared" si="1"/>
        <v>100.46722190000003</v>
      </c>
      <c r="K46" s="37">
        <f t="shared" si="2"/>
        <v>15.28376731397433</v>
      </c>
      <c r="L46" s="36"/>
      <c r="N46"/>
      <c r="P46" s="17"/>
    </row>
    <row r="47" spans="1:16" ht="15.75" hidden="1" thickBot="1" x14ac:dyDescent="0.3">
      <c r="A47" s="5">
        <v>44591</v>
      </c>
      <c r="B47" s="23">
        <f>YEAR(data[Date])</f>
        <v>2022</v>
      </c>
      <c r="C47" s="5" t="str">
        <f t="shared" si="0"/>
        <v>Jan</v>
      </c>
      <c r="D47" s="1" t="s">
        <v>30</v>
      </c>
      <c r="E47" s="1" t="s">
        <v>12</v>
      </c>
      <c r="F47" s="1" t="s">
        <v>36</v>
      </c>
      <c r="G47" s="1" t="s">
        <v>81</v>
      </c>
      <c r="H47" s="8">
        <v>538.187547</v>
      </c>
      <c r="I47" s="13">
        <v>659.23849359999997</v>
      </c>
      <c r="J47" s="32">
        <f t="shared" si="1"/>
        <v>121.05094659999997</v>
      </c>
      <c r="K47" s="37">
        <f t="shared" si="2"/>
        <v>18.362238821789575</v>
      </c>
      <c r="L47" s="36"/>
      <c r="N47"/>
      <c r="P47" s="17"/>
    </row>
    <row r="48" spans="1:16" ht="15.75" hidden="1" thickBot="1" x14ac:dyDescent="0.3">
      <c r="A48" s="5">
        <v>44592</v>
      </c>
      <c r="B48" s="23">
        <f>YEAR(data[Date])</f>
        <v>2022</v>
      </c>
      <c r="C48" s="5" t="str">
        <f t="shared" si="0"/>
        <v>Jan</v>
      </c>
      <c r="D48" s="1" t="s">
        <v>7</v>
      </c>
      <c r="E48" s="1" t="s">
        <v>40</v>
      </c>
      <c r="F48" s="1" t="s">
        <v>41</v>
      </c>
      <c r="G48" s="1" t="s">
        <v>82</v>
      </c>
      <c r="H48" s="8">
        <v>125.63080720000001</v>
      </c>
      <c r="I48" s="13">
        <v>233.7555333</v>
      </c>
      <c r="J48" s="32">
        <f t="shared" si="1"/>
        <v>108.12472609999999</v>
      </c>
      <c r="K48" s="37">
        <f t="shared" si="2"/>
        <v>46.255472361902797</v>
      </c>
      <c r="L48" s="36"/>
      <c r="N48"/>
      <c r="P48" s="17"/>
    </row>
    <row r="49" spans="1:16" ht="15.75" hidden="1" thickBot="1" x14ac:dyDescent="0.3">
      <c r="A49" s="5">
        <v>44593</v>
      </c>
      <c r="B49" s="23">
        <f>YEAR(data[Date])</f>
        <v>2022</v>
      </c>
      <c r="C49" s="5" t="str">
        <f t="shared" si="0"/>
        <v>Feb</v>
      </c>
      <c r="D49" s="1" t="s">
        <v>11</v>
      </c>
      <c r="E49" s="1" t="s">
        <v>21</v>
      </c>
      <c r="F49" s="1" t="s">
        <v>43</v>
      </c>
      <c r="G49" s="1" t="s">
        <v>83</v>
      </c>
      <c r="H49" s="8">
        <v>265.45760009999998</v>
      </c>
      <c r="I49" s="13">
        <v>306.96495440000001</v>
      </c>
      <c r="J49" s="32">
        <f t="shared" si="1"/>
        <v>41.507354300000031</v>
      </c>
      <c r="K49" s="37">
        <f t="shared" si="2"/>
        <v>13.521854434859234</v>
      </c>
      <c r="L49" s="36"/>
      <c r="N49"/>
      <c r="P49" s="17"/>
    </row>
    <row r="50" spans="1:16" ht="15.75" hidden="1" thickBot="1" x14ac:dyDescent="0.3">
      <c r="A50" s="5">
        <v>44594</v>
      </c>
      <c r="B50" s="23">
        <f>YEAR(data[Date])</f>
        <v>2022</v>
      </c>
      <c r="C50" s="5" t="str">
        <f t="shared" si="0"/>
        <v>Feb</v>
      </c>
      <c r="D50" s="1" t="s">
        <v>16</v>
      </c>
      <c r="E50" s="1" t="s">
        <v>8</v>
      </c>
      <c r="F50" s="1" t="s">
        <v>51</v>
      </c>
      <c r="G50" s="1" t="s">
        <v>84</v>
      </c>
      <c r="H50" s="8">
        <v>395.73855639999999</v>
      </c>
      <c r="I50" s="13">
        <v>398.96654919999997</v>
      </c>
      <c r="J50" s="32">
        <f t="shared" si="1"/>
        <v>3.2279927999999813</v>
      </c>
      <c r="K50" s="37">
        <f t="shared" si="2"/>
        <v>0.80908858310870679</v>
      </c>
      <c r="L50" s="36"/>
      <c r="N50"/>
      <c r="P50" s="17"/>
    </row>
    <row r="51" spans="1:16" ht="15.75" hidden="1" thickBot="1" x14ac:dyDescent="0.3">
      <c r="A51" s="5">
        <v>44595</v>
      </c>
      <c r="B51" s="23">
        <f>YEAR(data[Date])</f>
        <v>2022</v>
      </c>
      <c r="C51" s="5" t="str">
        <f t="shared" si="0"/>
        <v>Feb</v>
      </c>
      <c r="D51" s="1" t="s">
        <v>25</v>
      </c>
      <c r="E51" s="1" t="s">
        <v>12</v>
      </c>
      <c r="F51" s="1" t="s">
        <v>53</v>
      </c>
      <c r="G51" s="1" t="s">
        <v>85</v>
      </c>
      <c r="H51" s="8">
        <v>300.54300949999998</v>
      </c>
      <c r="I51" s="13">
        <v>360.55680150000001</v>
      </c>
      <c r="J51" s="32">
        <f t="shared" si="1"/>
        <v>60.013792000000024</v>
      </c>
      <c r="K51" s="37">
        <f t="shared" si="2"/>
        <v>16.644753822512488</v>
      </c>
      <c r="L51" s="36"/>
      <c r="N51"/>
      <c r="P51" s="17"/>
    </row>
    <row r="52" spans="1:16" ht="15.75" hidden="1" thickBot="1" x14ac:dyDescent="0.3">
      <c r="A52" s="5">
        <v>44596</v>
      </c>
      <c r="B52" s="23">
        <f>YEAR(data[Date])</f>
        <v>2022</v>
      </c>
      <c r="C52" s="5" t="str">
        <f t="shared" si="0"/>
        <v>Feb</v>
      </c>
      <c r="D52" s="1" t="s">
        <v>30</v>
      </c>
      <c r="E52" s="1" t="s">
        <v>17</v>
      </c>
      <c r="F52" s="1" t="s">
        <v>45</v>
      </c>
      <c r="G52" s="1" t="s">
        <v>86</v>
      </c>
      <c r="H52" s="8">
        <v>185.54781990000001</v>
      </c>
      <c r="I52" s="13">
        <v>425.31379870000001</v>
      </c>
      <c r="J52" s="32">
        <f t="shared" si="1"/>
        <v>239.7659788</v>
      </c>
      <c r="K52" s="37">
        <f t="shared" si="2"/>
        <v>56.373900760535086</v>
      </c>
      <c r="L52" s="36"/>
      <c r="N52"/>
      <c r="P52" s="17"/>
    </row>
    <row r="53" spans="1:16" ht="15.75" hidden="1" thickBot="1" x14ac:dyDescent="0.3">
      <c r="A53" s="5">
        <v>44597</v>
      </c>
      <c r="B53" s="23">
        <f>YEAR(data[Date])</f>
        <v>2022</v>
      </c>
      <c r="C53" s="5" t="str">
        <f t="shared" si="0"/>
        <v>Feb</v>
      </c>
      <c r="D53" s="1" t="s">
        <v>7</v>
      </c>
      <c r="E53" s="1" t="s">
        <v>26</v>
      </c>
      <c r="F53" s="1" t="s">
        <v>56</v>
      </c>
      <c r="G53" s="1" t="s">
        <v>87</v>
      </c>
      <c r="H53" s="8">
        <v>128.4496322</v>
      </c>
      <c r="I53" s="13">
        <v>145.79120180000001</v>
      </c>
      <c r="J53" s="32">
        <f t="shared" si="1"/>
        <v>17.341569600000014</v>
      </c>
      <c r="K53" s="37">
        <f t="shared" si="2"/>
        <v>11.894798441808312</v>
      </c>
      <c r="L53" s="36"/>
      <c r="N53"/>
      <c r="P53" s="17"/>
    </row>
    <row r="54" spans="1:16" ht="15.75" hidden="1" thickBot="1" x14ac:dyDescent="0.3">
      <c r="A54" s="5">
        <v>44598</v>
      </c>
      <c r="B54" s="23">
        <f>YEAR(data[Date])</f>
        <v>2022</v>
      </c>
      <c r="C54" s="5" t="str">
        <f t="shared" si="0"/>
        <v>Feb</v>
      </c>
      <c r="D54" s="1" t="s">
        <v>7</v>
      </c>
      <c r="E54" s="1" t="s">
        <v>31</v>
      </c>
      <c r="F54" s="1" t="s">
        <v>38</v>
      </c>
      <c r="G54" s="1" t="s">
        <v>88</v>
      </c>
      <c r="H54" s="8">
        <v>486.09501039999998</v>
      </c>
      <c r="I54" s="13">
        <v>688.87855909999996</v>
      </c>
      <c r="J54" s="32">
        <f t="shared" si="1"/>
        <v>202.78354869999998</v>
      </c>
      <c r="K54" s="37">
        <f t="shared" si="2"/>
        <v>29.436762985471759</v>
      </c>
      <c r="L54" s="36"/>
      <c r="N54"/>
      <c r="P54" s="17"/>
    </row>
    <row r="55" spans="1:16" ht="15.75" hidden="1" thickBot="1" x14ac:dyDescent="0.3">
      <c r="A55" s="5">
        <v>44234</v>
      </c>
      <c r="B55" s="23">
        <f>YEAR(data[Date])</f>
        <v>2021</v>
      </c>
      <c r="C55" s="5" t="str">
        <f t="shared" si="0"/>
        <v>Feb</v>
      </c>
      <c r="D55" s="1" t="s">
        <v>7</v>
      </c>
      <c r="E55" s="1" t="s">
        <v>35</v>
      </c>
      <c r="F55" s="1" t="s">
        <v>66</v>
      </c>
      <c r="G55" s="1" t="s">
        <v>89</v>
      </c>
      <c r="H55" s="8">
        <v>873.68564330000004</v>
      </c>
      <c r="I55" s="13">
        <v>1078.755715</v>
      </c>
      <c r="J55" s="32">
        <f t="shared" si="1"/>
        <v>205.07007169999997</v>
      </c>
      <c r="K55" s="37">
        <f t="shared" si="2"/>
        <v>19.009871173660478</v>
      </c>
      <c r="L55" s="36"/>
      <c r="N55"/>
      <c r="P55" s="17"/>
    </row>
    <row r="56" spans="1:16" ht="15.75" hidden="1" thickBot="1" x14ac:dyDescent="0.3">
      <c r="A56" s="5">
        <v>44235</v>
      </c>
      <c r="B56" s="23">
        <f>YEAR(data[Date])</f>
        <v>2021</v>
      </c>
      <c r="C56" s="5" t="str">
        <f t="shared" si="0"/>
        <v>Feb</v>
      </c>
      <c r="D56" s="1" t="s">
        <v>7</v>
      </c>
      <c r="E56" s="1" t="s">
        <v>40</v>
      </c>
      <c r="F56" s="1" t="s">
        <v>68</v>
      </c>
      <c r="G56" s="1" t="s">
        <v>90</v>
      </c>
      <c r="H56" s="8">
        <v>88.142290520000003</v>
      </c>
      <c r="I56" s="13">
        <v>242.34325849999999</v>
      </c>
      <c r="J56" s="32">
        <f t="shared" si="1"/>
        <v>154.20096797999997</v>
      </c>
      <c r="K56" s="37">
        <f t="shared" si="2"/>
        <v>63.629155163810744</v>
      </c>
      <c r="L56" s="36"/>
      <c r="N56"/>
      <c r="P56" s="17"/>
    </row>
    <row r="57" spans="1:16" ht="15.75" hidden="1" thickBot="1" x14ac:dyDescent="0.3">
      <c r="A57" s="5">
        <v>44236</v>
      </c>
      <c r="B57" s="23">
        <f>YEAR(data[Date])</f>
        <v>2021</v>
      </c>
      <c r="C57" s="5" t="str">
        <f t="shared" si="0"/>
        <v>Feb</v>
      </c>
      <c r="D57" s="1" t="s">
        <v>7</v>
      </c>
      <c r="E57" s="1" t="s">
        <v>40</v>
      </c>
      <c r="F57" s="1" t="s">
        <v>22</v>
      </c>
      <c r="G57" s="1" t="s">
        <v>91</v>
      </c>
      <c r="H57" s="8">
        <v>546.6249613</v>
      </c>
      <c r="I57" s="13">
        <v>675.51954109999997</v>
      </c>
      <c r="J57" s="32">
        <f t="shared" si="1"/>
        <v>128.89457979999997</v>
      </c>
      <c r="K57" s="37">
        <f t="shared" si="2"/>
        <v>19.080806987479757</v>
      </c>
      <c r="L57" s="36"/>
      <c r="N57"/>
      <c r="P57" s="17"/>
    </row>
    <row r="58" spans="1:16" ht="15.75" hidden="1" thickBot="1" x14ac:dyDescent="0.3">
      <c r="A58" s="5">
        <v>44237</v>
      </c>
      <c r="B58" s="23">
        <f>YEAR(data[Date])</f>
        <v>2021</v>
      </c>
      <c r="C58" s="5" t="str">
        <f t="shared" si="0"/>
        <v>Feb</v>
      </c>
      <c r="D58" s="1" t="s">
        <v>7</v>
      </c>
      <c r="E58" s="1" t="s">
        <v>40</v>
      </c>
      <c r="F58" s="1" t="s">
        <v>92</v>
      </c>
      <c r="G58" s="1" t="s">
        <v>93</v>
      </c>
      <c r="H58" s="8">
        <v>79.392902719999995</v>
      </c>
      <c r="I58" s="13">
        <v>210.99019609999999</v>
      </c>
      <c r="J58" s="32">
        <f t="shared" si="1"/>
        <v>131.59729338</v>
      </c>
      <c r="K58" s="37">
        <f t="shared" si="2"/>
        <v>62.371283506286105</v>
      </c>
      <c r="L58" s="36"/>
      <c r="N58"/>
      <c r="P58" s="17"/>
    </row>
    <row r="59" spans="1:16" ht="15.75" hidden="1" thickBot="1" x14ac:dyDescent="0.3">
      <c r="A59" s="5">
        <v>44297</v>
      </c>
      <c r="B59" s="23">
        <f>YEAR(data[Date])</f>
        <v>2021</v>
      </c>
      <c r="C59" s="5" t="str">
        <f t="shared" si="0"/>
        <v>Apr</v>
      </c>
      <c r="D59" s="1" t="s">
        <v>11</v>
      </c>
      <c r="E59" s="1" t="s">
        <v>8</v>
      </c>
      <c r="F59" s="1" t="s">
        <v>9</v>
      </c>
      <c r="G59" s="1" t="s">
        <v>94</v>
      </c>
      <c r="H59" s="8">
        <v>134.94925929999999</v>
      </c>
      <c r="I59" s="13">
        <v>251.82501060000001</v>
      </c>
      <c r="J59" s="32">
        <f t="shared" si="1"/>
        <v>116.87575130000002</v>
      </c>
      <c r="K59" s="37">
        <f t="shared" si="2"/>
        <v>46.411494641271354</v>
      </c>
      <c r="L59" s="36"/>
      <c r="N59"/>
      <c r="P59" s="17"/>
    </row>
    <row r="60" spans="1:16" ht="15.75" hidden="1" thickBot="1" x14ac:dyDescent="0.3">
      <c r="A60" s="5">
        <v>44297</v>
      </c>
      <c r="B60" s="23">
        <f>YEAR(data[Date])</f>
        <v>2021</v>
      </c>
      <c r="C60" s="5" t="str">
        <f t="shared" si="0"/>
        <v>Apr</v>
      </c>
      <c r="D60" s="1" t="s">
        <v>11</v>
      </c>
      <c r="E60" s="1" t="s">
        <v>12</v>
      </c>
      <c r="F60" s="1" t="s">
        <v>13</v>
      </c>
      <c r="G60" s="1" t="s">
        <v>95</v>
      </c>
      <c r="H60" s="8">
        <v>53.115481090000003</v>
      </c>
      <c r="I60" s="13">
        <v>274.38192220000002</v>
      </c>
      <c r="J60" s="32">
        <f t="shared" si="1"/>
        <v>221.26644111000002</v>
      </c>
      <c r="K60" s="37">
        <f t="shared" si="2"/>
        <v>80.641770906727757</v>
      </c>
      <c r="L60" s="36"/>
      <c r="N60"/>
      <c r="P60" s="17"/>
    </row>
    <row r="61" spans="1:16" ht="15.75" hidden="1" thickBot="1" x14ac:dyDescent="0.3">
      <c r="A61" s="5">
        <v>44238</v>
      </c>
      <c r="B61" s="23">
        <f>YEAR(data[Date])</f>
        <v>2021</v>
      </c>
      <c r="C61" s="5" t="str">
        <f t="shared" si="0"/>
        <v>Feb</v>
      </c>
      <c r="D61" s="1" t="s">
        <v>11</v>
      </c>
      <c r="E61" s="1" t="s">
        <v>40</v>
      </c>
      <c r="F61" s="1" t="s">
        <v>96</v>
      </c>
      <c r="G61" s="1" t="s">
        <v>97</v>
      </c>
      <c r="H61" s="8">
        <v>841.81169709999995</v>
      </c>
      <c r="I61" s="13">
        <v>930.18765159999998</v>
      </c>
      <c r="J61" s="32">
        <f t="shared" si="1"/>
        <v>88.375954500000034</v>
      </c>
      <c r="K61" s="37">
        <f t="shared" si="2"/>
        <v>9.5008737589653069</v>
      </c>
      <c r="L61" s="36"/>
      <c r="N61"/>
      <c r="P61" s="17"/>
    </row>
    <row r="62" spans="1:16" ht="15.75" hidden="1" thickBot="1" x14ac:dyDescent="0.3">
      <c r="A62" s="5">
        <v>44239</v>
      </c>
      <c r="B62" s="23">
        <f>YEAR(data[Date])</f>
        <v>2021</v>
      </c>
      <c r="C62" s="5" t="str">
        <f t="shared" si="0"/>
        <v>Feb</v>
      </c>
      <c r="D62" s="1" t="s">
        <v>16</v>
      </c>
      <c r="E62" s="1" t="s">
        <v>40</v>
      </c>
      <c r="F62" s="1" t="s">
        <v>98</v>
      </c>
      <c r="G62" s="1" t="s">
        <v>99</v>
      </c>
      <c r="H62" s="8">
        <v>638.63978090000001</v>
      </c>
      <c r="I62" s="13">
        <v>760.50836609999999</v>
      </c>
      <c r="J62" s="32">
        <f t="shared" si="1"/>
        <v>121.86858519999998</v>
      </c>
      <c r="K62" s="37">
        <f t="shared" si="2"/>
        <v>16.024621244465752</v>
      </c>
      <c r="L62" s="36"/>
      <c r="N62"/>
      <c r="P62" s="17"/>
    </row>
    <row r="63" spans="1:16" ht="15.75" hidden="1" thickBot="1" x14ac:dyDescent="0.3">
      <c r="A63" s="5">
        <v>44240</v>
      </c>
      <c r="B63" s="23">
        <f>YEAR(data[Date])</f>
        <v>2021</v>
      </c>
      <c r="C63" s="5" t="str">
        <f t="shared" si="0"/>
        <v>Feb</v>
      </c>
      <c r="D63" s="1" t="s">
        <v>25</v>
      </c>
      <c r="E63" s="1" t="s">
        <v>26</v>
      </c>
      <c r="F63" s="1" t="s">
        <v>100</v>
      </c>
      <c r="G63" s="1" t="s">
        <v>101</v>
      </c>
      <c r="H63" s="8">
        <v>251.9572048</v>
      </c>
      <c r="I63" s="13">
        <v>406.93101389999998</v>
      </c>
      <c r="J63" s="32">
        <f t="shared" si="1"/>
        <v>154.97380909999998</v>
      </c>
      <c r="K63" s="37">
        <f t="shared" si="2"/>
        <v>38.083558098642136</v>
      </c>
      <c r="L63" s="36"/>
      <c r="N63"/>
      <c r="P63" s="17"/>
    </row>
    <row r="64" spans="1:16" ht="15.75" hidden="1" thickBot="1" x14ac:dyDescent="0.3">
      <c r="A64" s="5">
        <v>44241</v>
      </c>
      <c r="B64" s="23">
        <f>YEAR(data[Date])</f>
        <v>2021</v>
      </c>
      <c r="C64" s="5" t="str">
        <f t="shared" si="0"/>
        <v>Feb</v>
      </c>
      <c r="D64" s="1" t="s">
        <v>30</v>
      </c>
      <c r="E64" s="1" t="s">
        <v>31</v>
      </c>
      <c r="F64" s="1" t="s">
        <v>102</v>
      </c>
      <c r="G64" s="1" t="s">
        <v>103</v>
      </c>
      <c r="H64" s="8">
        <v>314.94360790000002</v>
      </c>
      <c r="I64" s="13">
        <v>419.85263179999998</v>
      </c>
      <c r="J64" s="32">
        <f t="shared" si="1"/>
        <v>104.90902389999997</v>
      </c>
      <c r="K64" s="37">
        <f t="shared" si="2"/>
        <v>24.987106416418555</v>
      </c>
      <c r="L64" s="36"/>
      <c r="N64"/>
      <c r="P64" s="17"/>
    </row>
    <row r="65" spans="1:16" ht="15.75" hidden="1" thickBot="1" x14ac:dyDescent="0.3">
      <c r="A65" s="5">
        <v>44242</v>
      </c>
      <c r="B65" s="23">
        <f>YEAR(data[Date])</f>
        <v>2021</v>
      </c>
      <c r="C65" s="5" t="str">
        <f t="shared" si="0"/>
        <v>Feb</v>
      </c>
      <c r="D65" s="1" t="s">
        <v>7</v>
      </c>
      <c r="E65" s="1" t="s">
        <v>35</v>
      </c>
      <c r="F65" s="1" t="s">
        <v>53</v>
      </c>
      <c r="G65" s="1" t="s">
        <v>104</v>
      </c>
      <c r="H65" s="8">
        <v>922.3249654</v>
      </c>
      <c r="I65" s="13">
        <v>993.19613219999997</v>
      </c>
      <c r="J65" s="32">
        <f t="shared" si="1"/>
        <v>70.871166799999969</v>
      </c>
      <c r="K65" s="37">
        <f t="shared" si="2"/>
        <v>7.1356668136650221</v>
      </c>
      <c r="L65" s="36"/>
      <c r="N65"/>
      <c r="P65" s="17"/>
    </row>
    <row r="66" spans="1:16" ht="15.75" hidden="1" thickBot="1" x14ac:dyDescent="0.3">
      <c r="A66" s="5">
        <v>44243</v>
      </c>
      <c r="B66" s="23">
        <f>YEAR(data[Date])</f>
        <v>2021</v>
      </c>
      <c r="C66" s="5" t="str">
        <f t="shared" ref="C66:C129" si="3">TEXT(A:A,"mmm")</f>
        <v>Feb</v>
      </c>
      <c r="D66" s="1" t="s">
        <v>7</v>
      </c>
      <c r="E66" s="1" t="s">
        <v>40</v>
      </c>
      <c r="F66" s="1" t="s">
        <v>45</v>
      </c>
      <c r="G66" s="1" t="s">
        <v>105</v>
      </c>
      <c r="H66" s="8">
        <v>244.3712854</v>
      </c>
      <c r="I66" s="13">
        <v>320.31869019999999</v>
      </c>
      <c r="J66" s="32">
        <f t="shared" ref="J66:J129" si="4">I:I-H:H</f>
        <v>75.947404799999987</v>
      </c>
      <c r="K66" s="37">
        <f t="shared" ref="K66:K129" si="5">(J:J/I:I)*100</f>
        <v>23.709951096696884</v>
      </c>
      <c r="L66" s="36"/>
      <c r="N66"/>
      <c r="P66" s="17"/>
    </row>
    <row r="67" spans="1:16" ht="15.75" hidden="1" thickBot="1" x14ac:dyDescent="0.3">
      <c r="A67" s="5">
        <v>44244</v>
      </c>
      <c r="B67" s="23">
        <f>YEAR(data[Date])</f>
        <v>2021</v>
      </c>
      <c r="C67" s="5" t="str">
        <f t="shared" si="3"/>
        <v>Feb</v>
      </c>
      <c r="D67" s="1" t="s">
        <v>7</v>
      </c>
      <c r="E67" s="1" t="s">
        <v>21</v>
      </c>
      <c r="F67" s="1" t="s">
        <v>56</v>
      </c>
      <c r="G67" s="1" t="s">
        <v>106</v>
      </c>
      <c r="H67" s="8">
        <v>362.29468209999999</v>
      </c>
      <c r="I67" s="13">
        <v>634.94515149999995</v>
      </c>
      <c r="J67" s="32">
        <f t="shared" si="4"/>
        <v>272.65046939999996</v>
      </c>
      <c r="K67" s="37">
        <f t="shared" si="5"/>
        <v>42.940790831442385</v>
      </c>
      <c r="L67" s="36"/>
      <c r="N67"/>
      <c r="P67" s="17"/>
    </row>
    <row r="68" spans="1:16" ht="15.75" hidden="1" thickBot="1" x14ac:dyDescent="0.3">
      <c r="A68" s="5">
        <v>44245</v>
      </c>
      <c r="B68" s="23">
        <f>YEAR(data[Date])</f>
        <v>2021</v>
      </c>
      <c r="C68" s="5" t="str">
        <f t="shared" si="3"/>
        <v>Feb</v>
      </c>
      <c r="D68" s="1" t="s">
        <v>7</v>
      </c>
      <c r="E68" s="1" t="s">
        <v>8</v>
      </c>
      <c r="F68" s="1" t="s">
        <v>9</v>
      </c>
      <c r="G68" s="1" t="s">
        <v>107</v>
      </c>
      <c r="H68" s="8">
        <v>280.87360589999997</v>
      </c>
      <c r="I68" s="13">
        <v>506.68084859999999</v>
      </c>
      <c r="J68" s="32">
        <f t="shared" si="4"/>
        <v>225.80724270000002</v>
      </c>
      <c r="K68" s="37">
        <f t="shared" si="5"/>
        <v>44.565971523084727</v>
      </c>
      <c r="L68" s="36"/>
      <c r="N68"/>
      <c r="P68" s="17"/>
    </row>
    <row r="69" spans="1:16" ht="15.75" hidden="1" thickBot="1" x14ac:dyDescent="0.3">
      <c r="A69" s="5">
        <v>44246</v>
      </c>
      <c r="B69" s="23">
        <f>YEAR(data[Date])</f>
        <v>2021</v>
      </c>
      <c r="C69" s="5" t="str">
        <f t="shared" si="3"/>
        <v>Feb</v>
      </c>
      <c r="D69" s="1" t="s">
        <v>7</v>
      </c>
      <c r="E69" s="1" t="s">
        <v>12</v>
      </c>
      <c r="F69" s="1" t="s">
        <v>13</v>
      </c>
      <c r="G69" s="1" t="s">
        <v>108</v>
      </c>
      <c r="H69" s="8">
        <v>0.65478845210000003</v>
      </c>
      <c r="I69" s="13">
        <v>144.1896021</v>
      </c>
      <c r="J69" s="32">
        <f t="shared" si="4"/>
        <v>143.53481364789999</v>
      </c>
      <c r="K69" s="37">
        <f t="shared" si="5"/>
        <v>99.545883723539305</v>
      </c>
      <c r="L69" s="36"/>
      <c r="N69"/>
      <c r="P69" s="17"/>
    </row>
    <row r="70" spans="1:16" ht="15.75" hidden="1" thickBot="1" x14ac:dyDescent="0.3">
      <c r="A70" s="5">
        <v>44247</v>
      </c>
      <c r="B70" s="23">
        <f>YEAR(data[Date])</f>
        <v>2021</v>
      </c>
      <c r="C70" s="5" t="str">
        <f t="shared" si="3"/>
        <v>Feb</v>
      </c>
      <c r="D70" s="1" t="s">
        <v>7</v>
      </c>
      <c r="E70" s="1" t="s">
        <v>17</v>
      </c>
      <c r="F70" s="1" t="s">
        <v>18</v>
      </c>
      <c r="G70" s="1" t="s">
        <v>109</v>
      </c>
      <c r="H70" s="8">
        <v>821.72746070000005</v>
      </c>
      <c r="I70" s="13">
        <v>944.20974409999997</v>
      </c>
      <c r="J70" s="32">
        <f t="shared" si="4"/>
        <v>122.48228339999991</v>
      </c>
      <c r="K70" s="37">
        <f t="shared" si="5"/>
        <v>12.971935967124267</v>
      </c>
      <c r="L70" s="36"/>
      <c r="N70"/>
      <c r="P70" s="17"/>
    </row>
    <row r="71" spans="1:16" ht="15.75" hidden="1" thickBot="1" x14ac:dyDescent="0.3">
      <c r="A71" s="5">
        <v>44613</v>
      </c>
      <c r="B71" s="23">
        <f>YEAR(data[Date])</f>
        <v>2022</v>
      </c>
      <c r="C71" s="5" t="str">
        <f t="shared" si="3"/>
        <v>Feb</v>
      </c>
      <c r="D71" s="1" t="s">
        <v>7</v>
      </c>
      <c r="E71" s="1" t="s">
        <v>26</v>
      </c>
      <c r="F71" s="1" t="s">
        <v>27</v>
      </c>
      <c r="G71" s="1" t="s">
        <v>110</v>
      </c>
      <c r="H71" s="8">
        <v>293.40130420000003</v>
      </c>
      <c r="I71" s="13">
        <v>474.061757</v>
      </c>
      <c r="J71" s="32">
        <f t="shared" si="4"/>
        <v>180.66045279999997</v>
      </c>
      <c r="K71" s="37">
        <f t="shared" si="5"/>
        <v>38.109054386346543</v>
      </c>
      <c r="L71" s="36"/>
      <c r="N71"/>
      <c r="P71" s="17"/>
    </row>
    <row r="72" spans="1:16" ht="15.75" hidden="1" thickBot="1" x14ac:dyDescent="0.3">
      <c r="A72" s="5">
        <v>44249</v>
      </c>
      <c r="B72" s="23">
        <f>YEAR(data[Date])</f>
        <v>2021</v>
      </c>
      <c r="C72" s="5" t="str">
        <f t="shared" si="3"/>
        <v>Feb</v>
      </c>
      <c r="D72" s="1" t="s">
        <v>7</v>
      </c>
      <c r="E72" s="1" t="s">
        <v>26</v>
      </c>
      <c r="F72" s="1" t="s">
        <v>32</v>
      </c>
      <c r="G72" s="1" t="s">
        <v>111</v>
      </c>
      <c r="H72" s="8">
        <v>60.755168939999997</v>
      </c>
      <c r="I72" s="13">
        <v>135.17671999999999</v>
      </c>
      <c r="J72" s="32">
        <f t="shared" si="4"/>
        <v>74.421551059999985</v>
      </c>
      <c r="K72" s="37">
        <f t="shared" si="5"/>
        <v>55.055005817569771</v>
      </c>
      <c r="L72" s="36"/>
      <c r="N72"/>
      <c r="P72" s="17"/>
    </row>
    <row r="73" spans="1:16" ht="15.75" hidden="1" thickBot="1" x14ac:dyDescent="0.3">
      <c r="A73" s="5">
        <v>44250</v>
      </c>
      <c r="B73" s="23">
        <f>YEAR(data[Date])</f>
        <v>2021</v>
      </c>
      <c r="C73" s="5" t="str">
        <f t="shared" si="3"/>
        <v>Feb</v>
      </c>
      <c r="D73" s="1" t="s">
        <v>7</v>
      </c>
      <c r="E73" s="1" t="s">
        <v>26</v>
      </c>
      <c r="F73" s="1" t="s">
        <v>36</v>
      </c>
      <c r="G73" s="1" t="s">
        <v>112</v>
      </c>
      <c r="H73" s="8">
        <v>298.7318454</v>
      </c>
      <c r="I73" s="13">
        <v>326.5242361</v>
      </c>
      <c r="J73" s="32">
        <f t="shared" si="4"/>
        <v>27.792390699999999</v>
      </c>
      <c r="K73" s="37">
        <f t="shared" si="5"/>
        <v>8.5115858571332552</v>
      </c>
      <c r="L73" s="36"/>
      <c r="N73"/>
      <c r="P73" s="17"/>
    </row>
    <row r="74" spans="1:16" ht="15.75" hidden="1" thickBot="1" x14ac:dyDescent="0.3">
      <c r="A74" s="5">
        <v>44616</v>
      </c>
      <c r="B74" s="23">
        <f>YEAR(data[Date])</f>
        <v>2022</v>
      </c>
      <c r="C74" s="5" t="str">
        <f t="shared" si="3"/>
        <v>Feb</v>
      </c>
      <c r="D74" s="1" t="s">
        <v>7</v>
      </c>
      <c r="E74" s="1" t="s">
        <v>26</v>
      </c>
      <c r="F74" s="1" t="s">
        <v>41</v>
      </c>
      <c r="G74" s="1" t="s">
        <v>113</v>
      </c>
      <c r="H74" s="8">
        <v>631.19318850000002</v>
      </c>
      <c r="I74" s="13">
        <v>900.3656221</v>
      </c>
      <c r="J74" s="32">
        <f t="shared" si="4"/>
        <v>269.17243359999998</v>
      </c>
      <c r="K74" s="37">
        <f t="shared" si="5"/>
        <v>29.895903063489477</v>
      </c>
      <c r="L74" s="36"/>
      <c r="N74"/>
      <c r="P74" s="17"/>
    </row>
    <row r="75" spans="1:16" ht="15.75" hidden="1" thickBot="1" x14ac:dyDescent="0.3">
      <c r="A75" s="5">
        <v>44252</v>
      </c>
      <c r="B75" s="23">
        <f>YEAR(data[Date])</f>
        <v>2021</v>
      </c>
      <c r="C75" s="5" t="str">
        <f t="shared" si="3"/>
        <v>Feb</v>
      </c>
      <c r="D75" s="1" t="s">
        <v>7</v>
      </c>
      <c r="E75" s="1" t="s">
        <v>26</v>
      </c>
      <c r="F75" s="1" t="s">
        <v>43</v>
      </c>
      <c r="G75" s="1" t="s">
        <v>114</v>
      </c>
      <c r="H75" s="8">
        <v>366.14966199999998</v>
      </c>
      <c r="I75" s="13">
        <v>490.63348380000002</v>
      </c>
      <c r="J75" s="32">
        <f t="shared" si="4"/>
        <v>124.48382180000004</v>
      </c>
      <c r="K75" s="37">
        <f t="shared" si="5"/>
        <v>25.372059981691784</v>
      </c>
      <c r="L75" s="36"/>
      <c r="N75"/>
      <c r="P75" s="17"/>
    </row>
    <row r="76" spans="1:16" ht="15.75" hidden="1" thickBot="1" x14ac:dyDescent="0.3">
      <c r="A76" s="5">
        <v>44618</v>
      </c>
      <c r="B76" s="23">
        <f>YEAR(data[Date])</f>
        <v>2022</v>
      </c>
      <c r="C76" s="5" t="str">
        <f t="shared" si="3"/>
        <v>Feb</v>
      </c>
      <c r="D76" s="1" t="s">
        <v>11</v>
      </c>
      <c r="E76" s="1" t="s">
        <v>26</v>
      </c>
      <c r="F76" s="1" t="s">
        <v>51</v>
      </c>
      <c r="G76" s="1" t="s">
        <v>115</v>
      </c>
      <c r="H76" s="8">
        <v>652.13996429999997</v>
      </c>
      <c r="I76" s="13">
        <v>831.92112399999996</v>
      </c>
      <c r="J76" s="32">
        <f t="shared" si="4"/>
        <v>179.78115969999999</v>
      </c>
      <c r="K76" s="37">
        <f t="shared" si="5"/>
        <v>21.61036118852056</v>
      </c>
      <c r="L76" s="36"/>
      <c r="N76"/>
      <c r="P76" s="17"/>
    </row>
    <row r="77" spans="1:16" ht="15.75" hidden="1" thickBot="1" x14ac:dyDescent="0.3">
      <c r="A77" s="5">
        <v>44254</v>
      </c>
      <c r="B77" s="23">
        <f>YEAR(data[Date])</f>
        <v>2021</v>
      </c>
      <c r="C77" s="5" t="str">
        <f t="shared" si="3"/>
        <v>Feb</v>
      </c>
      <c r="D77" s="1" t="s">
        <v>16</v>
      </c>
      <c r="E77" s="1" t="s">
        <v>26</v>
      </c>
      <c r="F77" s="1" t="s">
        <v>53</v>
      </c>
      <c r="G77" s="1" t="s">
        <v>116</v>
      </c>
      <c r="H77" s="8">
        <v>564.98439050000002</v>
      </c>
      <c r="I77" s="13">
        <v>745.65768909999997</v>
      </c>
      <c r="J77" s="32">
        <f t="shared" si="4"/>
        <v>180.67329859999995</v>
      </c>
      <c r="K77" s="37">
        <f t="shared" si="5"/>
        <v>24.230059079531589</v>
      </c>
      <c r="L77" s="36"/>
      <c r="N77"/>
      <c r="P77" s="17"/>
    </row>
    <row r="78" spans="1:16" ht="15.75" hidden="1" thickBot="1" x14ac:dyDescent="0.3">
      <c r="A78" s="5">
        <v>44255</v>
      </c>
      <c r="B78" s="23">
        <f>YEAR(data[Date])</f>
        <v>2021</v>
      </c>
      <c r="C78" s="5" t="str">
        <f t="shared" si="3"/>
        <v>Feb</v>
      </c>
      <c r="D78" s="1" t="s">
        <v>25</v>
      </c>
      <c r="E78" s="1" t="s">
        <v>26</v>
      </c>
      <c r="F78" s="1" t="s">
        <v>45</v>
      </c>
      <c r="G78" s="1" t="s">
        <v>117</v>
      </c>
      <c r="H78" s="8">
        <v>1234.4466600000001</v>
      </c>
      <c r="I78" s="13">
        <v>1337.578313</v>
      </c>
      <c r="J78" s="32">
        <f t="shared" si="4"/>
        <v>103.13165299999991</v>
      </c>
      <c r="K78" s="37">
        <f t="shared" si="5"/>
        <v>7.7103263410940119</v>
      </c>
      <c r="L78" s="36"/>
      <c r="N78"/>
      <c r="P78" s="17"/>
    </row>
    <row r="79" spans="1:16" ht="15.75" hidden="1" thickBot="1" x14ac:dyDescent="0.3">
      <c r="A79" s="5">
        <v>44621</v>
      </c>
      <c r="B79" s="23">
        <f>YEAR(data[Date])</f>
        <v>2022</v>
      </c>
      <c r="C79" s="5" t="str">
        <f t="shared" si="3"/>
        <v>Mar</v>
      </c>
      <c r="D79" s="1" t="s">
        <v>11</v>
      </c>
      <c r="E79" s="1" t="s">
        <v>35</v>
      </c>
      <c r="F79" s="1" t="s">
        <v>53</v>
      </c>
      <c r="G79" s="1" t="s">
        <v>75</v>
      </c>
      <c r="H79" s="8">
        <v>523.71307439999998</v>
      </c>
      <c r="I79" s="13">
        <v>662.46844950000002</v>
      </c>
      <c r="J79" s="32">
        <f t="shared" si="4"/>
        <v>138.75537510000004</v>
      </c>
      <c r="K79" s="37">
        <f t="shared" si="5"/>
        <v>20.945205044063012</v>
      </c>
      <c r="L79" s="36"/>
      <c r="N79"/>
      <c r="P79" s="17"/>
    </row>
    <row r="80" spans="1:16" ht="15.75" hidden="1" thickBot="1" x14ac:dyDescent="0.3">
      <c r="A80" s="5">
        <v>44256</v>
      </c>
      <c r="B80" s="23">
        <f>YEAR(data[Date])</f>
        <v>2021</v>
      </c>
      <c r="C80" s="5" t="str">
        <f t="shared" si="3"/>
        <v>Mar</v>
      </c>
      <c r="D80" s="1" t="s">
        <v>30</v>
      </c>
      <c r="E80" s="1" t="s">
        <v>26</v>
      </c>
      <c r="F80" s="1" t="s">
        <v>56</v>
      </c>
      <c r="G80" s="1" t="s">
        <v>118</v>
      </c>
      <c r="H80" s="8">
        <v>932.74490590000005</v>
      </c>
      <c r="I80" s="13">
        <v>1080.3930029999999</v>
      </c>
      <c r="J80" s="32">
        <f t="shared" si="4"/>
        <v>147.64809709999986</v>
      </c>
      <c r="K80" s="37">
        <f t="shared" si="5"/>
        <v>13.66614710480496</v>
      </c>
      <c r="L80" s="36"/>
      <c r="N80"/>
      <c r="P80" s="17"/>
    </row>
    <row r="81" spans="1:16" ht="15.75" hidden="1" thickBot="1" x14ac:dyDescent="0.3">
      <c r="A81" s="5">
        <v>44257</v>
      </c>
      <c r="B81" s="23">
        <f>YEAR(data[Date])</f>
        <v>2021</v>
      </c>
      <c r="C81" s="5" t="str">
        <f t="shared" si="3"/>
        <v>Mar</v>
      </c>
      <c r="D81" s="1" t="s">
        <v>7</v>
      </c>
      <c r="E81" s="1" t="s">
        <v>26</v>
      </c>
      <c r="F81" s="1" t="s">
        <v>38</v>
      </c>
      <c r="G81" s="1" t="s">
        <v>119</v>
      </c>
      <c r="H81" s="8">
        <v>374.9213006</v>
      </c>
      <c r="I81" s="13">
        <v>484.73484960000002</v>
      </c>
      <c r="J81" s="32">
        <f t="shared" si="4"/>
        <v>109.81354900000002</v>
      </c>
      <c r="K81" s="37">
        <f t="shared" si="5"/>
        <v>22.654354043373907</v>
      </c>
      <c r="L81" s="36"/>
      <c r="N81"/>
      <c r="P81" s="17"/>
    </row>
    <row r="82" spans="1:16" ht="15.75" hidden="1" thickBot="1" x14ac:dyDescent="0.3">
      <c r="A82" s="5">
        <v>44623</v>
      </c>
      <c r="B82" s="23">
        <f>YEAR(data[Date])</f>
        <v>2022</v>
      </c>
      <c r="C82" s="5" t="str">
        <f t="shared" si="3"/>
        <v>Mar</v>
      </c>
      <c r="D82" s="1" t="s">
        <v>11</v>
      </c>
      <c r="E82" s="1" t="s">
        <v>26</v>
      </c>
      <c r="F82" s="1" t="s">
        <v>13</v>
      </c>
      <c r="G82" s="1" t="s">
        <v>58</v>
      </c>
      <c r="H82" s="8">
        <v>624.72538599999996</v>
      </c>
      <c r="I82" s="13">
        <v>645.37022520000005</v>
      </c>
      <c r="J82" s="32">
        <f t="shared" si="4"/>
        <v>20.644839200000092</v>
      </c>
      <c r="K82" s="37">
        <f t="shared" si="5"/>
        <v>3.1989141106722521</v>
      </c>
      <c r="L82" s="36"/>
      <c r="N82"/>
      <c r="P82" s="17"/>
    </row>
    <row r="83" spans="1:16" ht="15.75" hidden="1" thickBot="1" x14ac:dyDescent="0.3">
      <c r="A83" s="5">
        <v>44259</v>
      </c>
      <c r="B83" s="23">
        <f>YEAR(data[Date])</f>
        <v>2021</v>
      </c>
      <c r="C83" s="5" t="str">
        <f t="shared" si="3"/>
        <v>Mar</v>
      </c>
      <c r="D83" s="1" t="s">
        <v>16</v>
      </c>
      <c r="E83" s="1" t="s">
        <v>26</v>
      </c>
      <c r="F83" s="1" t="s">
        <v>18</v>
      </c>
      <c r="G83" s="1" t="s">
        <v>59</v>
      </c>
      <c r="H83" s="8">
        <v>270.93640340000002</v>
      </c>
      <c r="I83" s="13">
        <v>306.37409609999997</v>
      </c>
      <c r="J83" s="32">
        <f t="shared" si="4"/>
        <v>35.437692699999957</v>
      </c>
      <c r="K83" s="37">
        <f t="shared" si="5"/>
        <v>11.566804488729737</v>
      </c>
      <c r="L83" s="36"/>
      <c r="N83"/>
      <c r="P83" s="17"/>
    </row>
    <row r="84" spans="1:16" ht="15.75" hidden="1" thickBot="1" x14ac:dyDescent="0.3">
      <c r="A84" s="5">
        <v>44260</v>
      </c>
      <c r="B84" s="23">
        <f>YEAR(data[Date])</f>
        <v>2021</v>
      </c>
      <c r="C84" s="5" t="str">
        <f t="shared" si="3"/>
        <v>Mar</v>
      </c>
      <c r="D84" s="1" t="s">
        <v>30</v>
      </c>
      <c r="E84" s="1" t="s">
        <v>26</v>
      </c>
      <c r="F84" s="1" t="s">
        <v>27</v>
      </c>
      <c r="G84" s="1" t="s">
        <v>60</v>
      </c>
      <c r="H84" s="8">
        <v>274.18145170000003</v>
      </c>
      <c r="I84" s="13">
        <v>479.50776430000002</v>
      </c>
      <c r="J84" s="32">
        <f t="shared" si="4"/>
        <v>205.32631259999999</v>
      </c>
      <c r="K84" s="37">
        <f t="shared" si="5"/>
        <v>42.820226884071751</v>
      </c>
      <c r="L84" s="36"/>
      <c r="N84"/>
      <c r="P84" s="17"/>
    </row>
    <row r="85" spans="1:16" ht="15.75" hidden="1" thickBot="1" x14ac:dyDescent="0.3">
      <c r="A85" s="5">
        <v>44261</v>
      </c>
      <c r="B85" s="23">
        <f>YEAR(data[Date])</f>
        <v>2021</v>
      </c>
      <c r="C85" s="5" t="str">
        <f t="shared" si="3"/>
        <v>Mar</v>
      </c>
      <c r="D85" s="1" t="s">
        <v>30</v>
      </c>
      <c r="E85" s="1" t="s">
        <v>26</v>
      </c>
      <c r="F85" s="1" t="s">
        <v>32</v>
      </c>
      <c r="G85" s="1" t="s">
        <v>61</v>
      </c>
      <c r="H85" s="8">
        <v>855.98353789999999</v>
      </c>
      <c r="I85" s="13">
        <v>1020.8395410000001</v>
      </c>
      <c r="J85" s="32">
        <f t="shared" si="4"/>
        <v>164.85600310000007</v>
      </c>
      <c r="K85" s="37">
        <f t="shared" si="5"/>
        <v>16.149061285234843</v>
      </c>
      <c r="L85" s="36"/>
      <c r="N85"/>
      <c r="P85" s="17"/>
    </row>
    <row r="86" spans="1:16" ht="15.75" hidden="1" thickBot="1" x14ac:dyDescent="0.3">
      <c r="A86" s="5">
        <v>44627</v>
      </c>
      <c r="B86" s="23">
        <f>YEAR(data[Date])</f>
        <v>2022</v>
      </c>
      <c r="C86" s="5" t="str">
        <f t="shared" si="3"/>
        <v>Mar</v>
      </c>
      <c r="D86" s="1" t="s">
        <v>30</v>
      </c>
      <c r="E86" s="1" t="s">
        <v>26</v>
      </c>
      <c r="F86" s="1" t="s">
        <v>36</v>
      </c>
      <c r="G86" s="1" t="s">
        <v>62</v>
      </c>
      <c r="H86" s="8">
        <v>592.03969289999998</v>
      </c>
      <c r="I86" s="13">
        <v>690.28967009999997</v>
      </c>
      <c r="J86" s="32">
        <f t="shared" si="4"/>
        <v>98.249977199999989</v>
      </c>
      <c r="K86" s="37">
        <f t="shared" si="5"/>
        <v>14.233151886188134</v>
      </c>
      <c r="L86" s="36"/>
      <c r="N86"/>
      <c r="P86" s="17"/>
    </row>
    <row r="87" spans="1:16" ht="15.75" hidden="1" thickBot="1" x14ac:dyDescent="0.3">
      <c r="A87" s="5">
        <v>44263</v>
      </c>
      <c r="B87" s="23">
        <f>YEAR(data[Date])</f>
        <v>2021</v>
      </c>
      <c r="C87" s="5" t="str">
        <f t="shared" si="3"/>
        <v>Mar</v>
      </c>
      <c r="D87" s="1" t="s">
        <v>30</v>
      </c>
      <c r="E87" s="1" t="s">
        <v>26</v>
      </c>
      <c r="F87" s="1" t="s">
        <v>41</v>
      </c>
      <c r="G87" s="1" t="s">
        <v>63</v>
      </c>
      <c r="H87" s="8">
        <v>852.60731910000004</v>
      </c>
      <c r="I87" s="13">
        <v>908.42936810000003</v>
      </c>
      <c r="J87" s="32">
        <f t="shared" si="4"/>
        <v>55.822048999999993</v>
      </c>
      <c r="K87" s="37">
        <f t="shared" si="5"/>
        <v>6.1448970013764566</v>
      </c>
      <c r="L87" s="36"/>
      <c r="N87"/>
      <c r="P87" s="17"/>
    </row>
    <row r="88" spans="1:16" ht="15.75" hidden="1" thickBot="1" x14ac:dyDescent="0.3">
      <c r="A88" s="5">
        <v>44264</v>
      </c>
      <c r="B88" s="23">
        <f>YEAR(data[Date])</f>
        <v>2021</v>
      </c>
      <c r="C88" s="5" t="str">
        <f t="shared" si="3"/>
        <v>Mar</v>
      </c>
      <c r="D88" s="1" t="s">
        <v>30</v>
      </c>
      <c r="E88" s="1" t="s">
        <v>26</v>
      </c>
      <c r="F88" s="1" t="s">
        <v>43</v>
      </c>
      <c r="G88" s="1" t="s">
        <v>64</v>
      </c>
      <c r="H88" s="8">
        <v>108.72861640000001</v>
      </c>
      <c r="I88" s="13">
        <v>183.1991769</v>
      </c>
      <c r="J88" s="32">
        <f t="shared" si="4"/>
        <v>74.470560499999991</v>
      </c>
      <c r="K88" s="37">
        <f t="shared" si="5"/>
        <v>40.650051905336916</v>
      </c>
      <c r="L88" s="36"/>
      <c r="N88"/>
      <c r="P88" s="17"/>
    </row>
    <row r="89" spans="1:16" ht="15.75" hidden="1" thickBot="1" x14ac:dyDescent="0.3">
      <c r="A89" s="5">
        <v>44265</v>
      </c>
      <c r="B89" s="23">
        <f>YEAR(data[Date])</f>
        <v>2021</v>
      </c>
      <c r="C89" s="5" t="str">
        <f t="shared" si="3"/>
        <v>Mar</v>
      </c>
      <c r="D89" s="1" t="s">
        <v>30</v>
      </c>
      <c r="E89" s="1" t="s">
        <v>31</v>
      </c>
      <c r="F89" s="1" t="s">
        <v>51</v>
      </c>
      <c r="G89" s="1" t="s">
        <v>120</v>
      </c>
      <c r="H89" s="8">
        <v>30.666948990000002</v>
      </c>
      <c r="I89" s="13">
        <v>83.520214100000004</v>
      </c>
      <c r="J89" s="32">
        <f t="shared" si="4"/>
        <v>52.853265110000002</v>
      </c>
      <c r="K89" s="37">
        <f t="shared" si="5"/>
        <v>63.282003859231004</v>
      </c>
      <c r="L89" s="36"/>
      <c r="N89"/>
      <c r="P89" s="17"/>
    </row>
    <row r="90" spans="1:16" ht="15.75" hidden="1" thickBot="1" x14ac:dyDescent="0.3">
      <c r="A90" s="5">
        <v>44631</v>
      </c>
      <c r="B90" s="23">
        <f>YEAR(data[Date])</f>
        <v>2022</v>
      </c>
      <c r="C90" s="5" t="str">
        <f t="shared" si="3"/>
        <v>Mar</v>
      </c>
      <c r="D90" s="1" t="s">
        <v>30</v>
      </c>
      <c r="E90" s="1" t="s">
        <v>35</v>
      </c>
      <c r="F90" s="1" t="s">
        <v>53</v>
      </c>
      <c r="G90" s="1" t="s">
        <v>121</v>
      </c>
      <c r="H90" s="8">
        <v>64.770083709999994</v>
      </c>
      <c r="I90" s="13">
        <v>107.84722309999999</v>
      </c>
      <c r="J90" s="32">
        <f t="shared" si="4"/>
        <v>43.077139389999999</v>
      </c>
      <c r="K90" s="37">
        <f t="shared" si="5"/>
        <v>39.942743217465377</v>
      </c>
      <c r="L90" s="36"/>
      <c r="N90"/>
      <c r="P90" s="17"/>
    </row>
    <row r="91" spans="1:16" ht="15.75" hidden="1" thickBot="1" x14ac:dyDescent="0.3">
      <c r="A91" s="5">
        <v>44267</v>
      </c>
      <c r="B91" s="23">
        <f>YEAR(data[Date])</f>
        <v>2021</v>
      </c>
      <c r="C91" s="5" t="str">
        <f t="shared" si="3"/>
        <v>Mar</v>
      </c>
      <c r="D91" s="1" t="s">
        <v>7</v>
      </c>
      <c r="E91" s="1" t="s">
        <v>40</v>
      </c>
      <c r="F91" s="1" t="s">
        <v>45</v>
      </c>
      <c r="G91" s="1" t="s">
        <v>122</v>
      </c>
      <c r="H91" s="8">
        <v>343.92295410000003</v>
      </c>
      <c r="I91" s="13">
        <v>472.66038759999998</v>
      </c>
      <c r="J91" s="32">
        <f t="shared" si="4"/>
        <v>128.73743349999995</v>
      </c>
      <c r="K91" s="37">
        <f t="shared" si="5"/>
        <v>27.236772295153077</v>
      </c>
      <c r="L91" s="36"/>
      <c r="N91"/>
      <c r="P91" s="17"/>
    </row>
    <row r="92" spans="1:16" ht="15.75" hidden="1" thickBot="1" x14ac:dyDescent="0.3">
      <c r="A92" s="5">
        <v>44633</v>
      </c>
      <c r="B92" s="23">
        <f>YEAR(data[Date])</f>
        <v>2022</v>
      </c>
      <c r="C92" s="5" t="str">
        <f t="shared" si="3"/>
        <v>Mar</v>
      </c>
      <c r="D92" s="1" t="s">
        <v>11</v>
      </c>
      <c r="E92" s="1" t="s">
        <v>21</v>
      </c>
      <c r="F92" s="1" t="s">
        <v>56</v>
      </c>
      <c r="G92" s="1" t="s">
        <v>123</v>
      </c>
      <c r="H92" s="8">
        <v>408.77421550000003</v>
      </c>
      <c r="I92" s="13">
        <v>475.9375938</v>
      </c>
      <c r="J92" s="32">
        <f t="shared" si="4"/>
        <v>67.163378299999977</v>
      </c>
      <c r="K92" s="37">
        <f t="shared" si="5"/>
        <v>14.111803558897595</v>
      </c>
      <c r="L92" s="36"/>
      <c r="N92"/>
      <c r="P92" s="17"/>
    </row>
    <row r="93" spans="1:16" ht="15.75" hidden="1" thickBot="1" x14ac:dyDescent="0.3">
      <c r="A93" s="5">
        <v>44269</v>
      </c>
      <c r="B93" s="23">
        <f>YEAR(data[Date])</f>
        <v>2021</v>
      </c>
      <c r="C93" s="5" t="str">
        <f t="shared" si="3"/>
        <v>Mar</v>
      </c>
      <c r="D93" s="1" t="s">
        <v>16</v>
      </c>
      <c r="E93" s="1" t="s">
        <v>8</v>
      </c>
      <c r="F93" s="1" t="s">
        <v>38</v>
      </c>
      <c r="G93" s="1" t="s">
        <v>124</v>
      </c>
      <c r="H93" s="8">
        <v>313.95878010000001</v>
      </c>
      <c r="I93" s="13">
        <v>413.37052080000001</v>
      </c>
      <c r="J93" s="32">
        <f t="shared" si="4"/>
        <v>99.411740699999996</v>
      </c>
      <c r="K93" s="37">
        <f t="shared" si="5"/>
        <v>24.049063902188159</v>
      </c>
      <c r="L93" s="36"/>
      <c r="N93"/>
      <c r="P93" s="17"/>
    </row>
    <row r="94" spans="1:16" ht="15.75" hidden="1" thickBot="1" x14ac:dyDescent="0.3">
      <c r="A94" s="5">
        <v>44270</v>
      </c>
      <c r="B94" s="23">
        <f>YEAR(data[Date])</f>
        <v>2021</v>
      </c>
      <c r="C94" s="5" t="str">
        <f t="shared" si="3"/>
        <v>Mar</v>
      </c>
      <c r="D94" s="1" t="s">
        <v>25</v>
      </c>
      <c r="E94" s="1" t="s">
        <v>12</v>
      </c>
      <c r="F94" s="1" t="s">
        <v>66</v>
      </c>
      <c r="G94" s="1" t="s">
        <v>125</v>
      </c>
      <c r="H94" s="8">
        <v>128.07036780000001</v>
      </c>
      <c r="I94" s="13">
        <v>289.06659489999998</v>
      </c>
      <c r="J94" s="32">
        <f t="shared" si="4"/>
        <v>160.99622709999997</v>
      </c>
      <c r="K94" s="37">
        <f t="shared" si="5"/>
        <v>55.695203091763403</v>
      </c>
      <c r="L94" s="36"/>
      <c r="N94"/>
      <c r="P94" s="17"/>
    </row>
    <row r="95" spans="1:16" ht="15.75" hidden="1" thickBot="1" x14ac:dyDescent="0.3">
      <c r="A95" s="5">
        <v>44271</v>
      </c>
      <c r="B95" s="23">
        <f>YEAR(data[Date])</f>
        <v>2021</v>
      </c>
      <c r="C95" s="5" t="str">
        <f t="shared" si="3"/>
        <v>Mar</v>
      </c>
      <c r="D95" s="1" t="s">
        <v>30</v>
      </c>
      <c r="E95" s="1" t="s">
        <v>17</v>
      </c>
      <c r="F95" s="1" t="s">
        <v>68</v>
      </c>
      <c r="G95" s="1" t="s">
        <v>126</v>
      </c>
      <c r="H95" s="8">
        <v>870.06618300000002</v>
      </c>
      <c r="I95" s="13">
        <v>1104.140189</v>
      </c>
      <c r="J95" s="32">
        <f t="shared" si="4"/>
        <v>234.07400599999994</v>
      </c>
      <c r="K95" s="37">
        <f t="shared" si="5"/>
        <v>21.199663623511121</v>
      </c>
      <c r="L95" s="36"/>
      <c r="N95"/>
      <c r="P95" s="17"/>
    </row>
    <row r="96" spans="1:16" ht="15.75" hidden="1" thickBot="1" x14ac:dyDescent="0.3">
      <c r="A96" s="5">
        <v>44637</v>
      </c>
      <c r="B96" s="23">
        <f>YEAR(data[Date])</f>
        <v>2022</v>
      </c>
      <c r="C96" s="5" t="str">
        <f t="shared" si="3"/>
        <v>Mar</v>
      </c>
      <c r="D96" s="1" t="s">
        <v>7</v>
      </c>
      <c r="E96" s="1" t="s">
        <v>26</v>
      </c>
      <c r="F96" s="1" t="s">
        <v>27</v>
      </c>
      <c r="G96" s="1" t="s">
        <v>127</v>
      </c>
      <c r="H96" s="8">
        <v>583.66556079999998</v>
      </c>
      <c r="I96" s="13">
        <v>756.84504809999999</v>
      </c>
      <c r="J96" s="32">
        <f t="shared" si="4"/>
        <v>173.17948730000001</v>
      </c>
      <c r="K96" s="37">
        <f t="shared" si="5"/>
        <v>22.881762619013429</v>
      </c>
      <c r="L96" s="36"/>
      <c r="N96"/>
      <c r="P96" s="17"/>
    </row>
    <row r="97" spans="1:16" ht="15.75" hidden="1" thickBot="1" x14ac:dyDescent="0.3">
      <c r="A97" s="5">
        <v>44273</v>
      </c>
      <c r="B97" s="23">
        <f>YEAR(data[Date])</f>
        <v>2021</v>
      </c>
      <c r="C97" s="5" t="str">
        <f t="shared" si="3"/>
        <v>Mar</v>
      </c>
      <c r="D97" s="1" t="s">
        <v>11</v>
      </c>
      <c r="E97" s="1" t="s">
        <v>31</v>
      </c>
      <c r="F97" s="1" t="s">
        <v>32</v>
      </c>
      <c r="G97" s="1" t="s">
        <v>128</v>
      </c>
      <c r="H97" s="8">
        <v>58.679435890000001</v>
      </c>
      <c r="I97" s="13">
        <v>289.9502612</v>
      </c>
      <c r="J97" s="32">
        <f t="shared" si="4"/>
        <v>231.27082530999999</v>
      </c>
      <c r="K97" s="37">
        <f t="shared" si="5"/>
        <v>79.762240721168212</v>
      </c>
      <c r="L97" s="36"/>
      <c r="N97"/>
      <c r="P97" s="17"/>
    </row>
    <row r="98" spans="1:16" ht="15.75" hidden="1" thickBot="1" x14ac:dyDescent="0.3">
      <c r="A98" s="5">
        <v>44639</v>
      </c>
      <c r="B98" s="23">
        <f>YEAR(data[Date])</f>
        <v>2022</v>
      </c>
      <c r="C98" s="5" t="str">
        <f t="shared" si="3"/>
        <v>Mar</v>
      </c>
      <c r="D98" s="1" t="s">
        <v>11</v>
      </c>
      <c r="E98" s="1" t="s">
        <v>35</v>
      </c>
      <c r="F98" s="1" t="s">
        <v>36</v>
      </c>
      <c r="G98" s="1" t="s">
        <v>129</v>
      </c>
      <c r="H98" s="8">
        <v>57.541288209999998</v>
      </c>
      <c r="I98" s="13">
        <v>236.01666940000001</v>
      </c>
      <c r="J98" s="32">
        <f t="shared" si="4"/>
        <v>178.47538119000001</v>
      </c>
      <c r="K98" s="37">
        <f t="shared" si="5"/>
        <v>75.619820262576752</v>
      </c>
      <c r="L98" s="36"/>
      <c r="N98"/>
      <c r="P98" s="17"/>
    </row>
    <row r="99" spans="1:16" ht="15.75" hidden="1" thickBot="1" x14ac:dyDescent="0.3">
      <c r="A99" s="5">
        <v>44275</v>
      </c>
      <c r="B99" s="23">
        <f>YEAR(data[Date])</f>
        <v>2021</v>
      </c>
      <c r="C99" s="5" t="str">
        <f t="shared" si="3"/>
        <v>Mar</v>
      </c>
      <c r="D99" s="1" t="s">
        <v>11</v>
      </c>
      <c r="E99" s="1" t="s">
        <v>40</v>
      </c>
      <c r="F99" s="1" t="s">
        <v>32</v>
      </c>
      <c r="G99" s="1" t="s">
        <v>130</v>
      </c>
      <c r="H99" s="8">
        <v>554.71146469999996</v>
      </c>
      <c r="I99" s="13">
        <v>660.86937260000002</v>
      </c>
      <c r="J99" s="32">
        <f t="shared" si="4"/>
        <v>106.15790790000005</v>
      </c>
      <c r="K99" s="37">
        <f t="shared" si="5"/>
        <v>16.063372324602117</v>
      </c>
      <c r="L99" s="36"/>
      <c r="N99"/>
      <c r="P99" s="17"/>
    </row>
    <row r="100" spans="1:16" ht="15.75" hidden="1" thickBot="1" x14ac:dyDescent="0.3">
      <c r="A100" s="5">
        <v>44276</v>
      </c>
      <c r="B100" s="23">
        <f>YEAR(data[Date])</f>
        <v>2021</v>
      </c>
      <c r="C100" s="5" t="str">
        <f t="shared" si="3"/>
        <v>Mar</v>
      </c>
      <c r="D100" s="1" t="s">
        <v>11</v>
      </c>
      <c r="E100" s="1" t="s">
        <v>21</v>
      </c>
      <c r="F100" s="1" t="s">
        <v>27</v>
      </c>
      <c r="G100" s="1" t="s">
        <v>131</v>
      </c>
      <c r="H100" s="8">
        <v>64.721482660000007</v>
      </c>
      <c r="I100" s="13">
        <v>214.19985980000001</v>
      </c>
      <c r="J100" s="32">
        <f t="shared" si="4"/>
        <v>149.47837714000002</v>
      </c>
      <c r="K100" s="37">
        <f t="shared" si="5"/>
        <v>69.784535470550296</v>
      </c>
      <c r="L100" s="36"/>
      <c r="N100"/>
      <c r="P100" s="17"/>
    </row>
    <row r="101" spans="1:16" ht="15.75" hidden="1" thickBot="1" x14ac:dyDescent="0.3">
      <c r="A101" s="5">
        <v>44642</v>
      </c>
      <c r="B101" s="23">
        <f>YEAR(data[Date])</f>
        <v>2022</v>
      </c>
      <c r="C101" s="5" t="str">
        <f t="shared" si="3"/>
        <v>Mar</v>
      </c>
      <c r="D101" s="1" t="s">
        <v>11</v>
      </c>
      <c r="E101" s="1" t="s">
        <v>8</v>
      </c>
      <c r="F101" s="1" t="s">
        <v>18</v>
      </c>
      <c r="G101" s="1" t="s">
        <v>132</v>
      </c>
      <c r="H101" s="8">
        <v>590.67668419999995</v>
      </c>
      <c r="I101" s="13">
        <v>733.22752549999996</v>
      </c>
      <c r="J101" s="32">
        <f t="shared" si="4"/>
        <v>142.5508413</v>
      </c>
      <c r="K101" s="37">
        <f t="shared" si="5"/>
        <v>19.441556180367371</v>
      </c>
      <c r="L101" s="36"/>
      <c r="N101"/>
      <c r="P101" s="17"/>
    </row>
    <row r="102" spans="1:16" ht="15.75" thickBot="1" x14ac:dyDescent="0.3">
      <c r="A102" s="5">
        <v>44278</v>
      </c>
      <c r="B102" s="23">
        <f>YEAR(data[Date])</f>
        <v>2021</v>
      </c>
      <c r="C102" s="5" t="str">
        <f t="shared" si="3"/>
        <v>Mar</v>
      </c>
      <c r="D102" s="1" t="s">
        <v>11</v>
      </c>
      <c r="E102" s="1" t="s">
        <v>12</v>
      </c>
      <c r="F102" s="1" t="s">
        <v>13</v>
      </c>
      <c r="G102" s="1" t="s">
        <v>15</v>
      </c>
      <c r="H102" s="8">
        <v>541.23549349999996</v>
      </c>
      <c r="I102" s="13">
        <v>789.83277450000003</v>
      </c>
      <c r="J102" s="32">
        <f t="shared" si="4"/>
        <v>248.59728100000007</v>
      </c>
      <c r="K102" s="37">
        <f t="shared" si="5"/>
        <v>31.474672744160742</v>
      </c>
      <c r="L102" s="36"/>
      <c r="N102"/>
      <c r="P102" s="17"/>
    </row>
    <row r="103" spans="1:16" ht="15.75" hidden="1" thickBot="1" x14ac:dyDescent="0.3">
      <c r="A103" s="5">
        <v>44279</v>
      </c>
      <c r="B103" s="23">
        <f>YEAR(data[Date])</f>
        <v>2021</v>
      </c>
      <c r="C103" s="5" t="str">
        <f t="shared" si="3"/>
        <v>Mar</v>
      </c>
      <c r="D103" s="1" t="s">
        <v>11</v>
      </c>
      <c r="E103" s="1" t="s">
        <v>17</v>
      </c>
      <c r="F103" s="1" t="s">
        <v>9</v>
      </c>
      <c r="G103" s="1" t="s">
        <v>133</v>
      </c>
      <c r="H103" s="8">
        <v>116.0744517</v>
      </c>
      <c r="I103" s="13">
        <v>222.41848429999999</v>
      </c>
      <c r="J103" s="32">
        <f t="shared" si="4"/>
        <v>106.34403259999999</v>
      </c>
      <c r="K103" s="37">
        <f t="shared" si="5"/>
        <v>47.812587579979294</v>
      </c>
      <c r="L103" s="36"/>
      <c r="N103"/>
      <c r="P103" s="17"/>
    </row>
    <row r="104" spans="1:16" ht="15.75" hidden="1" thickBot="1" x14ac:dyDescent="0.3">
      <c r="A104" s="5">
        <v>44280</v>
      </c>
      <c r="B104" s="23">
        <f>YEAR(data[Date])</f>
        <v>2021</v>
      </c>
      <c r="C104" s="5" t="str">
        <f t="shared" si="3"/>
        <v>Mar</v>
      </c>
      <c r="D104" s="1" t="s">
        <v>11</v>
      </c>
      <c r="E104" s="1" t="s">
        <v>17</v>
      </c>
      <c r="F104" s="1" t="s">
        <v>134</v>
      </c>
      <c r="G104" s="1" t="s">
        <v>135</v>
      </c>
      <c r="H104" s="8">
        <v>469.593389</v>
      </c>
      <c r="I104" s="13">
        <v>580.89002049999999</v>
      </c>
      <c r="J104" s="32">
        <f t="shared" si="4"/>
        <v>111.29663149999999</v>
      </c>
      <c r="K104" s="37">
        <f t="shared" si="5"/>
        <v>19.159673530662761</v>
      </c>
      <c r="L104" s="36"/>
      <c r="N104"/>
      <c r="P104" s="17"/>
    </row>
    <row r="105" spans="1:16" ht="15.75" hidden="1" thickBot="1" x14ac:dyDescent="0.3">
      <c r="A105" s="5">
        <v>44281</v>
      </c>
      <c r="B105" s="23">
        <f>YEAR(data[Date])</f>
        <v>2021</v>
      </c>
      <c r="C105" s="5" t="str">
        <f t="shared" si="3"/>
        <v>Mar</v>
      </c>
      <c r="D105" s="1" t="s">
        <v>11</v>
      </c>
      <c r="E105" s="1" t="s">
        <v>17</v>
      </c>
      <c r="F105" s="1" t="s">
        <v>9</v>
      </c>
      <c r="G105" s="1" t="s">
        <v>136</v>
      </c>
      <c r="H105" s="8">
        <v>577.5802721</v>
      </c>
      <c r="I105" s="13">
        <v>834.24203320000004</v>
      </c>
      <c r="J105" s="32">
        <f t="shared" si="4"/>
        <v>256.66176110000004</v>
      </c>
      <c r="K105" s="37">
        <f t="shared" si="5"/>
        <v>30.765863009262723</v>
      </c>
      <c r="L105" s="36"/>
      <c r="N105"/>
      <c r="P105" s="17"/>
    </row>
    <row r="106" spans="1:16" ht="15.75" hidden="1" thickBot="1" x14ac:dyDescent="0.3">
      <c r="A106" s="5">
        <v>44282</v>
      </c>
      <c r="B106" s="23">
        <f>YEAR(data[Date])</f>
        <v>2021</v>
      </c>
      <c r="C106" s="5" t="str">
        <f t="shared" si="3"/>
        <v>Mar</v>
      </c>
      <c r="D106" s="1" t="s">
        <v>11</v>
      </c>
      <c r="E106" s="1" t="s">
        <v>17</v>
      </c>
      <c r="F106" s="1" t="s">
        <v>13</v>
      </c>
      <c r="G106" s="1" t="s">
        <v>137</v>
      </c>
      <c r="H106" s="8">
        <v>232.38045249999999</v>
      </c>
      <c r="I106" s="13">
        <v>258.88257479999999</v>
      </c>
      <c r="J106" s="32">
        <f t="shared" si="4"/>
        <v>26.502122299999996</v>
      </c>
      <c r="K106" s="37">
        <f t="shared" si="5"/>
        <v>10.237120949710206</v>
      </c>
      <c r="L106" s="36"/>
      <c r="N106"/>
      <c r="P106" s="17"/>
    </row>
    <row r="107" spans="1:16" ht="15.75" hidden="1" thickBot="1" x14ac:dyDescent="0.3">
      <c r="A107" s="5">
        <v>44283</v>
      </c>
      <c r="B107" s="23">
        <f>YEAR(data[Date])</f>
        <v>2021</v>
      </c>
      <c r="C107" s="5" t="str">
        <f t="shared" si="3"/>
        <v>Mar</v>
      </c>
      <c r="D107" s="1" t="s">
        <v>11</v>
      </c>
      <c r="E107" s="1" t="s">
        <v>17</v>
      </c>
      <c r="F107" s="1" t="s">
        <v>18</v>
      </c>
      <c r="G107" s="1" t="s">
        <v>138</v>
      </c>
      <c r="H107" s="8">
        <v>232.12712579999999</v>
      </c>
      <c r="I107" s="13">
        <v>232.1827936</v>
      </c>
      <c r="J107" s="32">
        <f t="shared" si="4"/>
        <v>5.5667800000009038E-2</v>
      </c>
      <c r="K107" s="37">
        <f t="shared" si="5"/>
        <v>2.3975850723853571E-2</v>
      </c>
      <c r="L107" s="36"/>
      <c r="N107"/>
      <c r="P107" s="17"/>
    </row>
    <row r="108" spans="1:16" ht="15.75" hidden="1" thickBot="1" x14ac:dyDescent="0.3">
      <c r="A108" s="5">
        <v>44284</v>
      </c>
      <c r="B108" s="23">
        <f>YEAR(data[Date])</f>
        <v>2021</v>
      </c>
      <c r="C108" s="5" t="str">
        <f t="shared" si="3"/>
        <v>Mar</v>
      </c>
      <c r="D108" s="1" t="s">
        <v>16</v>
      </c>
      <c r="E108" s="1" t="s">
        <v>17</v>
      </c>
      <c r="F108" s="1" t="s">
        <v>27</v>
      </c>
      <c r="G108" s="1" t="s">
        <v>139</v>
      </c>
      <c r="H108" s="8">
        <v>856.89750890000005</v>
      </c>
      <c r="I108" s="13">
        <v>1060.1438740000001</v>
      </c>
      <c r="J108" s="32">
        <f t="shared" si="4"/>
        <v>203.24636510000005</v>
      </c>
      <c r="K108" s="37">
        <f t="shared" si="5"/>
        <v>19.171583224184158</v>
      </c>
      <c r="L108" s="36"/>
      <c r="N108"/>
      <c r="P108" s="17"/>
    </row>
    <row r="109" spans="1:16" ht="15.75" hidden="1" thickBot="1" x14ac:dyDescent="0.3">
      <c r="A109" s="5">
        <v>44285</v>
      </c>
      <c r="B109" s="23">
        <f>YEAR(data[Date])</f>
        <v>2021</v>
      </c>
      <c r="C109" s="5" t="str">
        <f t="shared" si="3"/>
        <v>Mar</v>
      </c>
      <c r="D109" s="1" t="s">
        <v>25</v>
      </c>
      <c r="E109" s="1" t="s">
        <v>17</v>
      </c>
      <c r="F109" s="1" t="s">
        <v>32</v>
      </c>
      <c r="G109" s="1" t="s">
        <v>140</v>
      </c>
      <c r="H109" s="8">
        <v>410.27293780000002</v>
      </c>
      <c r="I109" s="13">
        <v>629.88195289999999</v>
      </c>
      <c r="J109" s="32">
        <f t="shared" si="4"/>
        <v>219.60901509999997</v>
      </c>
      <c r="K109" s="37">
        <f t="shared" si="5"/>
        <v>34.865106721809042</v>
      </c>
      <c r="L109" s="36"/>
      <c r="N109"/>
      <c r="P109" s="17"/>
    </row>
    <row r="110" spans="1:16" ht="15.75" hidden="1" thickBot="1" x14ac:dyDescent="0.3">
      <c r="A110" s="5">
        <v>44286</v>
      </c>
      <c r="B110" s="23">
        <f>YEAR(data[Date])</f>
        <v>2021</v>
      </c>
      <c r="C110" s="5" t="str">
        <f t="shared" si="3"/>
        <v>Mar</v>
      </c>
      <c r="D110" s="1" t="s">
        <v>30</v>
      </c>
      <c r="E110" s="1" t="s">
        <v>17</v>
      </c>
      <c r="F110" s="1" t="s">
        <v>36</v>
      </c>
      <c r="G110" s="1" t="s">
        <v>141</v>
      </c>
      <c r="H110" s="8">
        <v>504.71349550000002</v>
      </c>
      <c r="I110" s="13">
        <v>602.6754823</v>
      </c>
      <c r="J110" s="32">
        <f t="shared" si="4"/>
        <v>97.961986799999977</v>
      </c>
      <c r="K110" s="37">
        <f t="shared" si="5"/>
        <v>16.254516680543581</v>
      </c>
      <c r="L110" s="36"/>
      <c r="N110"/>
      <c r="P110" s="17"/>
    </row>
    <row r="111" spans="1:16" ht="15.75" hidden="1" thickBot="1" x14ac:dyDescent="0.3">
      <c r="A111" s="5">
        <v>44287</v>
      </c>
      <c r="B111" s="23">
        <f>YEAR(data[Date])</f>
        <v>2021</v>
      </c>
      <c r="C111" s="5" t="str">
        <f t="shared" si="3"/>
        <v>Apr</v>
      </c>
      <c r="D111" s="1" t="s">
        <v>7</v>
      </c>
      <c r="E111" s="1" t="s">
        <v>17</v>
      </c>
      <c r="F111" s="1" t="s">
        <v>41</v>
      </c>
      <c r="G111" s="1" t="s">
        <v>142</v>
      </c>
      <c r="H111" s="8">
        <v>50.438601400000003</v>
      </c>
      <c r="I111" s="13">
        <v>165.26855330000001</v>
      </c>
      <c r="J111" s="32">
        <f t="shared" si="4"/>
        <v>114.8299519</v>
      </c>
      <c r="K111" s="37">
        <f t="shared" si="5"/>
        <v>69.480823548783363</v>
      </c>
      <c r="L111" s="36"/>
      <c r="N111"/>
      <c r="P111" s="17"/>
    </row>
    <row r="112" spans="1:16" ht="15.75" hidden="1" thickBot="1" x14ac:dyDescent="0.3">
      <c r="A112" s="5">
        <v>44288</v>
      </c>
      <c r="B112" s="23">
        <f>YEAR(data[Date])</f>
        <v>2021</v>
      </c>
      <c r="C112" s="5" t="str">
        <f t="shared" si="3"/>
        <v>Apr</v>
      </c>
      <c r="D112" s="1" t="s">
        <v>11</v>
      </c>
      <c r="E112" s="1" t="s">
        <v>17</v>
      </c>
      <c r="F112" s="1" t="s">
        <v>43</v>
      </c>
      <c r="G112" s="1" t="s">
        <v>143</v>
      </c>
      <c r="H112" s="8">
        <v>73.420067669999995</v>
      </c>
      <c r="I112" s="13">
        <v>239.40286800000001</v>
      </c>
      <c r="J112" s="32">
        <f t="shared" si="4"/>
        <v>165.98280033000003</v>
      </c>
      <c r="K112" s="37">
        <f t="shared" si="5"/>
        <v>69.332001624140943</v>
      </c>
      <c r="L112" s="36"/>
      <c r="N112"/>
      <c r="P112" s="17"/>
    </row>
    <row r="113" spans="1:16" ht="15.75" hidden="1" thickBot="1" x14ac:dyDescent="0.3">
      <c r="A113" s="5">
        <v>44289</v>
      </c>
      <c r="B113" s="23">
        <f>YEAR(data[Date])</f>
        <v>2021</v>
      </c>
      <c r="C113" s="5" t="str">
        <f t="shared" si="3"/>
        <v>Apr</v>
      </c>
      <c r="D113" s="1" t="s">
        <v>16</v>
      </c>
      <c r="E113" s="1" t="s">
        <v>17</v>
      </c>
      <c r="F113" s="1" t="s">
        <v>51</v>
      </c>
      <c r="G113" s="1" t="s">
        <v>144</v>
      </c>
      <c r="H113" s="8">
        <v>343.6836902</v>
      </c>
      <c r="I113" s="13">
        <v>492.02773180000003</v>
      </c>
      <c r="J113" s="32">
        <f t="shared" si="4"/>
        <v>148.34404160000003</v>
      </c>
      <c r="K113" s="37">
        <f t="shared" si="5"/>
        <v>30.149528575820007</v>
      </c>
      <c r="L113" s="36"/>
      <c r="N113"/>
      <c r="P113" s="17"/>
    </row>
    <row r="114" spans="1:16" ht="15.75" hidden="1" thickBot="1" x14ac:dyDescent="0.3">
      <c r="A114" s="5">
        <v>44655</v>
      </c>
      <c r="B114" s="23">
        <f>YEAR(data[Date])</f>
        <v>2022</v>
      </c>
      <c r="C114" s="5" t="str">
        <f t="shared" si="3"/>
        <v>Apr</v>
      </c>
      <c r="D114" s="1" t="s">
        <v>25</v>
      </c>
      <c r="E114" s="1" t="s">
        <v>35</v>
      </c>
      <c r="F114" s="1" t="s">
        <v>53</v>
      </c>
      <c r="G114" s="1" t="s">
        <v>145</v>
      </c>
      <c r="H114" s="8">
        <v>1038.20913</v>
      </c>
      <c r="I114" s="13">
        <v>1055.7121509999999</v>
      </c>
      <c r="J114" s="32">
        <f t="shared" si="4"/>
        <v>17.50302099999999</v>
      </c>
      <c r="K114" s="37">
        <f t="shared" si="5"/>
        <v>1.6579349762547151</v>
      </c>
      <c r="L114" s="36"/>
      <c r="N114"/>
      <c r="P114" s="17"/>
    </row>
    <row r="115" spans="1:16" ht="15.75" hidden="1" thickBot="1" x14ac:dyDescent="0.3">
      <c r="A115" s="5">
        <v>44291</v>
      </c>
      <c r="B115" s="23">
        <f>YEAR(data[Date])</f>
        <v>2021</v>
      </c>
      <c r="C115" s="5" t="str">
        <f t="shared" si="3"/>
        <v>Apr</v>
      </c>
      <c r="D115" s="1" t="s">
        <v>25</v>
      </c>
      <c r="E115" s="1" t="s">
        <v>40</v>
      </c>
      <c r="F115" s="1" t="s">
        <v>45</v>
      </c>
      <c r="G115" s="1" t="s">
        <v>146</v>
      </c>
      <c r="H115" s="8">
        <v>430.44190049999997</v>
      </c>
      <c r="I115" s="13">
        <v>486.78801290000001</v>
      </c>
      <c r="J115" s="32">
        <f t="shared" si="4"/>
        <v>56.346112400000038</v>
      </c>
      <c r="K115" s="37">
        <f t="shared" si="5"/>
        <v>11.575082152151335</v>
      </c>
      <c r="L115" s="36"/>
      <c r="N115"/>
      <c r="P115" s="17"/>
    </row>
    <row r="116" spans="1:16" ht="15.75" hidden="1" thickBot="1" x14ac:dyDescent="0.3">
      <c r="A116" s="5">
        <v>44292</v>
      </c>
      <c r="B116" s="23">
        <f>YEAR(data[Date])</f>
        <v>2021</v>
      </c>
      <c r="C116" s="5" t="str">
        <f t="shared" si="3"/>
        <v>Apr</v>
      </c>
      <c r="D116" s="1" t="s">
        <v>25</v>
      </c>
      <c r="E116" s="1" t="s">
        <v>21</v>
      </c>
      <c r="F116" s="1" t="s">
        <v>56</v>
      </c>
      <c r="G116" s="1" t="s">
        <v>147</v>
      </c>
      <c r="H116" s="8">
        <v>1392.1366780000001</v>
      </c>
      <c r="I116" s="13">
        <v>1436.924608</v>
      </c>
      <c r="J116" s="32">
        <f t="shared" si="4"/>
        <v>44.78792999999996</v>
      </c>
      <c r="K116" s="37">
        <f t="shared" si="5"/>
        <v>3.116929708813224</v>
      </c>
      <c r="L116" s="36"/>
      <c r="N116"/>
      <c r="P116" s="17"/>
    </row>
    <row r="117" spans="1:16" ht="15.75" hidden="1" thickBot="1" x14ac:dyDescent="0.3">
      <c r="A117" s="5">
        <v>44658</v>
      </c>
      <c r="B117" s="23">
        <f>YEAR(data[Date])</f>
        <v>2022</v>
      </c>
      <c r="C117" s="5" t="str">
        <f t="shared" si="3"/>
        <v>Apr</v>
      </c>
      <c r="D117" s="1" t="s">
        <v>25</v>
      </c>
      <c r="E117" s="1" t="s">
        <v>8</v>
      </c>
      <c r="F117" s="1" t="s">
        <v>38</v>
      </c>
      <c r="G117" s="1" t="s">
        <v>148</v>
      </c>
      <c r="H117" s="8">
        <v>225.3724699</v>
      </c>
      <c r="I117" s="13">
        <v>240.07377170000001</v>
      </c>
      <c r="J117" s="32">
        <f t="shared" si="4"/>
        <v>14.70130180000001</v>
      </c>
      <c r="K117" s="37">
        <f t="shared" si="5"/>
        <v>6.1236601132634307</v>
      </c>
      <c r="L117" s="36"/>
      <c r="N117"/>
      <c r="P117" s="17"/>
    </row>
    <row r="118" spans="1:16" ht="15.75" hidden="1" thickBot="1" x14ac:dyDescent="0.3">
      <c r="A118" s="5">
        <v>44294</v>
      </c>
      <c r="B118" s="23">
        <f>YEAR(data[Date])</f>
        <v>2021</v>
      </c>
      <c r="C118" s="5" t="str">
        <f t="shared" si="3"/>
        <v>Apr</v>
      </c>
      <c r="D118" s="1" t="s">
        <v>25</v>
      </c>
      <c r="E118" s="1" t="s">
        <v>12</v>
      </c>
      <c r="F118" s="1" t="s">
        <v>66</v>
      </c>
      <c r="G118" s="1" t="s">
        <v>149</v>
      </c>
      <c r="H118" s="8">
        <v>175.96763189999999</v>
      </c>
      <c r="I118" s="13">
        <v>364.81888859999998</v>
      </c>
      <c r="J118" s="32">
        <f t="shared" si="4"/>
        <v>188.85125669999999</v>
      </c>
      <c r="K118" s="37">
        <f t="shared" si="5"/>
        <v>51.765756270109961</v>
      </c>
      <c r="L118" s="36"/>
      <c r="N118"/>
      <c r="P118" s="17"/>
    </row>
    <row r="119" spans="1:16" ht="15.75" hidden="1" thickBot="1" x14ac:dyDescent="0.3">
      <c r="A119" s="5">
        <v>44295</v>
      </c>
      <c r="B119" s="23">
        <f>YEAR(data[Date])</f>
        <v>2021</v>
      </c>
      <c r="C119" s="5" t="str">
        <f t="shared" si="3"/>
        <v>Apr</v>
      </c>
      <c r="D119" s="1" t="s">
        <v>25</v>
      </c>
      <c r="E119" s="1" t="s">
        <v>17</v>
      </c>
      <c r="F119" s="1" t="s">
        <v>68</v>
      </c>
      <c r="G119" s="1" t="s">
        <v>150</v>
      </c>
      <c r="H119" s="8">
        <v>1.961764294</v>
      </c>
      <c r="I119" s="13">
        <v>114.50651929999999</v>
      </c>
      <c r="J119" s="32">
        <f t="shared" si="4"/>
        <v>112.54475500599999</v>
      </c>
      <c r="K119" s="37">
        <f t="shared" si="5"/>
        <v>98.286766285454632</v>
      </c>
      <c r="L119" s="36"/>
      <c r="N119"/>
      <c r="P119" s="17"/>
    </row>
    <row r="120" spans="1:16" ht="15.75" hidden="1" thickBot="1" x14ac:dyDescent="0.3">
      <c r="A120" s="5">
        <v>44661</v>
      </c>
      <c r="B120" s="23">
        <f>YEAR(data[Date])</f>
        <v>2022</v>
      </c>
      <c r="C120" s="5" t="str">
        <f t="shared" si="3"/>
        <v>Apr</v>
      </c>
      <c r="D120" s="1" t="s">
        <v>30</v>
      </c>
      <c r="E120" s="1" t="s">
        <v>26</v>
      </c>
      <c r="F120" s="1" t="s">
        <v>22</v>
      </c>
      <c r="G120" s="1" t="s">
        <v>151</v>
      </c>
      <c r="H120" s="8">
        <v>498.66376960000002</v>
      </c>
      <c r="I120" s="13">
        <v>661.66403600000001</v>
      </c>
      <c r="J120" s="32">
        <f t="shared" si="4"/>
        <v>163.00026639999999</v>
      </c>
      <c r="K120" s="37">
        <f t="shared" si="5"/>
        <v>24.634898911144688</v>
      </c>
      <c r="L120" s="36"/>
      <c r="N120"/>
      <c r="P120" s="17"/>
    </row>
    <row r="121" spans="1:16" ht="15.75" hidden="1" thickBot="1" x14ac:dyDescent="0.3">
      <c r="A121" s="5">
        <v>44297</v>
      </c>
      <c r="B121" s="23">
        <f>YEAR(data[Date])</f>
        <v>2021</v>
      </c>
      <c r="C121" s="5" t="str">
        <f t="shared" si="3"/>
        <v>Apr</v>
      </c>
      <c r="D121" s="1" t="s">
        <v>7</v>
      </c>
      <c r="E121" s="1" t="s">
        <v>31</v>
      </c>
      <c r="F121" s="1" t="s">
        <v>92</v>
      </c>
      <c r="G121" s="1" t="s">
        <v>152</v>
      </c>
      <c r="H121" s="8">
        <v>451.23616579999998</v>
      </c>
      <c r="I121" s="13">
        <v>628.92340030000003</v>
      </c>
      <c r="J121" s="32">
        <f t="shared" si="4"/>
        <v>177.68723450000005</v>
      </c>
      <c r="K121" s="37">
        <f t="shared" si="5"/>
        <v>28.252603483228995</v>
      </c>
      <c r="L121" s="36"/>
      <c r="N121"/>
      <c r="P121" s="17"/>
    </row>
    <row r="122" spans="1:16" ht="15.75" hidden="1" thickBot="1" x14ac:dyDescent="0.3">
      <c r="A122" s="5">
        <v>44298</v>
      </c>
      <c r="B122" s="23">
        <f>YEAR(data[Date])</f>
        <v>2021</v>
      </c>
      <c r="C122" s="5" t="str">
        <f t="shared" si="3"/>
        <v>Apr</v>
      </c>
      <c r="D122" s="1" t="s">
        <v>11</v>
      </c>
      <c r="E122" s="1" t="s">
        <v>35</v>
      </c>
      <c r="F122" s="1" t="s">
        <v>96</v>
      </c>
      <c r="G122" s="1" t="s">
        <v>153</v>
      </c>
      <c r="H122" s="8">
        <v>171.75128380000001</v>
      </c>
      <c r="I122" s="13">
        <v>197.31531709999999</v>
      </c>
      <c r="J122" s="32">
        <f t="shared" si="4"/>
        <v>25.564033299999977</v>
      </c>
      <c r="K122" s="37">
        <f t="shared" si="5"/>
        <v>12.955929461393028</v>
      </c>
      <c r="L122" s="36"/>
      <c r="N122"/>
      <c r="P122" s="17"/>
    </row>
    <row r="123" spans="1:16" ht="15.75" hidden="1" thickBot="1" x14ac:dyDescent="0.3">
      <c r="A123" s="5">
        <v>44299</v>
      </c>
      <c r="B123" s="23">
        <f>YEAR(data[Date])</f>
        <v>2021</v>
      </c>
      <c r="C123" s="5" t="str">
        <f t="shared" si="3"/>
        <v>Apr</v>
      </c>
      <c r="D123" s="1" t="s">
        <v>16</v>
      </c>
      <c r="E123" s="1" t="s">
        <v>40</v>
      </c>
      <c r="F123" s="1" t="s">
        <v>98</v>
      </c>
      <c r="G123" s="1" t="s">
        <v>154</v>
      </c>
      <c r="H123" s="8">
        <v>307.83509299999997</v>
      </c>
      <c r="I123" s="13">
        <v>381.2821045</v>
      </c>
      <c r="J123" s="32">
        <f t="shared" si="4"/>
        <v>73.447011500000031</v>
      </c>
      <c r="K123" s="37">
        <f t="shared" si="5"/>
        <v>19.263167778701774</v>
      </c>
      <c r="L123" s="36"/>
      <c r="N123"/>
      <c r="P123" s="17"/>
    </row>
    <row r="124" spans="1:16" ht="15.75" hidden="1" thickBot="1" x14ac:dyDescent="0.3">
      <c r="A124" s="5">
        <v>44668</v>
      </c>
      <c r="B124" s="23">
        <f>YEAR(data[Date])</f>
        <v>2022</v>
      </c>
      <c r="C124" s="5" t="str">
        <f t="shared" si="3"/>
        <v>Apr</v>
      </c>
      <c r="D124" s="1" t="s">
        <v>7</v>
      </c>
      <c r="E124" s="1" t="s">
        <v>8</v>
      </c>
      <c r="F124" s="1" t="s">
        <v>13</v>
      </c>
      <c r="G124" s="1" t="s">
        <v>57</v>
      </c>
      <c r="H124" s="8">
        <v>223.6414159</v>
      </c>
      <c r="I124" s="13">
        <v>371.52389240000002</v>
      </c>
      <c r="J124" s="32">
        <f t="shared" si="4"/>
        <v>147.88247650000002</v>
      </c>
      <c r="K124" s="37">
        <f t="shared" si="5"/>
        <v>39.804297792181515</v>
      </c>
      <c r="L124" s="36"/>
      <c r="N124"/>
      <c r="P124" s="17"/>
    </row>
    <row r="125" spans="1:16" ht="15.75" hidden="1" thickBot="1" x14ac:dyDescent="0.3">
      <c r="A125" s="5">
        <v>44365</v>
      </c>
      <c r="B125" s="23">
        <f>YEAR(data[Date])</f>
        <v>2021</v>
      </c>
      <c r="C125" s="5" t="str">
        <f t="shared" si="3"/>
        <v>Jun</v>
      </c>
      <c r="D125" s="1" t="s">
        <v>11</v>
      </c>
      <c r="E125" s="1" t="s">
        <v>12</v>
      </c>
      <c r="F125" s="1" t="s">
        <v>18</v>
      </c>
      <c r="G125" s="1" t="s">
        <v>65</v>
      </c>
      <c r="H125" s="8">
        <v>103.42398470000001</v>
      </c>
      <c r="I125" s="13">
        <v>304.35911199999998</v>
      </c>
      <c r="J125" s="32">
        <f t="shared" si="4"/>
        <v>200.93512729999998</v>
      </c>
      <c r="K125" s="37">
        <f t="shared" si="5"/>
        <v>66.019093688248105</v>
      </c>
      <c r="L125" s="36"/>
      <c r="N125"/>
      <c r="P125" s="17"/>
    </row>
    <row r="126" spans="1:16" ht="15.75" hidden="1" thickBot="1" x14ac:dyDescent="0.3">
      <c r="A126" s="5">
        <v>44823</v>
      </c>
      <c r="B126" s="23">
        <f>YEAR(data[Date])</f>
        <v>2022</v>
      </c>
      <c r="C126" s="5" t="str">
        <f t="shared" si="3"/>
        <v>Sep</v>
      </c>
      <c r="D126" s="1" t="s">
        <v>16</v>
      </c>
      <c r="E126" s="1" t="s">
        <v>17</v>
      </c>
      <c r="F126" s="1" t="s">
        <v>45</v>
      </c>
      <c r="G126" s="1" t="s">
        <v>67</v>
      </c>
      <c r="H126" s="8">
        <v>1022.3706570000001</v>
      </c>
      <c r="I126" s="13">
        <v>1040.7937529999999</v>
      </c>
      <c r="J126" s="32">
        <f t="shared" si="4"/>
        <v>18.423095999999873</v>
      </c>
      <c r="K126" s="37">
        <f t="shared" si="5"/>
        <v>1.7701005551673286</v>
      </c>
      <c r="L126" s="36"/>
      <c r="N126"/>
      <c r="P126" s="17"/>
    </row>
    <row r="127" spans="1:16" ht="15.75" hidden="1" thickBot="1" x14ac:dyDescent="0.3">
      <c r="A127" s="5">
        <v>44458</v>
      </c>
      <c r="B127" s="23">
        <f>YEAR(data[Date])</f>
        <v>2021</v>
      </c>
      <c r="C127" s="5" t="str">
        <f t="shared" si="3"/>
        <v>Sep</v>
      </c>
      <c r="D127" s="1" t="s">
        <v>25</v>
      </c>
      <c r="E127" s="1" t="s">
        <v>17</v>
      </c>
      <c r="F127" s="1" t="s">
        <v>36</v>
      </c>
      <c r="G127" s="1" t="s">
        <v>69</v>
      </c>
      <c r="H127" s="8">
        <v>860.12082499999997</v>
      </c>
      <c r="I127" s="13">
        <v>877.22207289999994</v>
      </c>
      <c r="J127" s="32">
        <f t="shared" si="4"/>
        <v>17.101247899999976</v>
      </c>
      <c r="K127" s="37">
        <f t="shared" si="5"/>
        <v>1.9494776098673765</v>
      </c>
      <c r="L127" s="36"/>
      <c r="N127"/>
      <c r="P127" s="17"/>
    </row>
    <row r="128" spans="1:16" ht="15.75" hidden="1" thickBot="1" x14ac:dyDescent="0.3">
      <c r="A128" s="5">
        <v>44217</v>
      </c>
      <c r="B128" s="23">
        <f>YEAR(data[Date])</f>
        <v>2021</v>
      </c>
      <c r="C128" s="5" t="str">
        <f t="shared" si="3"/>
        <v>Jan</v>
      </c>
      <c r="D128" s="1" t="s">
        <v>16</v>
      </c>
      <c r="E128" s="1" t="s">
        <v>17</v>
      </c>
      <c r="F128" s="1" t="s">
        <v>41</v>
      </c>
      <c r="G128" s="1" t="s">
        <v>23</v>
      </c>
      <c r="H128" s="8">
        <v>586.52920519999998</v>
      </c>
      <c r="I128" s="13">
        <v>850.81424500000003</v>
      </c>
      <c r="J128" s="32">
        <f t="shared" si="4"/>
        <v>264.28503980000005</v>
      </c>
      <c r="K128" s="37">
        <f t="shared" si="5"/>
        <v>31.062601661071159</v>
      </c>
      <c r="L128" s="36"/>
      <c r="N128"/>
      <c r="P128" s="17"/>
    </row>
    <row r="129" spans="1:16" ht="15.75" hidden="1" thickBot="1" x14ac:dyDescent="0.3">
      <c r="A129" s="5">
        <v>44664</v>
      </c>
      <c r="B129" s="23">
        <f>YEAR(data[Date])</f>
        <v>2022</v>
      </c>
      <c r="C129" s="5" t="str">
        <f t="shared" si="3"/>
        <v>Apr</v>
      </c>
      <c r="D129" s="1" t="s">
        <v>16</v>
      </c>
      <c r="E129" s="1" t="s">
        <v>35</v>
      </c>
      <c r="F129" s="1" t="s">
        <v>13</v>
      </c>
      <c r="G129" s="1" t="s">
        <v>155</v>
      </c>
      <c r="H129" s="8">
        <v>457.47940929999999</v>
      </c>
      <c r="I129" s="13">
        <v>546.07393549999995</v>
      </c>
      <c r="J129" s="32">
        <f t="shared" si="4"/>
        <v>88.594526199999962</v>
      </c>
      <c r="K129" s="37">
        <f t="shared" si="5"/>
        <v>16.223906771686593</v>
      </c>
      <c r="L129" s="36"/>
      <c r="N129"/>
      <c r="P129" s="17"/>
    </row>
    <row r="130" spans="1:16" ht="15.75" hidden="1" thickBot="1" x14ac:dyDescent="0.3">
      <c r="A130" s="5">
        <v>44300</v>
      </c>
      <c r="B130" s="23">
        <f>YEAR(data[Date])</f>
        <v>2021</v>
      </c>
      <c r="C130" s="5" t="str">
        <f t="shared" ref="C130:C193" si="6">TEXT(A:A,"mmm")</f>
        <v>Apr</v>
      </c>
      <c r="D130" s="1" t="s">
        <v>25</v>
      </c>
      <c r="E130" s="1" t="s">
        <v>40</v>
      </c>
      <c r="F130" s="1" t="s">
        <v>45</v>
      </c>
      <c r="G130" s="1" t="s">
        <v>156</v>
      </c>
      <c r="H130" s="8">
        <v>749.52806380000004</v>
      </c>
      <c r="I130" s="13">
        <v>811.16468339999994</v>
      </c>
      <c r="J130" s="32">
        <f t="shared" ref="J130:J193" si="7">I:I-H:H</f>
        <v>61.636619599999904</v>
      </c>
      <c r="K130" s="37">
        <f t="shared" ref="K130:K193" si="8">(J:J/I:I)*100</f>
        <v>7.5985334250068401</v>
      </c>
      <c r="L130" s="36"/>
      <c r="N130"/>
      <c r="P130" s="17"/>
    </row>
    <row r="131" spans="1:16" ht="15.75" hidden="1" thickBot="1" x14ac:dyDescent="0.3">
      <c r="A131" s="5">
        <v>44300</v>
      </c>
      <c r="B131" s="23">
        <f>YEAR(data[Date])</f>
        <v>2021</v>
      </c>
      <c r="C131" s="5" t="str">
        <f t="shared" si="6"/>
        <v>Apr</v>
      </c>
      <c r="D131" s="1" t="s">
        <v>30</v>
      </c>
      <c r="E131" s="1" t="s">
        <v>21</v>
      </c>
      <c r="F131" s="1" t="s">
        <v>56</v>
      </c>
      <c r="G131" s="1" t="s">
        <v>157</v>
      </c>
      <c r="H131" s="8">
        <v>150.52104979999999</v>
      </c>
      <c r="I131" s="13">
        <v>351.57887390000002</v>
      </c>
      <c r="J131" s="32">
        <f t="shared" si="7"/>
        <v>201.05782410000003</v>
      </c>
      <c r="K131" s="37">
        <f t="shared" si="8"/>
        <v>57.18711760740981</v>
      </c>
      <c r="L131" s="36"/>
      <c r="N131"/>
      <c r="P131" s="17"/>
    </row>
    <row r="132" spans="1:16" ht="15.75" hidden="1" thickBot="1" x14ac:dyDescent="0.3">
      <c r="A132" s="5">
        <v>44300</v>
      </c>
      <c r="B132" s="23">
        <f>YEAR(data[Date])</f>
        <v>2021</v>
      </c>
      <c r="C132" s="5" t="str">
        <f t="shared" si="6"/>
        <v>Apr</v>
      </c>
      <c r="D132" s="1" t="s">
        <v>25</v>
      </c>
      <c r="E132" s="1" t="s">
        <v>21</v>
      </c>
      <c r="F132" s="1" t="s">
        <v>100</v>
      </c>
      <c r="G132" s="1" t="s">
        <v>158</v>
      </c>
      <c r="H132" s="8">
        <v>285.1721316</v>
      </c>
      <c r="I132" s="13">
        <v>313.9815049</v>
      </c>
      <c r="J132" s="32">
        <f t="shared" si="7"/>
        <v>28.809373300000004</v>
      </c>
      <c r="K132" s="37">
        <f t="shared" si="8"/>
        <v>9.1755001012481632</v>
      </c>
      <c r="L132" s="36"/>
      <c r="N132"/>
      <c r="P132" s="17"/>
    </row>
    <row r="133" spans="1:16" ht="15.75" hidden="1" thickBot="1" x14ac:dyDescent="0.3">
      <c r="A133" s="5">
        <v>44666</v>
      </c>
      <c r="B133" s="23">
        <f>YEAR(data[Date])</f>
        <v>2022</v>
      </c>
      <c r="C133" s="5" t="str">
        <f t="shared" si="6"/>
        <v>Apr</v>
      </c>
      <c r="D133" s="1" t="s">
        <v>30</v>
      </c>
      <c r="E133" s="1" t="s">
        <v>26</v>
      </c>
      <c r="F133" s="1" t="s">
        <v>102</v>
      </c>
      <c r="G133" s="1" t="s">
        <v>159</v>
      </c>
      <c r="H133" s="8">
        <v>175.52645910000001</v>
      </c>
      <c r="I133" s="13">
        <v>244.58387189999999</v>
      </c>
      <c r="J133" s="32">
        <f t="shared" si="7"/>
        <v>69.05741279999998</v>
      </c>
      <c r="K133" s="37">
        <f t="shared" si="8"/>
        <v>28.234655156753195</v>
      </c>
      <c r="L133" s="36"/>
      <c r="N133"/>
      <c r="P133" s="17"/>
    </row>
    <row r="134" spans="1:16" ht="15.75" hidden="1" thickBot="1" x14ac:dyDescent="0.3">
      <c r="A134" s="5">
        <v>44302</v>
      </c>
      <c r="B134" s="23">
        <f>YEAR(data[Date])</f>
        <v>2021</v>
      </c>
      <c r="C134" s="5" t="str">
        <f t="shared" si="6"/>
        <v>Apr</v>
      </c>
      <c r="D134" s="1" t="s">
        <v>7</v>
      </c>
      <c r="E134" s="1" t="s">
        <v>26</v>
      </c>
      <c r="F134" s="1" t="s">
        <v>53</v>
      </c>
      <c r="G134" s="1" t="s">
        <v>160</v>
      </c>
      <c r="H134" s="8">
        <v>629.42653670000004</v>
      </c>
      <c r="I134" s="13">
        <v>656.33699109999998</v>
      </c>
      <c r="J134" s="32">
        <f t="shared" si="7"/>
        <v>26.910454399999935</v>
      </c>
      <c r="K134" s="37">
        <f t="shared" si="8"/>
        <v>4.1000971703421545</v>
      </c>
      <c r="L134" s="36"/>
      <c r="N134"/>
      <c r="P134" s="17"/>
    </row>
    <row r="135" spans="1:16" ht="15.75" hidden="1" thickBot="1" x14ac:dyDescent="0.3">
      <c r="A135" s="5">
        <v>44303</v>
      </c>
      <c r="B135" s="23">
        <f>YEAR(data[Date])</f>
        <v>2021</v>
      </c>
      <c r="C135" s="5" t="str">
        <f t="shared" si="6"/>
        <v>Apr</v>
      </c>
      <c r="D135" s="1" t="s">
        <v>11</v>
      </c>
      <c r="E135" s="1" t="s">
        <v>26</v>
      </c>
      <c r="F135" s="1" t="s">
        <v>45</v>
      </c>
      <c r="G135" s="1" t="s">
        <v>161</v>
      </c>
      <c r="H135" s="8">
        <v>505.42952100000002</v>
      </c>
      <c r="I135" s="13">
        <v>535.02943760000005</v>
      </c>
      <c r="J135" s="32">
        <f t="shared" si="7"/>
        <v>29.599916600000029</v>
      </c>
      <c r="K135" s="37">
        <f t="shared" si="8"/>
        <v>5.5323902798278528</v>
      </c>
      <c r="L135" s="36"/>
      <c r="N135"/>
      <c r="P135" s="17"/>
    </row>
    <row r="136" spans="1:16" ht="15.75" hidden="1" thickBot="1" x14ac:dyDescent="0.3">
      <c r="A136" s="5">
        <v>44669</v>
      </c>
      <c r="B136" s="23">
        <f>YEAR(data[Date])</f>
        <v>2022</v>
      </c>
      <c r="C136" s="5" t="str">
        <f t="shared" si="6"/>
        <v>Apr</v>
      </c>
      <c r="D136" s="1" t="s">
        <v>16</v>
      </c>
      <c r="E136" s="1" t="s">
        <v>26</v>
      </c>
      <c r="F136" s="1" t="s">
        <v>56</v>
      </c>
      <c r="G136" s="1" t="s">
        <v>162</v>
      </c>
      <c r="H136" s="8">
        <v>245.6097024</v>
      </c>
      <c r="I136" s="13">
        <v>369.1223559</v>
      </c>
      <c r="J136" s="32">
        <f t="shared" si="7"/>
        <v>123.5126535</v>
      </c>
      <c r="K136" s="37">
        <f t="shared" si="8"/>
        <v>33.461168505724743</v>
      </c>
      <c r="L136" s="36"/>
      <c r="N136"/>
      <c r="P136" s="17"/>
    </row>
    <row r="137" spans="1:16" ht="15.75" hidden="1" thickBot="1" x14ac:dyDescent="0.3">
      <c r="A137" s="5">
        <v>44305</v>
      </c>
      <c r="B137" s="23">
        <f>YEAR(data[Date])</f>
        <v>2021</v>
      </c>
      <c r="C137" s="5" t="str">
        <f t="shared" si="6"/>
        <v>Apr</v>
      </c>
      <c r="D137" s="1" t="s">
        <v>25</v>
      </c>
      <c r="E137" s="1" t="s">
        <v>31</v>
      </c>
      <c r="F137" s="1" t="s">
        <v>9</v>
      </c>
      <c r="G137" s="1" t="s">
        <v>163</v>
      </c>
      <c r="H137" s="8">
        <v>1284.4928620000001</v>
      </c>
      <c r="I137" s="13">
        <v>1317.2529910000001</v>
      </c>
      <c r="J137" s="32">
        <f t="shared" si="7"/>
        <v>32.760129000000006</v>
      </c>
      <c r="K137" s="37">
        <f t="shared" si="8"/>
        <v>2.4870035766728433</v>
      </c>
      <c r="L137" s="36"/>
      <c r="N137"/>
      <c r="P137" s="17"/>
    </row>
    <row r="138" spans="1:16" ht="15.75" hidden="1" thickBot="1" x14ac:dyDescent="0.3">
      <c r="A138" s="5">
        <v>44306</v>
      </c>
      <c r="B138" s="23">
        <f>YEAR(data[Date])</f>
        <v>2021</v>
      </c>
      <c r="C138" s="5" t="str">
        <f t="shared" si="6"/>
        <v>Apr</v>
      </c>
      <c r="D138" s="1" t="s">
        <v>11</v>
      </c>
      <c r="E138" s="1" t="s">
        <v>35</v>
      </c>
      <c r="F138" s="1" t="s">
        <v>13</v>
      </c>
      <c r="G138" s="1" t="s">
        <v>164</v>
      </c>
      <c r="H138" s="8">
        <v>167.72527819999999</v>
      </c>
      <c r="I138" s="13">
        <v>342.3794552</v>
      </c>
      <c r="J138" s="32">
        <f t="shared" si="7"/>
        <v>174.654177</v>
      </c>
      <c r="K138" s="37">
        <f t="shared" si="8"/>
        <v>51.011874207807317</v>
      </c>
      <c r="L138" s="36"/>
      <c r="N138"/>
      <c r="P138" s="17"/>
    </row>
    <row r="139" spans="1:16" ht="15.75" hidden="1" thickBot="1" x14ac:dyDescent="0.3">
      <c r="A139" s="5">
        <v>44672</v>
      </c>
      <c r="B139" s="23">
        <f>YEAR(data[Date])</f>
        <v>2022</v>
      </c>
      <c r="C139" s="5" t="str">
        <f t="shared" si="6"/>
        <v>Apr</v>
      </c>
      <c r="D139" s="1" t="s">
        <v>11</v>
      </c>
      <c r="E139" s="1" t="s">
        <v>40</v>
      </c>
      <c r="F139" s="1" t="s">
        <v>45</v>
      </c>
      <c r="G139" s="1" t="s">
        <v>165</v>
      </c>
      <c r="H139" s="8">
        <v>333.88084809999998</v>
      </c>
      <c r="I139" s="13">
        <v>512.94036559999995</v>
      </c>
      <c r="J139" s="32">
        <f t="shared" si="7"/>
        <v>179.05951749999997</v>
      </c>
      <c r="K139" s="37">
        <f t="shared" si="8"/>
        <v>34.908447357335447</v>
      </c>
      <c r="L139" s="36"/>
      <c r="N139"/>
      <c r="P139" s="17"/>
    </row>
    <row r="140" spans="1:16" ht="15.75" hidden="1" thickBot="1" x14ac:dyDescent="0.3">
      <c r="A140" s="5">
        <v>44673</v>
      </c>
      <c r="B140" s="23">
        <f>YEAR(data[Date])</f>
        <v>2022</v>
      </c>
      <c r="C140" s="5" t="str">
        <f t="shared" si="6"/>
        <v>Apr</v>
      </c>
      <c r="D140" s="1" t="s">
        <v>11</v>
      </c>
      <c r="E140" s="1" t="s">
        <v>21</v>
      </c>
      <c r="F140" s="1" t="s">
        <v>56</v>
      </c>
      <c r="G140" s="1" t="s">
        <v>166</v>
      </c>
      <c r="H140" s="8">
        <v>13.348838110000001</v>
      </c>
      <c r="I140" s="13">
        <v>190.05185090000001</v>
      </c>
      <c r="J140" s="32">
        <f t="shared" si="7"/>
        <v>176.70301279</v>
      </c>
      <c r="K140" s="37">
        <f t="shared" si="8"/>
        <v>92.976212519485642</v>
      </c>
      <c r="L140" s="36"/>
      <c r="N140"/>
      <c r="P140" s="17"/>
    </row>
    <row r="141" spans="1:16" ht="15.75" hidden="1" thickBot="1" x14ac:dyDescent="0.3">
      <c r="A141" s="5">
        <v>44309</v>
      </c>
      <c r="B141" s="23">
        <f>YEAR(data[Date])</f>
        <v>2021</v>
      </c>
      <c r="C141" s="5" t="str">
        <f t="shared" si="6"/>
        <v>Apr</v>
      </c>
      <c r="D141" s="1" t="s">
        <v>11</v>
      </c>
      <c r="E141" s="1" t="s">
        <v>8</v>
      </c>
      <c r="F141" s="1" t="s">
        <v>9</v>
      </c>
      <c r="G141" s="1" t="s">
        <v>94</v>
      </c>
      <c r="H141" s="8">
        <v>134.94925929999999</v>
      </c>
      <c r="I141" s="13">
        <v>251.82501060000001</v>
      </c>
      <c r="J141" s="32">
        <f t="shared" si="7"/>
        <v>116.87575130000002</v>
      </c>
      <c r="K141" s="37">
        <f t="shared" si="8"/>
        <v>46.411494641271354</v>
      </c>
      <c r="L141" s="36"/>
      <c r="N141"/>
      <c r="P141" s="17"/>
    </row>
    <row r="142" spans="1:16" ht="15.75" hidden="1" thickBot="1" x14ac:dyDescent="0.3">
      <c r="A142" s="5">
        <v>44310</v>
      </c>
      <c r="B142" s="23">
        <f>YEAR(data[Date])</f>
        <v>2021</v>
      </c>
      <c r="C142" s="5" t="str">
        <f t="shared" si="6"/>
        <v>Apr</v>
      </c>
      <c r="D142" s="1" t="s">
        <v>11</v>
      </c>
      <c r="E142" s="1" t="s">
        <v>12</v>
      </c>
      <c r="F142" s="1" t="s">
        <v>13</v>
      </c>
      <c r="G142" s="1" t="s">
        <v>95</v>
      </c>
      <c r="H142" s="8">
        <v>253.11548110000001</v>
      </c>
      <c r="I142" s="13">
        <v>274.38192220000002</v>
      </c>
      <c r="J142" s="32">
        <f t="shared" si="7"/>
        <v>21.266441100000009</v>
      </c>
      <c r="K142" s="37">
        <f t="shared" si="8"/>
        <v>7.7506713742236499</v>
      </c>
      <c r="L142" s="36"/>
      <c r="N142"/>
      <c r="P142" s="17"/>
    </row>
    <row r="143" spans="1:16" ht="15.75" hidden="1" thickBot="1" x14ac:dyDescent="0.3">
      <c r="A143" s="5">
        <v>44676</v>
      </c>
      <c r="B143" s="23">
        <f>YEAR(data[Date])</f>
        <v>2022</v>
      </c>
      <c r="C143" s="5" t="str">
        <f t="shared" si="6"/>
        <v>Apr</v>
      </c>
      <c r="D143" s="1" t="s">
        <v>11</v>
      </c>
      <c r="E143" s="1" t="s">
        <v>17</v>
      </c>
      <c r="F143" s="1" t="s">
        <v>45</v>
      </c>
      <c r="G143" s="1" t="s">
        <v>167</v>
      </c>
      <c r="H143" s="8">
        <v>261.35484020000001</v>
      </c>
      <c r="I143" s="13">
        <v>341.15462509999998</v>
      </c>
      <c r="J143" s="32">
        <f t="shared" si="7"/>
        <v>79.799784899999963</v>
      </c>
      <c r="K143" s="37">
        <f t="shared" si="8"/>
        <v>23.391089854522381</v>
      </c>
      <c r="L143" s="36"/>
      <c r="N143"/>
      <c r="P143" s="17"/>
    </row>
    <row r="144" spans="1:16" ht="15.75" hidden="1" thickBot="1" x14ac:dyDescent="0.3">
      <c r="A144" s="5">
        <v>44312</v>
      </c>
      <c r="B144" s="23">
        <f>YEAR(data[Date])</f>
        <v>2021</v>
      </c>
      <c r="C144" s="5" t="str">
        <f t="shared" si="6"/>
        <v>Apr</v>
      </c>
      <c r="D144" s="1" t="s">
        <v>11</v>
      </c>
      <c r="E144" s="1" t="s">
        <v>26</v>
      </c>
      <c r="F144" s="1" t="s">
        <v>56</v>
      </c>
      <c r="G144" s="1" t="s">
        <v>168</v>
      </c>
      <c r="H144" s="8">
        <v>220.36464029999999</v>
      </c>
      <c r="I144" s="13">
        <v>514.19937470000002</v>
      </c>
      <c r="J144" s="32">
        <f t="shared" si="7"/>
        <v>293.8347344</v>
      </c>
      <c r="K144" s="37">
        <f t="shared" si="8"/>
        <v>57.144125189073279</v>
      </c>
      <c r="L144" s="36"/>
      <c r="N144"/>
      <c r="P144" s="17"/>
    </row>
    <row r="145" spans="1:16" ht="15.75" hidden="1" thickBot="1" x14ac:dyDescent="0.3">
      <c r="A145" s="5">
        <v>44678</v>
      </c>
      <c r="B145" s="23">
        <f>YEAR(data[Date])</f>
        <v>2022</v>
      </c>
      <c r="C145" s="5" t="str">
        <f t="shared" si="6"/>
        <v>Apr</v>
      </c>
      <c r="D145" s="1" t="s">
        <v>11</v>
      </c>
      <c r="E145" s="1" t="s">
        <v>31</v>
      </c>
      <c r="F145" s="1" t="s">
        <v>9</v>
      </c>
      <c r="G145" s="1" t="s">
        <v>169</v>
      </c>
      <c r="H145" s="8">
        <v>252.2642271</v>
      </c>
      <c r="I145" s="13">
        <v>281.98802219999999</v>
      </c>
      <c r="J145" s="32">
        <f t="shared" si="7"/>
        <v>29.72379509999999</v>
      </c>
      <c r="K145" s="37">
        <f t="shared" si="8"/>
        <v>10.540800587238557</v>
      </c>
      <c r="L145" s="36"/>
      <c r="N145"/>
      <c r="P145" s="17"/>
    </row>
    <row r="146" spans="1:16" ht="15.75" hidden="1" thickBot="1" x14ac:dyDescent="0.3">
      <c r="A146" s="5">
        <v>44314</v>
      </c>
      <c r="B146" s="23">
        <f>YEAR(data[Date])</f>
        <v>2021</v>
      </c>
      <c r="C146" s="5" t="str">
        <f t="shared" si="6"/>
        <v>Apr</v>
      </c>
      <c r="D146" s="1" t="s">
        <v>16</v>
      </c>
      <c r="E146" s="1" t="s">
        <v>35</v>
      </c>
      <c r="F146" s="1" t="s">
        <v>13</v>
      </c>
      <c r="G146" s="1" t="s">
        <v>155</v>
      </c>
      <c r="H146" s="8">
        <v>457.47940929999999</v>
      </c>
      <c r="I146" s="13">
        <v>546.07393549999995</v>
      </c>
      <c r="J146" s="32">
        <f t="shared" si="7"/>
        <v>88.594526199999962</v>
      </c>
      <c r="K146" s="37">
        <f t="shared" si="8"/>
        <v>16.223906771686593</v>
      </c>
      <c r="L146" s="36"/>
      <c r="N146"/>
      <c r="P146" s="17"/>
    </row>
    <row r="147" spans="1:16" ht="15.75" hidden="1" thickBot="1" x14ac:dyDescent="0.3">
      <c r="A147" s="5">
        <v>44680</v>
      </c>
      <c r="B147" s="23">
        <f>YEAR(data[Date])</f>
        <v>2022</v>
      </c>
      <c r="C147" s="5" t="str">
        <f t="shared" si="6"/>
        <v>Apr</v>
      </c>
      <c r="D147" s="1" t="s">
        <v>25</v>
      </c>
      <c r="E147" s="1" t="s">
        <v>40</v>
      </c>
      <c r="F147" s="1" t="s">
        <v>45</v>
      </c>
      <c r="G147" s="1" t="s">
        <v>156</v>
      </c>
      <c r="H147" s="8">
        <v>749.52806380000004</v>
      </c>
      <c r="I147" s="13">
        <v>811.16468339999994</v>
      </c>
      <c r="J147" s="32">
        <f t="shared" si="7"/>
        <v>61.636619599999904</v>
      </c>
      <c r="K147" s="37">
        <f t="shared" si="8"/>
        <v>7.5985334250068401</v>
      </c>
      <c r="L147" s="36"/>
      <c r="N147"/>
      <c r="P147" s="17"/>
    </row>
    <row r="148" spans="1:16" ht="15.75" hidden="1" thickBot="1" x14ac:dyDescent="0.3">
      <c r="A148" s="5">
        <v>44316</v>
      </c>
      <c r="B148" s="23">
        <f>YEAR(data[Date])</f>
        <v>2021</v>
      </c>
      <c r="C148" s="5" t="str">
        <f t="shared" si="6"/>
        <v>Apr</v>
      </c>
      <c r="D148" s="1" t="s">
        <v>30</v>
      </c>
      <c r="E148" s="1" t="s">
        <v>21</v>
      </c>
      <c r="F148" s="1" t="s">
        <v>56</v>
      </c>
      <c r="G148" s="1" t="s">
        <v>157</v>
      </c>
      <c r="H148" s="8">
        <v>150.52104979999999</v>
      </c>
      <c r="I148" s="13">
        <v>351.57887390000002</v>
      </c>
      <c r="J148" s="32">
        <f t="shared" si="7"/>
        <v>201.05782410000003</v>
      </c>
      <c r="K148" s="37">
        <f t="shared" si="8"/>
        <v>57.18711760740981</v>
      </c>
      <c r="L148" s="36"/>
      <c r="N148"/>
      <c r="P148" s="17"/>
    </row>
    <row r="149" spans="1:16" ht="15.75" hidden="1" thickBot="1" x14ac:dyDescent="0.3">
      <c r="A149" s="5">
        <v>44682</v>
      </c>
      <c r="B149" s="23">
        <f>YEAR(data[Date])</f>
        <v>2022</v>
      </c>
      <c r="C149" s="5" t="str">
        <f t="shared" si="6"/>
        <v>May</v>
      </c>
      <c r="D149" s="1" t="s">
        <v>7</v>
      </c>
      <c r="E149" s="1" t="s">
        <v>8</v>
      </c>
      <c r="F149" s="1" t="s">
        <v>9</v>
      </c>
      <c r="G149" s="1" t="s">
        <v>170</v>
      </c>
      <c r="H149" s="8">
        <v>771.50124240000002</v>
      </c>
      <c r="I149" s="13">
        <v>922.53859780000005</v>
      </c>
      <c r="J149" s="32">
        <f t="shared" si="7"/>
        <v>151.03735540000002</v>
      </c>
      <c r="K149" s="37">
        <f t="shared" si="8"/>
        <v>16.371928042922264</v>
      </c>
      <c r="L149" s="36"/>
      <c r="N149"/>
      <c r="P149" s="17"/>
    </row>
    <row r="150" spans="1:16" ht="15.75" hidden="1" thickBot="1" x14ac:dyDescent="0.3">
      <c r="A150" s="5">
        <v>44683</v>
      </c>
      <c r="B150" s="23">
        <f>YEAR(data[Date])</f>
        <v>2022</v>
      </c>
      <c r="C150" s="5" t="str">
        <f t="shared" si="6"/>
        <v>May</v>
      </c>
      <c r="D150" s="1" t="s">
        <v>11</v>
      </c>
      <c r="E150" s="1" t="s">
        <v>12</v>
      </c>
      <c r="F150" s="1" t="s">
        <v>13</v>
      </c>
      <c r="G150" s="1" t="s">
        <v>171</v>
      </c>
      <c r="H150" s="8">
        <v>727.74293439999997</v>
      </c>
      <c r="I150" s="13">
        <v>749.45424930000001</v>
      </c>
      <c r="J150" s="32">
        <f t="shared" si="7"/>
        <v>21.711314900000048</v>
      </c>
      <c r="K150" s="37">
        <f t="shared" si="8"/>
        <v>2.8969500033229107</v>
      </c>
      <c r="L150" s="36"/>
      <c r="N150"/>
      <c r="P150" s="17"/>
    </row>
    <row r="151" spans="1:16" ht="15.75" hidden="1" thickBot="1" x14ac:dyDescent="0.3">
      <c r="A151" s="5">
        <v>44319</v>
      </c>
      <c r="B151" s="23">
        <f>YEAR(data[Date])</f>
        <v>2021</v>
      </c>
      <c r="C151" s="5" t="str">
        <f t="shared" si="6"/>
        <v>May</v>
      </c>
      <c r="D151" s="1" t="s">
        <v>11</v>
      </c>
      <c r="E151" s="1" t="s">
        <v>12</v>
      </c>
      <c r="F151" s="1" t="s">
        <v>18</v>
      </c>
      <c r="G151" s="1" t="s">
        <v>172</v>
      </c>
      <c r="H151" s="8">
        <v>374.74900659999997</v>
      </c>
      <c r="I151" s="13">
        <v>418.49086519999997</v>
      </c>
      <c r="J151" s="32">
        <f t="shared" si="7"/>
        <v>43.7418586</v>
      </c>
      <c r="K151" s="37">
        <f t="shared" si="8"/>
        <v>10.452285160177972</v>
      </c>
      <c r="L151" s="36"/>
      <c r="N151"/>
      <c r="P151" s="17"/>
    </row>
    <row r="152" spans="1:16" ht="15.75" hidden="1" thickBot="1" x14ac:dyDescent="0.3">
      <c r="A152" s="5">
        <v>44320</v>
      </c>
      <c r="B152" s="23">
        <f>YEAR(data[Date])</f>
        <v>2021</v>
      </c>
      <c r="C152" s="5" t="str">
        <f t="shared" si="6"/>
        <v>May</v>
      </c>
      <c r="D152" s="1" t="s">
        <v>11</v>
      </c>
      <c r="E152" s="1" t="s">
        <v>12</v>
      </c>
      <c r="F152" s="1" t="s">
        <v>27</v>
      </c>
      <c r="G152" s="1" t="s">
        <v>173</v>
      </c>
      <c r="H152" s="8">
        <v>284.78874309999998</v>
      </c>
      <c r="I152" s="13">
        <v>424.15068059999999</v>
      </c>
      <c r="J152" s="32">
        <f t="shared" si="7"/>
        <v>139.36193750000001</v>
      </c>
      <c r="K152" s="37">
        <f t="shared" si="8"/>
        <v>32.856704910353976</v>
      </c>
      <c r="L152" s="36"/>
      <c r="N152"/>
      <c r="P152" s="17"/>
    </row>
    <row r="153" spans="1:16" ht="15.75" hidden="1" thickBot="1" x14ac:dyDescent="0.3">
      <c r="A153" s="5">
        <v>44686</v>
      </c>
      <c r="B153" s="23">
        <f>YEAR(data[Date])</f>
        <v>2022</v>
      </c>
      <c r="C153" s="5" t="str">
        <f t="shared" si="6"/>
        <v>May</v>
      </c>
      <c r="D153" s="1" t="s">
        <v>11</v>
      </c>
      <c r="E153" s="1" t="s">
        <v>12</v>
      </c>
      <c r="F153" s="1" t="s">
        <v>32</v>
      </c>
      <c r="G153" s="1" t="s">
        <v>174</v>
      </c>
      <c r="H153" s="8">
        <v>163.45761870000001</v>
      </c>
      <c r="I153" s="13">
        <v>343.32379639999999</v>
      </c>
      <c r="J153" s="32">
        <f t="shared" si="7"/>
        <v>179.86617769999998</v>
      </c>
      <c r="K153" s="37">
        <f t="shared" si="8"/>
        <v>52.389662349661705</v>
      </c>
      <c r="L153" s="36"/>
      <c r="N153"/>
      <c r="P153" s="17"/>
    </row>
    <row r="154" spans="1:16" ht="15.75" hidden="1" thickBot="1" x14ac:dyDescent="0.3">
      <c r="A154" s="5">
        <v>44322</v>
      </c>
      <c r="B154" s="23">
        <f>YEAR(data[Date])</f>
        <v>2021</v>
      </c>
      <c r="C154" s="5" t="str">
        <f t="shared" si="6"/>
        <v>May</v>
      </c>
      <c r="D154" s="1" t="s">
        <v>11</v>
      </c>
      <c r="E154" s="1" t="s">
        <v>12</v>
      </c>
      <c r="F154" s="1" t="s">
        <v>36</v>
      </c>
      <c r="G154" s="1" t="s">
        <v>175</v>
      </c>
      <c r="H154" s="8">
        <v>566.4284169</v>
      </c>
      <c r="I154" s="13">
        <v>628.11278809999999</v>
      </c>
      <c r="J154" s="32">
        <f t="shared" si="7"/>
        <v>61.684371199999987</v>
      </c>
      <c r="K154" s="37">
        <f t="shared" si="8"/>
        <v>9.8205883351923422</v>
      </c>
      <c r="L154" s="36"/>
      <c r="N154"/>
      <c r="P154" s="17"/>
    </row>
    <row r="155" spans="1:16" ht="15.75" hidden="1" thickBot="1" x14ac:dyDescent="0.3">
      <c r="A155" s="5">
        <v>44323</v>
      </c>
      <c r="B155" s="23">
        <f>YEAR(data[Date])</f>
        <v>2021</v>
      </c>
      <c r="C155" s="5" t="str">
        <f t="shared" si="6"/>
        <v>May</v>
      </c>
      <c r="D155" s="1" t="s">
        <v>11</v>
      </c>
      <c r="E155" s="1" t="s">
        <v>12</v>
      </c>
      <c r="F155" s="1" t="s">
        <v>41</v>
      </c>
      <c r="G155" s="1" t="s">
        <v>176</v>
      </c>
      <c r="H155" s="8">
        <v>167.11370790000001</v>
      </c>
      <c r="I155" s="13">
        <v>360.89751089999999</v>
      </c>
      <c r="J155" s="32">
        <f t="shared" si="7"/>
        <v>193.78380299999998</v>
      </c>
      <c r="K155" s="37">
        <f t="shared" si="8"/>
        <v>53.694968002618047</v>
      </c>
      <c r="L155" s="36"/>
      <c r="N155"/>
      <c r="P155" s="17"/>
    </row>
    <row r="156" spans="1:16" ht="15.75" hidden="1" thickBot="1" x14ac:dyDescent="0.3">
      <c r="A156" s="5">
        <v>44689</v>
      </c>
      <c r="B156" s="23">
        <f>YEAR(data[Date])</f>
        <v>2022</v>
      </c>
      <c r="C156" s="5" t="str">
        <f t="shared" si="6"/>
        <v>May</v>
      </c>
      <c r="D156" s="1" t="s">
        <v>11</v>
      </c>
      <c r="E156" s="1" t="s">
        <v>12</v>
      </c>
      <c r="F156" s="1" t="s">
        <v>43</v>
      </c>
      <c r="G156" s="1" t="s">
        <v>177</v>
      </c>
      <c r="H156" s="8">
        <v>1070.599301</v>
      </c>
      <c r="I156" s="13">
        <v>1236.512438</v>
      </c>
      <c r="J156" s="32">
        <f t="shared" si="7"/>
        <v>165.91313700000001</v>
      </c>
      <c r="K156" s="37">
        <f t="shared" si="8"/>
        <v>13.417830011346801</v>
      </c>
      <c r="L156" s="36"/>
      <c r="N156"/>
      <c r="P156" s="17"/>
    </row>
    <row r="157" spans="1:16" ht="15.75" hidden="1" thickBot="1" x14ac:dyDescent="0.3">
      <c r="A157" s="5">
        <v>44325</v>
      </c>
      <c r="B157" s="23">
        <f>YEAR(data[Date])</f>
        <v>2021</v>
      </c>
      <c r="C157" s="5" t="str">
        <f t="shared" si="6"/>
        <v>May</v>
      </c>
      <c r="D157" s="1" t="s">
        <v>11</v>
      </c>
      <c r="E157" s="1" t="s">
        <v>12</v>
      </c>
      <c r="F157" s="1" t="s">
        <v>51</v>
      </c>
      <c r="G157" s="1" t="s">
        <v>178</v>
      </c>
      <c r="H157" s="8">
        <v>369.70888300000001</v>
      </c>
      <c r="I157" s="13">
        <v>444.4815352</v>
      </c>
      <c r="J157" s="32">
        <f t="shared" si="7"/>
        <v>74.772652199999982</v>
      </c>
      <c r="K157" s="37">
        <f t="shared" si="8"/>
        <v>16.822442841490613</v>
      </c>
      <c r="L157" s="36"/>
      <c r="N157"/>
      <c r="P157" s="17"/>
    </row>
    <row r="158" spans="1:16" ht="15.75" hidden="1" thickBot="1" x14ac:dyDescent="0.3">
      <c r="A158" s="5">
        <v>44691</v>
      </c>
      <c r="B158" s="23">
        <f>YEAR(data[Date])</f>
        <v>2022</v>
      </c>
      <c r="C158" s="5" t="str">
        <f t="shared" si="6"/>
        <v>May</v>
      </c>
      <c r="D158" s="1" t="s">
        <v>11</v>
      </c>
      <c r="E158" s="1" t="s">
        <v>12</v>
      </c>
      <c r="F158" s="1" t="s">
        <v>53</v>
      </c>
      <c r="G158" s="1" t="s">
        <v>179</v>
      </c>
      <c r="H158" s="8">
        <v>686.77192230000003</v>
      </c>
      <c r="I158" s="13">
        <v>811.31427350000001</v>
      </c>
      <c r="J158" s="32">
        <f t="shared" si="7"/>
        <v>124.54235119999998</v>
      </c>
      <c r="K158" s="37">
        <f t="shared" si="8"/>
        <v>15.350691497479241</v>
      </c>
      <c r="L158" s="36"/>
      <c r="N158"/>
      <c r="P158" s="17"/>
    </row>
    <row r="159" spans="1:16" ht="15.75" hidden="1" thickBot="1" x14ac:dyDescent="0.3">
      <c r="A159" s="5">
        <v>44327</v>
      </c>
      <c r="B159" s="23">
        <f>YEAR(data[Date])</f>
        <v>2021</v>
      </c>
      <c r="C159" s="5" t="str">
        <f t="shared" si="6"/>
        <v>May</v>
      </c>
      <c r="D159" s="1" t="s">
        <v>11</v>
      </c>
      <c r="E159" s="1" t="s">
        <v>17</v>
      </c>
      <c r="F159" s="1" t="s">
        <v>45</v>
      </c>
      <c r="G159" s="1" t="s">
        <v>180</v>
      </c>
      <c r="H159" s="8">
        <v>19.119235190000001</v>
      </c>
      <c r="I159" s="13">
        <v>183.77445499999999</v>
      </c>
      <c r="J159" s="32">
        <f t="shared" si="7"/>
        <v>164.65521980999998</v>
      </c>
      <c r="K159" s="37">
        <f t="shared" si="8"/>
        <v>89.596358650607883</v>
      </c>
      <c r="L159" s="36"/>
      <c r="N159"/>
      <c r="P159" s="17"/>
    </row>
    <row r="160" spans="1:16" ht="15.75" hidden="1" thickBot="1" x14ac:dyDescent="0.3">
      <c r="A160" s="5">
        <v>44328</v>
      </c>
      <c r="B160" s="23">
        <f>YEAR(data[Date])</f>
        <v>2021</v>
      </c>
      <c r="C160" s="5" t="str">
        <f t="shared" si="6"/>
        <v>May</v>
      </c>
      <c r="D160" s="1" t="s">
        <v>11</v>
      </c>
      <c r="E160" s="1" t="s">
        <v>26</v>
      </c>
      <c r="F160" s="1" t="s">
        <v>56</v>
      </c>
      <c r="G160" s="1" t="s">
        <v>181</v>
      </c>
      <c r="H160" s="8">
        <v>443.12860419999998</v>
      </c>
      <c r="I160" s="13">
        <v>547.03823520000003</v>
      </c>
      <c r="J160" s="32">
        <f t="shared" si="7"/>
        <v>103.90963100000005</v>
      </c>
      <c r="K160" s="37">
        <f t="shared" si="8"/>
        <v>18.994948490576739</v>
      </c>
      <c r="L160" s="36"/>
      <c r="N160"/>
      <c r="P160" s="17"/>
    </row>
    <row r="161" spans="1:16" ht="15.75" hidden="1" thickBot="1" x14ac:dyDescent="0.3">
      <c r="A161" s="5">
        <v>44694</v>
      </c>
      <c r="B161" s="23">
        <f>YEAR(data[Date])</f>
        <v>2022</v>
      </c>
      <c r="C161" s="5" t="str">
        <f t="shared" si="6"/>
        <v>May</v>
      </c>
      <c r="D161" s="1" t="s">
        <v>16</v>
      </c>
      <c r="E161" s="1" t="s">
        <v>31</v>
      </c>
      <c r="F161" s="1" t="s">
        <v>38</v>
      </c>
      <c r="G161" s="1" t="s">
        <v>182</v>
      </c>
      <c r="H161" s="8">
        <v>855.06113270000003</v>
      </c>
      <c r="I161" s="13">
        <v>989.99796930000002</v>
      </c>
      <c r="J161" s="32">
        <f t="shared" si="7"/>
        <v>134.93683659999999</v>
      </c>
      <c r="K161" s="37">
        <f t="shared" si="8"/>
        <v>13.630011452994198</v>
      </c>
      <c r="L161" s="36"/>
      <c r="N161"/>
      <c r="P161" s="17"/>
    </row>
    <row r="162" spans="1:16" ht="15.75" hidden="1" thickBot="1" x14ac:dyDescent="0.3">
      <c r="A162" s="5">
        <v>44330</v>
      </c>
      <c r="B162" s="23">
        <f>YEAR(data[Date])</f>
        <v>2021</v>
      </c>
      <c r="C162" s="5" t="str">
        <f t="shared" si="6"/>
        <v>May</v>
      </c>
      <c r="D162" s="1" t="s">
        <v>25</v>
      </c>
      <c r="E162" s="1" t="s">
        <v>35</v>
      </c>
      <c r="F162" s="1" t="s">
        <v>66</v>
      </c>
      <c r="G162" s="1" t="s">
        <v>183</v>
      </c>
      <c r="H162" s="8">
        <v>262.15715069999999</v>
      </c>
      <c r="I162" s="13">
        <v>301.4370682</v>
      </c>
      <c r="J162" s="32">
        <f t="shared" si="7"/>
        <v>39.27991750000001</v>
      </c>
      <c r="K162" s="37">
        <f t="shared" si="8"/>
        <v>13.030884932153814</v>
      </c>
      <c r="L162" s="36"/>
      <c r="N162"/>
      <c r="P162" s="17"/>
    </row>
    <row r="163" spans="1:16" ht="15.75" hidden="1" thickBot="1" x14ac:dyDescent="0.3">
      <c r="A163" s="5">
        <v>44331</v>
      </c>
      <c r="B163" s="23">
        <f>YEAR(data[Date])</f>
        <v>2021</v>
      </c>
      <c r="C163" s="5" t="str">
        <f t="shared" si="6"/>
        <v>May</v>
      </c>
      <c r="D163" s="1" t="s">
        <v>30</v>
      </c>
      <c r="E163" s="1" t="s">
        <v>40</v>
      </c>
      <c r="F163" s="1" t="s">
        <v>68</v>
      </c>
      <c r="G163" s="1" t="s">
        <v>184</v>
      </c>
      <c r="H163" s="8">
        <v>767.2555175</v>
      </c>
      <c r="I163" s="13">
        <v>836.58310749999998</v>
      </c>
      <c r="J163" s="32">
        <f t="shared" si="7"/>
        <v>69.327589999999987</v>
      </c>
      <c r="K163" s="37">
        <f t="shared" si="8"/>
        <v>8.28699377007203</v>
      </c>
      <c r="L163" s="36"/>
      <c r="N163"/>
      <c r="P163" s="17"/>
    </row>
    <row r="164" spans="1:16" ht="15.75" hidden="1" thickBot="1" x14ac:dyDescent="0.3">
      <c r="A164" s="5">
        <v>44697</v>
      </c>
      <c r="B164" s="23">
        <f>YEAR(data[Date])</f>
        <v>2022</v>
      </c>
      <c r="C164" s="5" t="str">
        <f t="shared" si="6"/>
        <v>May</v>
      </c>
      <c r="D164" s="1" t="s">
        <v>7</v>
      </c>
      <c r="E164" s="1" t="s">
        <v>40</v>
      </c>
      <c r="F164" s="1" t="s">
        <v>22</v>
      </c>
      <c r="G164" s="1" t="s">
        <v>185</v>
      </c>
      <c r="H164" s="8">
        <v>450.60419460000003</v>
      </c>
      <c r="I164" s="13">
        <v>483.4036266</v>
      </c>
      <c r="J164" s="32">
        <f t="shared" si="7"/>
        <v>32.799431999999968</v>
      </c>
      <c r="K164" s="37">
        <f t="shared" si="8"/>
        <v>6.7851025923602304</v>
      </c>
      <c r="L164" s="36"/>
      <c r="N164"/>
      <c r="P164" s="17"/>
    </row>
    <row r="165" spans="1:16" ht="15.75" hidden="1" thickBot="1" x14ac:dyDescent="0.3">
      <c r="A165" s="5">
        <v>44698</v>
      </c>
      <c r="B165" s="23">
        <f>YEAR(data[Date])</f>
        <v>2022</v>
      </c>
      <c r="C165" s="5" t="str">
        <f t="shared" si="6"/>
        <v>May</v>
      </c>
      <c r="D165" s="1" t="s">
        <v>11</v>
      </c>
      <c r="E165" s="1" t="s">
        <v>40</v>
      </c>
      <c r="F165" s="1" t="s">
        <v>92</v>
      </c>
      <c r="G165" s="1" t="s">
        <v>186</v>
      </c>
      <c r="H165" s="8">
        <v>1287.7040460000001</v>
      </c>
      <c r="I165" s="13">
        <v>1347.966557</v>
      </c>
      <c r="J165" s="32">
        <f t="shared" si="7"/>
        <v>60.262510999999904</v>
      </c>
      <c r="K165" s="37">
        <f t="shared" si="8"/>
        <v>4.4706235987129102</v>
      </c>
      <c r="L165" s="36"/>
      <c r="N165"/>
      <c r="P165" s="17"/>
    </row>
    <row r="166" spans="1:16" ht="15.75" hidden="1" thickBot="1" x14ac:dyDescent="0.3">
      <c r="A166" s="5">
        <v>44699</v>
      </c>
      <c r="B166" s="23">
        <f>YEAR(data[Date])</f>
        <v>2022</v>
      </c>
      <c r="C166" s="5" t="str">
        <f t="shared" si="6"/>
        <v>May</v>
      </c>
      <c r="D166" s="1" t="s">
        <v>16</v>
      </c>
      <c r="E166" s="1" t="s">
        <v>12</v>
      </c>
      <c r="F166" s="1" t="s">
        <v>96</v>
      </c>
      <c r="G166" s="1" t="s">
        <v>187</v>
      </c>
      <c r="H166" s="8">
        <v>324.08204369999999</v>
      </c>
      <c r="I166" s="13">
        <v>448.04410619999999</v>
      </c>
      <c r="J166" s="32">
        <f t="shared" si="7"/>
        <v>123.9620625</v>
      </c>
      <c r="K166" s="37">
        <f t="shared" si="8"/>
        <v>27.667379346055998</v>
      </c>
      <c r="L166" s="36"/>
      <c r="N166"/>
      <c r="P166" s="17"/>
    </row>
    <row r="167" spans="1:16" ht="15.75" hidden="1" thickBot="1" x14ac:dyDescent="0.3">
      <c r="A167" s="5">
        <v>44700</v>
      </c>
      <c r="B167" s="23">
        <f>YEAR(data[Date])</f>
        <v>2022</v>
      </c>
      <c r="C167" s="5" t="str">
        <f t="shared" si="6"/>
        <v>May</v>
      </c>
      <c r="D167" s="1" t="s">
        <v>25</v>
      </c>
      <c r="E167" s="1" t="s">
        <v>17</v>
      </c>
      <c r="F167" s="1" t="s">
        <v>98</v>
      </c>
      <c r="G167" s="1" t="s">
        <v>188</v>
      </c>
      <c r="H167" s="8">
        <v>297.68302</v>
      </c>
      <c r="I167" s="13">
        <v>417.67385159999998</v>
      </c>
      <c r="J167" s="32">
        <f t="shared" si="7"/>
        <v>119.99083159999998</v>
      </c>
      <c r="K167" s="37">
        <f t="shared" si="8"/>
        <v>28.728356142082223</v>
      </c>
      <c r="L167" s="36"/>
      <c r="N167"/>
      <c r="P167" s="17"/>
    </row>
    <row r="168" spans="1:16" ht="15.75" hidden="1" thickBot="1" x14ac:dyDescent="0.3">
      <c r="A168" s="5">
        <v>44336</v>
      </c>
      <c r="B168" s="23">
        <f>YEAR(data[Date])</f>
        <v>2021</v>
      </c>
      <c r="C168" s="5" t="str">
        <f t="shared" si="6"/>
        <v>May</v>
      </c>
      <c r="D168" s="1" t="s">
        <v>30</v>
      </c>
      <c r="E168" s="1" t="s">
        <v>26</v>
      </c>
      <c r="F168" s="1" t="s">
        <v>100</v>
      </c>
      <c r="G168" s="1" t="s">
        <v>189</v>
      </c>
      <c r="H168" s="8">
        <v>523.1998284</v>
      </c>
      <c r="I168" s="13">
        <v>659.08454259999996</v>
      </c>
      <c r="J168" s="32">
        <f t="shared" si="7"/>
        <v>135.88471419999996</v>
      </c>
      <c r="K168" s="37">
        <f t="shared" si="8"/>
        <v>20.617190271820522</v>
      </c>
      <c r="L168" s="36"/>
      <c r="N168"/>
      <c r="P168" s="17"/>
    </row>
    <row r="169" spans="1:16" ht="15.75" hidden="1" thickBot="1" x14ac:dyDescent="0.3">
      <c r="A169" s="5">
        <v>44337</v>
      </c>
      <c r="B169" s="23">
        <f>YEAR(data[Date])</f>
        <v>2021</v>
      </c>
      <c r="C169" s="5" t="str">
        <f t="shared" si="6"/>
        <v>May</v>
      </c>
      <c r="D169" s="1" t="s">
        <v>16</v>
      </c>
      <c r="E169" s="1" t="s">
        <v>31</v>
      </c>
      <c r="F169" s="1" t="s">
        <v>102</v>
      </c>
      <c r="G169" s="1" t="s">
        <v>190</v>
      </c>
      <c r="H169" s="8">
        <v>44.942521450000001</v>
      </c>
      <c r="I169" s="13">
        <v>51.266290130000002</v>
      </c>
      <c r="J169" s="32">
        <f t="shared" si="7"/>
        <v>6.3237686800000006</v>
      </c>
      <c r="K169" s="37">
        <f t="shared" si="8"/>
        <v>12.335140038345505</v>
      </c>
      <c r="L169" s="36"/>
      <c r="N169"/>
      <c r="P169" s="17"/>
    </row>
    <row r="170" spans="1:16" ht="15.75" hidden="1" thickBot="1" x14ac:dyDescent="0.3">
      <c r="A170" s="5">
        <v>44338</v>
      </c>
      <c r="B170" s="23">
        <f>YEAR(data[Date])</f>
        <v>2021</v>
      </c>
      <c r="C170" s="5" t="str">
        <f t="shared" si="6"/>
        <v>May</v>
      </c>
      <c r="D170" s="1" t="s">
        <v>16</v>
      </c>
      <c r="E170" s="1" t="s">
        <v>35</v>
      </c>
      <c r="F170" s="1" t="s">
        <v>53</v>
      </c>
      <c r="G170" s="1" t="s">
        <v>191</v>
      </c>
      <c r="H170" s="8">
        <v>433.02089699999999</v>
      </c>
      <c r="I170" s="13">
        <v>544.66079939999997</v>
      </c>
      <c r="J170" s="32">
        <f t="shared" si="7"/>
        <v>111.63990239999998</v>
      </c>
      <c r="K170" s="37">
        <f t="shared" si="8"/>
        <v>20.49714290490207</v>
      </c>
      <c r="L170" s="36"/>
      <c r="N170"/>
      <c r="P170" s="17"/>
    </row>
    <row r="171" spans="1:16" ht="15.75" hidden="1" thickBot="1" x14ac:dyDescent="0.3">
      <c r="A171" s="5">
        <v>44704</v>
      </c>
      <c r="B171" s="23">
        <f>YEAR(data[Date])</f>
        <v>2022</v>
      </c>
      <c r="C171" s="5" t="str">
        <f t="shared" si="6"/>
        <v>May</v>
      </c>
      <c r="D171" s="1" t="s">
        <v>16</v>
      </c>
      <c r="E171" s="1" t="s">
        <v>40</v>
      </c>
      <c r="F171" s="1" t="s">
        <v>45</v>
      </c>
      <c r="G171" s="1" t="s">
        <v>192</v>
      </c>
      <c r="H171" s="8">
        <v>58.957729540000003</v>
      </c>
      <c r="I171" s="13">
        <v>201.69759780000001</v>
      </c>
      <c r="J171" s="32">
        <f t="shared" si="7"/>
        <v>142.73986826000001</v>
      </c>
      <c r="K171" s="37">
        <f t="shared" si="8"/>
        <v>70.7692455522145</v>
      </c>
      <c r="L171" s="36"/>
      <c r="N171"/>
      <c r="P171" s="17"/>
    </row>
    <row r="172" spans="1:16" ht="15.75" hidden="1" thickBot="1" x14ac:dyDescent="0.3">
      <c r="A172" s="5">
        <v>44705</v>
      </c>
      <c r="B172" s="23">
        <f>YEAR(data[Date])</f>
        <v>2022</v>
      </c>
      <c r="C172" s="5" t="str">
        <f t="shared" si="6"/>
        <v>May</v>
      </c>
      <c r="D172" s="1" t="s">
        <v>16</v>
      </c>
      <c r="E172" s="1" t="s">
        <v>21</v>
      </c>
      <c r="F172" s="1" t="s">
        <v>56</v>
      </c>
      <c r="G172" s="1" t="s">
        <v>193</v>
      </c>
      <c r="H172" s="8">
        <v>948.37509009999997</v>
      </c>
      <c r="I172" s="13">
        <v>1164.9796960000001</v>
      </c>
      <c r="J172" s="32">
        <f t="shared" si="7"/>
        <v>216.60460590000014</v>
      </c>
      <c r="K172" s="37">
        <f t="shared" si="8"/>
        <v>18.592994079100254</v>
      </c>
      <c r="L172" s="36"/>
      <c r="N172"/>
      <c r="P172" s="17"/>
    </row>
    <row r="173" spans="1:16" ht="15.75" hidden="1" thickBot="1" x14ac:dyDescent="0.3">
      <c r="A173" s="5">
        <v>44341</v>
      </c>
      <c r="B173" s="23">
        <f>YEAR(data[Date])</f>
        <v>2021</v>
      </c>
      <c r="C173" s="5" t="str">
        <f t="shared" si="6"/>
        <v>May</v>
      </c>
      <c r="D173" s="1" t="s">
        <v>16</v>
      </c>
      <c r="E173" s="1" t="s">
        <v>8</v>
      </c>
      <c r="F173" s="1" t="s">
        <v>9</v>
      </c>
      <c r="G173" s="1" t="s">
        <v>194</v>
      </c>
      <c r="H173" s="8">
        <v>182.1570102</v>
      </c>
      <c r="I173" s="13">
        <v>205.5713719</v>
      </c>
      <c r="J173" s="32">
        <f t="shared" si="7"/>
        <v>23.414361700000001</v>
      </c>
      <c r="K173" s="37">
        <f t="shared" si="8"/>
        <v>11.389894168430171</v>
      </c>
      <c r="L173" s="36"/>
      <c r="N173"/>
      <c r="P173" s="17"/>
    </row>
    <row r="174" spans="1:16" ht="15.75" hidden="1" thickBot="1" x14ac:dyDescent="0.3">
      <c r="A174" s="5">
        <v>44342</v>
      </c>
      <c r="B174" s="23">
        <f>YEAR(data[Date])</f>
        <v>2021</v>
      </c>
      <c r="C174" s="5" t="str">
        <f t="shared" si="6"/>
        <v>May</v>
      </c>
      <c r="D174" s="1" t="s">
        <v>16</v>
      </c>
      <c r="E174" s="1" t="s">
        <v>12</v>
      </c>
      <c r="F174" s="1" t="s">
        <v>13</v>
      </c>
      <c r="G174" s="1" t="s">
        <v>195</v>
      </c>
      <c r="H174" s="8">
        <v>378.02923679999998</v>
      </c>
      <c r="I174" s="13">
        <v>627.80308769999999</v>
      </c>
      <c r="J174" s="32">
        <f t="shared" si="7"/>
        <v>249.77385090000001</v>
      </c>
      <c r="K174" s="37">
        <f t="shared" si="8"/>
        <v>39.785381084228774</v>
      </c>
      <c r="L174" s="36"/>
      <c r="N174"/>
      <c r="P174" s="17"/>
    </row>
    <row r="175" spans="1:16" ht="15.75" hidden="1" thickBot="1" x14ac:dyDescent="0.3">
      <c r="A175" s="5">
        <v>44343</v>
      </c>
      <c r="B175" s="23">
        <f>YEAR(data[Date])</f>
        <v>2021</v>
      </c>
      <c r="C175" s="5" t="str">
        <f t="shared" si="6"/>
        <v>May</v>
      </c>
      <c r="D175" s="1" t="s">
        <v>16</v>
      </c>
      <c r="E175" s="1" t="s">
        <v>17</v>
      </c>
      <c r="F175" s="1" t="s">
        <v>18</v>
      </c>
      <c r="G175" s="1" t="s">
        <v>196</v>
      </c>
      <c r="H175" s="8">
        <v>374.28080510000001</v>
      </c>
      <c r="I175" s="13">
        <v>539.17517410000005</v>
      </c>
      <c r="J175" s="32">
        <f t="shared" si="7"/>
        <v>164.89436900000004</v>
      </c>
      <c r="K175" s="37">
        <f t="shared" si="8"/>
        <v>30.582707980805012</v>
      </c>
      <c r="L175" s="36"/>
      <c r="N175"/>
      <c r="P175" s="17"/>
    </row>
    <row r="176" spans="1:16" ht="15.75" hidden="1" thickBot="1" x14ac:dyDescent="0.3">
      <c r="A176" s="5">
        <v>44709</v>
      </c>
      <c r="B176" s="23">
        <f>YEAR(data[Date])</f>
        <v>2022</v>
      </c>
      <c r="C176" s="5" t="str">
        <f t="shared" si="6"/>
        <v>May</v>
      </c>
      <c r="D176" s="1" t="s">
        <v>16</v>
      </c>
      <c r="E176" s="1" t="s">
        <v>17</v>
      </c>
      <c r="F176" s="1" t="s">
        <v>96</v>
      </c>
      <c r="G176" s="1" t="s">
        <v>197</v>
      </c>
      <c r="H176" s="8">
        <v>721.66563650000001</v>
      </c>
      <c r="I176" s="13">
        <v>996.18478479999999</v>
      </c>
      <c r="J176" s="32">
        <f t="shared" si="7"/>
        <v>274.51914829999998</v>
      </c>
      <c r="K176" s="37">
        <f t="shared" si="8"/>
        <v>27.557050909497089</v>
      </c>
      <c r="L176" s="36"/>
      <c r="N176"/>
      <c r="P176" s="17"/>
    </row>
    <row r="177" spans="1:16" ht="15.75" hidden="1" thickBot="1" x14ac:dyDescent="0.3">
      <c r="A177" s="5">
        <v>44345</v>
      </c>
      <c r="B177" s="23">
        <f>YEAR(data[Date])</f>
        <v>2021</v>
      </c>
      <c r="C177" s="5" t="str">
        <f t="shared" si="6"/>
        <v>May</v>
      </c>
      <c r="D177" s="1" t="s">
        <v>25</v>
      </c>
      <c r="E177" s="1" t="s">
        <v>17</v>
      </c>
      <c r="F177" s="1" t="s">
        <v>98</v>
      </c>
      <c r="G177" s="1" t="s">
        <v>198</v>
      </c>
      <c r="H177" s="8">
        <v>627.31546760000003</v>
      </c>
      <c r="I177" s="13">
        <v>778.50068090000002</v>
      </c>
      <c r="J177" s="32">
        <f t="shared" si="7"/>
        <v>151.18521329999999</v>
      </c>
      <c r="K177" s="37">
        <f t="shared" si="8"/>
        <v>19.420048949118392</v>
      </c>
      <c r="L177" s="36"/>
      <c r="N177"/>
      <c r="P177" s="17"/>
    </row>
    <row r="178" spans="1:16" ht="15.75" hidden="1" thickBot="1" x14ac:dyDescent="0.3">
      <c r="A178" s="5">
        <v>44346</v>
      </c>
      <c r="B178" s="23">
        <f>YEAR(data[Date])</f>
        <v>2021</v>
      </c>
      <c r="C178" s="5" t="str">
        <f t="shared" si="6"/>
        <v>May</v>
      </c>
      <c r="D178" s="1" t="s">
        <v>30</v>
      </c>
      <c r="E178" s="1" t="s">
        <v>17</v>
      </c>
      <c r="F178" s="1" t="s">
        <v>100</v>
      </c>
      <c r="G178" s="1" t="s">
        <v>199</v>
      </c>
      <c r="H178" s="8">
        <v>28.531153620000001</v>
      </c>
      <c r="I178" s="13">
        <v>150.95294290000001</v>
      </c>
      <c r="J178" s="32">
        <f t="shared" si="7"/>
        <v>122.42178928000001</v>
      </c>
      <c r="K178" s="37">
        <f t="shared" si="8"/>
        <v>81.099306133501031</v>
      </c>
      <c r="L178" s="36"/>
      <c r="N178"/>
      <c r="P178" s="17"/>
    </row>
    <row r="179" spans="1:16" ht="15.75" hidden="1" thickBot="1" x14ac:dyDescent="0.3">
      <c r="A179" s="5">
        <v>44712</v>
      </c>
      <c r="B179" s="23">
        <f>YEAR(data[Date])</f>
        <v>2022</v>
      </c>
      <c r="C179" s="5" t="str">
        <f t="shared" si="6"/>
        <v>May</v>
      </c>
      <c r="D179" s="1" t="s">
        <v>7</v>
      </c>
      <c r="E179" s="1" t="s">
        <v>17</v>
      </c>
      <c r="F179" s="1" t="s">
        <v>102</v>
      </c>
      <c r="G179" s="1" t="s">
        <v>200</v>
      </c>
      <c r="H179" s="8">
        <v>563.80598859999998</v>
      </c>
      <c r="I179" s="13">
        <v>628.40791079999997</v>
      </c>
      <c r="J179" s="32">
        <f t="shared" si="7"/>
        <v>64.60192219999999</v>
      </c>
      <c r="K179" s="37">
        <f t="shared" si="8"/>
        <v>10.280252856422187</v>
      </c>
      <c r="L179" s="36"/>
      <c r="N179"/>
      <c r="P179" s="17"/>
    </row>
    <row r="180" spans="1:16" ht="15.75" hidden="1" thickBot="1" x14ac:dyDescent="0.3">
      <c r="A180" s="5">
        <v>44348</v>
      </c>
      <c r="B180" s="23">
        <f>YEAR(data[Date])</f>
        <v>2021</v>
      </c>
      <c r="C180" s="5" t="str">
        <f t="shared" si="6"/>
        <v>Jun</v>
      </c>
      <c r="D180" s="1" t="s">
        <v>11</v>
      </c>
      <c r="E180" s="1" t="s">
        <v>21</v>
      </c>
      <c r="F180" s="1" t="s">
        <v>53</v>
      </c>
      <c r="G180" s="1" t="s">
        <v>201</v>
      </c>
      <c r="H180" s="8">
        <v>782.02819060000002</v>
      </c>
      <c r="I180" s="13">
        <v>925.74470980000001</v>
      </c>
      <c r="J180" s="32">
        <f t="shared" si="7"/>
        <v>143.71651919999999</v>
      </c>
      <c r="K180" s="37">
        <f t="shared" si="8"/>
        <v>15.524422411341549</v>
      </c>
      <c r="L180" s="36"/>
      <c r="N180"/>
      <c r="P180" s="17"/>
    </row>
    <row r="181" spans="1:16" ht="15.75" hidden="1" thickBot="1" x14ac:dyDescent="0.3">
      <c r="A181" s="5">
        <v>44349</v>
      </c>
      <c r="B181" s="23">
        <f>YEAR(data[Date])</f>
        <v>2021</v>
      </c>
      <c r="C181" s="5" t="str">
        <f t="shared" si="6"/>
        <v>Jun</v>
      </c>
      <c r="D181" s="1" t="s">
        <v>16</v>
      </c>
      <c r="E181" s="1" t="s">
        <v>8</v>
      </c>
      <c r="F181" s="1" t="s">
        <v>45</v>
      </c>
      <c r="G181" s="1" t="s">
        <v>202</v>
      </c>
      <c r="H181" s="8">
        <v>115.9028701</v>
      </c>
      <c r="I181" s="13">
        <v>203.929777</v>
      </c>
      <c r="J181" s="32">
        <f t="shared" si="7"/>
        <v>88.0269069</v>
      </c>
      <c r="K181" s="37">
        <f t="shared" si="8"/>
        <v>43.165303368129507</v>
      </c>
      <c r="L181" s="36"/>
      <c r="N181"/>
      <c r="P181" s="17"/>
    </row>
    <row r="182" spans="1:16" ht="15.75" hidden="1" thickBot="1" x14ac:dyDescent="0.3">
      <c r="A182" s="5">
        <v>44715</v>
      </c>
      <c r="B182" s="23">
        <f>YEAR(data[Date])</f>
        <v>2022</v>
      </c>
      <c r="C182" s="5" t="str">
        <f t="shared" si="6"/>
        <v>Jun</v>
      </c>
      <c r="D182" s="1" t="s">
        <v>25</v>
      </c>
      <c r="E182" s="1" t="s">
        <v>12</v>
      </c>
      <c r="F182" s="1" t="s">
        <v>56</v>
      </c>
      <c r="G182" s="1" t="s">
        <v>203</v>
      </c>
      <c r="H182" s="8">
        <v>247.3626544</v>
      </c>
      <c r="I182" s="13">
        <v>360.27268509999999</v>
      </c>
      <c r="J182" s="32">
        <f t="shared" si="7"/>
        <v>112.91003069999999</v>
      </c>
      <c r="K182" s="37">
        <f t="shared" si="8"/>
        <v>31.340158543704149</v>
      </c>
      <c r="L182" s="36"/>
      <c r="N182"/>
      <c r="P182" s="17"/>
    </row>
    <row r="183" spans="1:16" ht="15.75" hidden="1" thickBot="1" x14ac:dyDescent="0.3">
      <c r="A183" s="5">
        <v>44351</v>
      </c>
      <c r="B183" s="23">
        <f>YEAR(data[Date])</f>
        <v>2021</v>
      </c>
      <c r="C183" s="5" t="str">
        <f t="shared" si="6"/>
        <v>Jun</v>
      </c>
      <c r="D183" s="1" t="s">
        <v>25</v>
      </c>
      <c r="E183" s="1" t="s">
        <v>17</v>
      </c>
      <c r="F183" s="1" t="s">
        <v>9</v>
      </c>
      <c r="G183" s="1" t="s">
        <v>204</v>
      </c>
      <c r="H183" s="8">
        <v>515.12466819999997</v>
      </c>
      <c r="I183" s="13">
        <v>654.40123370000003</v>
      </c>
      <c r="J183" s="32">
        <f t="shared" si="7"/>
        <v>139.27656550000006</v>
      </c>
      <c r="K183" s="37">
        <f t="shared" si="8"/>
        <v>21.283053626370336</v>
      </c>
      <c r="L183" s="36"/>
      <c r="N183"/>
      <c r="P183" s="17"/>
    </row>
    <row r="184" spans="1:16" ht="15.75" hidden="1" thickBot="1" x14ac:dyDescent="0.3">
      <c r="A184" s="5">
        <v>44352</v>
      </c>
      <c r="B184" s="23">
        <f>YEAR(data[Date])</f>
        <v>2021</v>
      </c>
      <c r="C184" s="5" t="str">
        <f t="shared" si="6"/>
        <v>Jun</v>
      </c>
      <c r="D184" s="1" t="s">
        <v>25</v>
      </c>
      <c r="E184" s="1" t="s">
        <v>26</v>
      </c>
      <c r="F184" s="1" t="s">
        <v>13</v>
      </c>
      <c r="G184" s="1" t="s">
        <v>205</v>
      </c>
      <c r="H184" s="8">
        <v>306.44812489999998</v>
      </c>
      <c r="I184" s="13">
        <v>498.04773290000003</v>
      </c>
      <c r="J184" s="32">
        <f t="shared" si="7"/>
        <v>191.59960800000005</v>
      </c>
      <c r="K184" s="37">
        <f t="shared" si="8"/>
        <v>38.47012953645352</v>
      </c>
      <c r="L184" s="36"/>
      <c r="N184"/>
      <c r="P184" s="17"/>
    </row>
    <row r="185" spans="1:16" ht="15.75" hidden="1" thickBot="1" x14ac:dyDescent="0.3">
      <c r="A185" s="5">
        <v>44718</v>
      </c>
      <c r="B185" s="23">
        <f>YEAR(data[Date])</f>
        <v>2022</v>
      </c>
      <c r="C185" s="5" t="str">
        <f t="shared" si="6"/>
        <v>Jun</v>
      </c>
      <c r="D185" s="1" t="s">
        <v>25</v>
      </c>
      <c r="E185" s="1" t="s">
        <v>31</v>
      </c>
      <c r="F185" s="1" t="s">
        <v>18</v>
      </c>
      <c r="G185" s="1" t="s">
        <v>206</v>
      </c>
      <c r="H185" s="8">
        <v>314.58571619999998</v>
      </c>
      <c r="I185" s="13">
        <v>526.01629309999998</v>
      </c>
      <c r="J185" s="32">
        <f t="shared" si="7"/>
        <v>211.43057690000001</v>
      </c>
      <c r="K185" s="37">
        <f t="shared" si="8"/>
        <v>40.194682117917843</v>
      </c>
      <c r="L185" s="36"/>
      <c r="N185"/>
      <c r="P185" s="17"/>
    </row>
    <row r="186" spans="1:16" ht="15.75" hidden="1" thickBot="1" x14ac:dyDescent="0.3">
      <c r="A186" s="5">
        <v>44354</v>
      </c>
      <c r="B186" s="23">
        <f>YEAR(data[Date])</f>
        <v>2021</v>
      </c>
      <c r="C186" s="5" t="str">
        <f t="shared" si="6"/>
        <v>Jun</v>
      </c>
      <c r="D186" s="1" t="s">
        <v>25</v>
      </c>
      <c r="E186" s="1" t="s">
        <v>35</v>
      </c>
      <c r="F186" s="1" t="s">
        <v>96</v>
      </c>
      <c r="G186" s="1" t="s">
        <v>207</v>
      </c>
      <c r="H186" s="8">
        <v>497.21218779999998</v>
      </c>
      <c r="I186" s="13">
        <v>561.73150989999999</v>
      </c>
      <c r="J186" s="32">
        <f t="shared" si="7"/>
        <v>64.519322100000011</v>
      </c>
      <c r="K186" s="37">
        <f t="shared" si="8"/>
        <v>11.485793651042615</v>
      </c>
      <c r="L186" s="36"/>
      <c r="N186"/>
      <c r="P186" s="17"/>
    </row>
    <row r="187" spans="1:16" ht="15.75" hidden="1" thickBot="1" x14ac:dyDescent="0.3">
      <c r="A187" s="5">
        <v>44720</v>
      </c>
      <c r="B187" s="23">
        <f>YEAR(data[Date])</f>
        <v>2022</v>
      </c>
      <c r="C187" s="5" t="str">
        <f t="shared" si="6"/>
        <v>Jun</v>
      </c>
      <c r="D187" s="1" t="s">
        <v>25</v>
      </c>
      <c r="E187" s="1" t="s">
        <v>40</v>
      </c>
      <c r="F187" s="1" t="s">
        <v>98</v>
      </c>
      <c r="G187" s="1" t="s">
        <v>208</v>
      </c>
      <c r="H187" s="8">
        <v>81.703854559999996</v>
      </c>
      <c r="I187" s="13">
        <v>251.5586552</v>
      </c>
      <c r="J187" s="32">
        <f t="shared" si="7"/>
        <v>169.85480064000001</v>
      </c>
      <c r="K187" s="37">
        <f t="shared" si="8"/>
        <v>67.520952719737707</v>
      </c>
      <c r="L187" s="36"/>
      <c r="N187"/>
      <c r="P187" s="17"/>
    </row>
    <row r="188" spans="1:16" ht="15.75" hidden="1" thickBot="1" x14ac:dyDescent="0.3">
      <c r="A188" s="5">
        <v>44356</v>
      </c>
      <c r="B188" s="23">
        <f>YEAR(data[Date])</f>
        <v>2021</v>
      </c>
      <c r="C188" s="5" t="str">
        <f t="shared" si="6"/>
        <v>Jun</v>
      </c>
      <c r="D188" s="1" t="s">
        <v>30</v>
      </c>
      <c r="E188" s="1" t="s">
        <v>21</v>
      </c>
      <c r="F188" s="1" t="s">
        <v>100</v>
      </c>
      <c r="G188" s="1" t="s">
        <v>209</v>
      </c>
      <c r="H188" s="8">
        <v>77.719540179999996</v>
      </c>
      <c r="I188" s="13">
        <v>112.4889405</v>
      </c>
      <c r="J188" s="32">
        <f t="shared" si="7"/>
        <v>34.769400320000003</v>
      </c>
      <c r="K188" s="37">
        <f t="shared" si="8"/>
        <v>30.909172195465747</v>
      </c>
      <c r="L188" s="36"/>
      <c r="N188"/>
      <c r="P188" s="17"/>
    </row>
    <row r="189" spans="1:16" ht="15.75" hidden="1" thickBot="1" x14ac:dyDescent="0.3">
      <c r="A189" s="5">
        <v>44357</v>
      </c>
      <c r="B189" s="23">
        <f>YEAR(data[Date])</f>
        <v>2021</v>
      </c>
      <c r="C189" s="5" t="str">
        <f t="shared" si="6"/>
        <v>Jun</v>
      </c>
      <c r="D189" s="1" t="s">
        <v>7</v>
      </c>
      <c r="E189" s="1" t="s">
        <v>8</v>
      </c>
      <c r="F189" s="1" t="s">
        <v>102</v>
      </c>
      <c r="G189" s="1" t="s">
        <v>210</v>
      </c>
      <c r="H189" s="8">
        <v>64.842296619999999</v>
      </c>
      <c r="I189" s="13">
        <v>220.753782</v>
      </c>
      <c r="J189" s="32">
        <f t="shared" si="7"/>
        <v>155.91148537999999</v>
      </c>
      <c r="K189" s="37">
        <f t="shared" si="8"/>
        <v>70.626869432298093</v>
      </c>
      <c r="L189" s="36"/>
      <c r="N189"/>
      <c r="P189" s="17"/>
    </row>
    <row r="190" spans="1:16" ht="15.75" hidden="1" thickBot="1" x14ac:dyDescent="0.3">
      <c r="A190" s="5">
        <v>44723</v>
      </c>
      <c r="B190" s="23">
        <f>YEAR(data[Date])</f>
        <v>2022</v>
      </c>
      <c r="C190" s="5" t="str">
        <f t="shared" si="6"/>
        <v>Jun</v>
      </c>
      <c r="D190" s="1" t="s">
        <v>11</v>
      </c>
      <c r="E190" s="1" t="s">
        <v>12</v>
      </c>
      <c r="F190" s="1" t="s">
        <v>53</v>
      </c>
      <c r="G190" s="1" t="s">
        <v>211</v>
      </c>
      <c r="H190" s="8">
        <v>177.07495800000001</v>
      </c>
      <c r="I190" s="13">
        <v>298.40588009999999</v>
      </c>
      <c r="J190" s="32">
        <f t="shared" si="7"/>
        <v>121.33092209999998</v>
      </c>
      <c r="K190" s="37">
        <f t="shared" si="8"/>
        <v>40.659695465565321</v>
      </c>
      <c r="L190" s="36"/>
      <c r="N190"/>
      <c r="P190" s="17"/>
    </row>
    <row r="191" spans="1:16" ht="15.75" hidden="1" thickBot="1" x14ac:dyDescent="0.3">
      <c r="A191" s="5">
        <v>44359</v>
      </c>
      <c r="B191" s="23">
        <f>YEAR(data[Date])</f>
        <v>2021</v>
      </c>
      <c r="C191" s="5" t="str">
        <f t="shared" si="6"/>
        <v>Jun</v>
      </c>
      <c r="D191" s="1" t="s">
        <v>16</v>
      </c>
      <c r="E191" s="1" t="s">
        <v>17</v>
      </c>
      <c r="F191" s="1" t="s">
        <v>45</v>
      </c>
      <c r="G191" s="1" t="s">
        <v>212</v>
      </c>
      <c r="H191" s="8">
        <v>605.02734869999995</v>
      </c>
      <c r="I191" s="13">
        <v>750.7924941</v>
      </c>
      <c r="J191" s="32">
        <f t="shared" si="7"/>
        <v>145.76514540000005</v>
      </c>
      <c r="K191" s="37">
        <f t="shared" si="8"/>
        <v>19.4148378607239</v>
      </c>
      <c r="L191" s="36"/>
      <c r="N191"/>
      <c r="P191" s="17"/>
    </row>
    <row r="192" spans="1:16" ht="15.75" hidden="1" thickBot="1" x14ac:dyDescent="0.3">
      <c r="A192" s="5">
        <v>44725</v>
      </c>
      <c r="B192" s="23">
        <f>YEAR(data[Date])</f>
        <v>2022</v>
      </c>
      <c r="C192" s="5" t="str">
        <f t="shared" si="6"/>
        <v>Jun</v>
      </c>
      <c r="D192" s="1" t="s">
        <v>25</v>
      </c>
      <c r="E192" s="1" t="s">
        <v>26</v>
      </c>
      <c r="F192" s="1" t="s">
        <v>56</v>
      </c>
      <c r="G192" s="1" t="s">
        <v>213</v>
      </c>
      <c r="H192" s="8">
        <v>15.297938419999999</v>
      </c>
      <c r="I192" s="13">
        <v>137.80443170000001</v>
      </c>
      <c r="J192" s="32">
        <f t="shared" si="7"/>
        <v>122.50649328000002</v>
      </c>
      <c r="K192" s="37">
        <f t="shared" si="8"/>
        <v>88.898805189876924</v>
      </c>
      <c r="L192" s="36"/>
      <c r="N192"/>
      <c r="P192" s="17"/>
    </row>
    <row r="193" spans="1:16" ht="15.75" hidden="1" thickBot="1" x14ac:dyDescent="0.3">
      <c r="A193" s="5">
        <v>44361</v>
      </c>
      <c r="B193" s="23">
        <f>YEAR(data[Date])</f>
        <v>2021</v>
      </c>
      <c r="C193" s="5" t="str">
        <f t="shared" si="6"/>
        <v>Jun</v>
      </c>
      <c r="D193" s="1" t="s">
        <v>25</v>
      </c>
      <c r="E193" s="1" t="s">
        <v>21</v>
      </c>
      <c r="F193" s="1" t="s">
        <v>9</v>
      </c>
      <c r="G193" s="1" t="s">
        <v>214</v>
      </c>
      <c r="H193" s="8">
        <v>910.20571429999995</v>
      </c>
      <c r="I193" s="13">
        <v>1126.797777</v>
      </c>
      <c r="J193" s="32">
        <f t="shared" si="7"/>
        <v>216.59206270000004</v>
      </c>
      <c r="K193" s="37">
        <f t="shared" si="8"/>
        <v>19.221910720897707</v>
      </c>
      <c r="L193" s="36"/>
      <c r="N193"/>
      <c r="P193" s="17"/>
    </row>
    <row r="194" spans="1:16" ht="15.75" hidden="1" thickBot="1" x14ac:dyDescent="0.3">
      <c r="A194" s="5">
        <v>44362</v>
      </c>
      <c r="B194" s="23">
        <f>YEAR(data[Date])</f>
        <v>2021</v>
      </c>
      <c r="C194" s="5" t="str">
        <f t="shared" ref="C194:C257" si="9">TEXT(A:A,"mmm")</f>
        <v>Jun</v>
      </c>
      <c r="D194" s="1" t="s">
        <v>25</v>
      </c>
      <c r="E194" s="1" t="s">
        <v>21</v>
      </c>
      <c r="F194" s="1" t="s">
        <v>13</v>
      </c>
      <c r="G194" s="1" t="s">
        <v>215</v>
      </c>
      <c r="H194" s="8">
        <v>498.38484629999999</v>
      </c>
      <c r="I194" s="13">
        <v>569.16178309999998</v>
      </c>
      <c r="J194" s="32">
        <f t="shared" ref="J194:J257" si="10">I:I-H:H</f>
        <v>70.776936799999987</v>
      </c>
      <c r="K194" s="37">
        <f t="shared" ref="K194:K257" si="11">(J:J/I:I)*100</f>
        <v>12.435293250805755</v>
      </c>
      <c r="L194" s="36"/>
      <c r="N194"/>
      <c r="P194" s="17"/>
    </row>
    <row r="195" spans="1:16" ht="15.75" hidden="1" thickBot="1" x14ac:dyDescent="0.3">
      <c r="A195" s="5">
        <v>44728</v>
      </c>
      <c r="B195" s="23">
        <f>YEAR(data[Date])</f>
        <v>2022</v>
      </c>
      <c r="C195" s="5" t="str">
        <f t="shared" si="9"/>
        <v>Jun</v>
      </c>
      <c r="D195" s="1" t="s">
        <v>25</v>
      </c>
      <c r="E195" s="1" t="s">
        <v>21</v>
      </c>
      <c r="F195" s="1" t="s">
        <v>18</v>
      </c>
      <c r="G195" s="1" t="s">
        <v>216</v>
      </c>
      <c r="H195" s="8">
        <v>378.42176510000002</v>
      </c>
      <c r="I195" s="13">
        <v>392.560496</v>
      </c>
      <c r="J195" s="32">
        <f t="shared" si="10"/>
        <v>14.138730899999985</v>
      </c>
      <c r="K195" s="37">
        <f t="shared" si="11"/>
        <v>3.6016693080599698</v>
      </c>
      <c r="L195" s="36"/>
      <c r="N195"/>
      <c r="P195" s="17"/>
    </row>
    <row r="196" spans="1:16" ht="15.75" hidden="1" thickBot="1" x14ac:dyDescent="0.3">
      <c r="A196" s="5">
        <v>44364</v>
      </c>
      <c r="B196" s="23">
        <f>YEAR(data[Date])</f>
        <v>2021</v>
      </c>
      <c r="C196" s="5" t="str">
        <f t="shared" si="9"/>
        <v>Jun</v>
      </c>
      <c r="D196" s="1" t="s">
        <v>25</v>
      </c>
      <c r="E196" s="1" t="s">
        <v>21</v>
      </c>
      <c r="F196" s="1" t="s">
        <v>96</v>
      </c>
      <c r="G196" s="1" t="s">
        <v>217</v>
      </c>
      <c r="H196" s="8">
        <v>296.4313022</v>
      </c>
      <c r="I196" s="13">
        <v>352.52554509999999</v>
      </c>
      <c r="J196" s="32">
        <f t="shared" si="10"/>
        <v>56.094242899999983</v>
      </c>
      <c r="K196" s="37">
        <f t="shared" si="11"/>
        <v>15.912107272704985</v>
      </c>
      <c r="L196" s="36"/>
      <c r="N196"/>
      <c r="P196" s="17"/>
    </row>
    <row r="197" spans="1:16" ht="15.75" hidden="1" thickBot="1" x14ac:dyDescent="0.3">
      <c r="A197" s="5">
        <v>44730</v>
      </c>
      <c r="B197" s="23">
        <f>YEAR(data[Date])</f>
        <v>2022</v>
      </c>
      <c r="C197" s="5" t="str">
        <f t="shared" si="9"/>
        <v>Jun</v>
      </c>
      <c r="D197" s="1" t="s">
        <v>25</v>
      </c>
      <c r="E197" s="1" t="s">
        <v>8</v>
      </c>
      <c r="F197" s="1" t="s">
        <v>98</v>
      </c>
      <c r="G197" s="1" t="s">
        <v>218</v>
      </c>
      <c r="H197" s="8">
        <v>729.91891820000001</v>
      </c>
      <c r="I197" s="13">
        <v>853.80241039999999</v>
      </c>
      <c r="J197" s="32">
        <f t="shared" si="10"/>
        <v>123.88349219999998</v>
      </c>
      <c r="K197" s="37">
        <f t="shared" si="11"/>
        <v>14.509620808163506</v>
      </c>
      <c r="L197" s="36"/>
      <c r="N197"/>
      <c r="P197" s="17"/>
    </row>
    <row r="198" spans="1:16" ht="15.75" hidden="1" thickBot="1" x14ac:dyDescent="0.3">
      <c r="A198" s="5">
        <v>44766</v>
      </c>
      <c r="B198" s="23">
        <f>YEAR(data[Date])</f>
        <v>2022</v>
      </c>
      <c r="C198" s="5" t="str">
        <f t="shared" si="9"/>
        <v>Jul</v>
      </c>
      <c r="D198" s="1" t="s">
        <v>16</v>
      </c>
      <c r="E198" s="1" t="s">
        <v>40</v>
      </c>
      <c r="F198" s="1" t="s">
        <v>9</v>
      </c>
      <c r="G198" s="1" t="s">
        <v>219</v>
      </c>
      <c r="H198" s="8">
        <v>25.279889870000002</v>
      </c>
      <c r="I198" s="13">
        <v>193.50283010000001</v>
      </c>
      <c r="J198" s="32">
        <f t="shared" si="10"/>
        <v>168.22294023000001</v>
      </c>
      <c r="K198" s="37">
        <f t="shared" si="11"/>
        <v>86.935648508636461</v>
      </c>
      <c r="L198" s="36"/>
      <c r="N198"/>
      <c r="P198" s="17"/>
    </row>
    <row r="199" spans="1:16" ht="15.75" hidden="1" thickBot="1" x14ac:dyDescent="0.3">
      <c r="A199" s="5">
        <v>44433</v>
      </c>
      <c r="B199" s="23">
        <f>YEAR(data[Date])</f>
        <v>2021</v>
      </c>
      <c r="C199" s="5" t="str">
        <f t="shared" si="9"/>
        <v>Aug</v>
      </c>
      <c r="D199" s="1" t="s">
        <v>16</v>
      </c>
      <c r="E199" s="1" t="s">
        <v>21</v>
      </c>
      <c r="F199" s="1" t="s">
        <v>13</v>
      </c>
      <c r="G199" s="1" t="s">
        <v>220</v>
      </c>
      <c r="H199" s="8">
        <v>308.32009679999999</v>
      </c>
      <c r="I199" s="13">
        <v>318.97031779999998</v>
      </c>
      <c r="J199" s="32">
        <f t="shared" si="10"/>
        <v>10.650220999999988</v>
      </c>
      <c r="K199" s="37">
        <f t="shared" si="11"/>
        <v>3.3389379530536334</v>
      </c>
      <c r="L199" s="36"/>
      <c r="N199"/>
      <c r="P199" s="17"/>
    </row>
    <row r="200" spans="1:16" ht="15.75" hidden="1" thickBot="1" x14ac:dyDescent="0.3">
      <c r="A200" s="5">
        <v>44475</v>
      </c>
      <c r="B200" s="23">
        <f>YEAR(data[Date])</f>
        <v>2021</v>
      </c>
      <c r="C200" s="5" t="str">
        <f t="shared" si="9"/>
        <v>Oct</v>
      </c>
      <c r="D200" s="1" t="s">
        <v>16</v>
      </c>
      <c r="E200" s="1" t="s">
        <v>8</v>
      </c>
      <c r="F200" s="1" t="s">
        <v>18</v>
      </c>
      <c r="G200" s="1" t="s">
        <v>221</v>
      </c>
      <c r="H200" s="8">
        <v>250.4818411</v>
      </c>
      <c r="I200" s="13">
        <v>367.05630719999999</v>
      </c>
      <c r="J200" s="32">
        <f t="shared" si="10"/>
        <v>116.5744661</v>
      </c>
      <c r="K200" s="37">
        <f t="shared" si="11"/>
        <v>31.759287012191677</v>
      </c>
      <c r="L200" s="36"/>
      <c r="N200"/>
      <c r="P200" s="17"/>
    </row>
    <row r="201" spans="1:16" ht="15.75" hidden="1" thickBot="1" x14ac:dyDescent="0.3">
      <c r="A201" s="5">
        <v>44800</v>
      </c>
      <c r="B201" s="23">
        <f>YEAR(data[Date])</f>
        <v>2022</v>
      </c>
      <c r="C201" s="5" t="str">
        <f t="shared" si="9"/>
        <v>Aug</v>
      </c>
      <c r="D201" s="1" t="s">
        <v>16</v>
      </c>
      <c r="E201" s="1" t="s">
        <v>12</v>
      </c>
      <c r="F201" s="1" t="s">
        <v>96</v>
      </c>
      <c r="G201" s="1" t="s">
        <v>47</v>
      </c>
      <c r="H201" s="8">
        <v>667.73600629999999</v>
      </c>
      <c r="I201" s="13">
        <v>854.92637939999997</v>
      </c>
      <c r="J201" s="32">
        <f t="shared" si="10"/>
        <v>187.19037309999999</v>
      </c>
      <c r="K201" s="37">
        <f t="shared" si="11"/>
        <v>21.89549622171829</v>
      </c>
      <c r="L201" s="36"/>
      <c r="N201"/>
      <c r="P201" s="17"/>
    </row>
    <row r="202" spans="1:16" ht="15.75" hidden="1" thickBot="1" x14ac:dyDescent="0.3">
      <c r="A202" s="5">
        <v>44365</v>
      </c>
      <c r="B202" s="23">
        <f>YEAR(data[Date])</f>
        <v>2021</v>
      </c>
      <c r="C202" s="5" t="str">
        <f t="shared" si="9"/>
        <v>Jun</v>
      </c>
      <c r="D202" s="1" t="s">
        <v>25</v>
      </c>
      <c r="E202" s="1" t="s">
        <v>12</v>
      </c>
      <c r="F202" s="1" t="s">
        <v>98</v>
      </c>
      <c r="G202" s="1" t="s">
        <v>48</v>
      </c>
      <c r="H202" s="8">
        <v>559.34497050000004</v>
      </c>
      <c r="I202" s="13">
        <v>704.99179340000001</v>
      </c>
      <c r="J202" s="32">
        <f t="shared" si="10"/>
        <v>145.64682289999996</v>
      </c>
      <c r="K202" s="37">
        <f t="shared" si="11"/>
        <v>20.659364302324935</v>
      </c>
      <c r="L202" s="36"/>
      <c r="N202"/>
      <c r="P202" s="17"/>
    </row>
    <row r="203" spans="1:16" ht="15.75" hidden="1" thickBot="1" x14ac:dyDescent="0.3">
      <c r="A203" s="5">
        <v>44731</v>
      </c>
      <c r="B203" s="23">
        <f>YEAR(data[Date])</f>
        <v>2022</v>
      </c>
      <c r="C203" s="5" t="str">
        <f t="shared" si="9"/>
        <v>Jun</v>
      </c>
      <c r="D203" s="1" t="s">
        <v>30</v>
      </c>
      <c r="E203" s="1" t="s">
        <v>12</v>
      </c>
      <c r="F203" s="1" t="s">
        <v>100</v>
      </c>
      <c r="G203" s="1" t="s">
        <v>49</v>
      </c>
      <c r="H203" s="8">
        <v>753.18012969999995</v>
      </c>
      <c r="I203" s="13">
        <v>850.02614779999999</v>
      </c>
      <c r="J203" s="32">
        <f t="shared" si="10"/>
        <v>96.846018100000038</v>
      </c>
      <c r="K203" s="37">
        <f t="shared" si="11"/>
        <v>11.39329870624011</v>
      </c>
      <c r="L203" s="36"/>
      <c r="N203"/>
      <c r="P203" s="17"/>
    </row>
    <row r="204" spans="1:16" ht="15.75" hidden="1" thickBot="1" x14ac:dyDescent="0.3">
      <c r="A204" s="5">
        <v>44407</v>
      </c>
      <c r="B204" s="23">
        <f>YEAR(data[Date])</f>
        <v>2021</v>
      </c>
      <c r="C204" s="5" t="str">
        <f t="shared" si="9"/>
        <v>Jul</v>
      </c>
      <c r="D204" s="1" t="s">
        <v>7</v>
      </c>
      <c r="E204" s="1" t="s">
        <v>12</v>
      </c>
      <c r="F204" s="1" t="s">
        <v>102</v>
      </c>
      <c r="G204" s="1" t="s">
        <v>50</v>
      </c>
      <c r="H204" s="8">
        <v>680.31352419999996</v>
      </c>
      <c r="I204" s="13">
        <v>778.00682629999994</v>
      </c>
      <c r="J204" s="32">
        <f t="shared" si="10"/>
        <v>97.693302099999983</v>
      </c>
      <c r="K204" s="37">
        <f t="shared" si="11"/>
        <v>12.556869528331024</v>
      </c>
      <c r="L204" s="36"/>
      <c r="N204"/>
      <c r="P204" s="17"/>
    </row>
    <row r="205" spans="1:16" ht="15.75" hidden="1" thickBot="1" x14ac:dyDescent="0.3">
      <c r="A205" s="5">
        <v>44774</v>
      </c>
      <c r="B205" s="23">
        <f>YEAR(data[Date])</f>
        <v>2022</v>
      </c>
      <c r="C205" s="5" t="str">
        <f t="shared" si="9"/>
        <v>Aug</v>
      </c>
      <c r="D205" s="1" t="s">
        <v>25</v>
      </c>
      <c r="E205" s="1" t="s">
        <v>12</v>
      </c>
      <c r="F205" s="1" t="s">
        <v>53</v>
      </c>
      <c r="G205" s="1" t="s">
        <v>222</v>
      </c>
      <c r="H205" s="8">
        <v>439.34282309999998</v>
      </c>
      <c r="I205" s="13">
        <v>492.72786600000001</v>
      </c>
      <c r="J205" s="32">
        <f t="shared" si="10"/>
        <v>53.38504290000003</v>
      </c>
      <c r="K205" s="37">
        <f t="shared" si="11"/>
        <v>10.834589757097284</v>
      </c>
      <c r="L205" s="36"/>
      <c r="N205"/>
      <c r="P205" s="17"/>
    </row>
    <row r="206" spans="1:16" ht="15.75" hidden="1" thickBot="1" x14ac:dyDescent="0.3">
      <c r="A206" s="5">
        <v>44366</v>
      </c>
      <c r="B206" s="23">
        <f>YEAR(data[Date])</f>
        <v>2021</v>
      </c>
      <c r="C206" s="5" t="str">
        <f t="shared" si="9"/>
        <v>Jun</v>
      </c>
      <c r="D206" s="1" t="s">
        <v>30</v>
      </c>
      <c r="E206" s="1" t="s">
        <v>12</v>
      </c>
      <c r="F206" s="1" t="s">
        <v>100</v>
      </c>
      <c r="G206" s="1" t="s">
        <v>223</v>
      </c>
      <c r="H206" s="8">
        <v>646.80339470000001</v>
      </c>
      <c r="I206" s="13">
        <v>877.33820619999995</v>
      </c>
      <c r="J206" s="32">
        <f t="shared" si="10"/>
        <v>230.53481149999993</v>
      </c>
      <c r="K206" s="37">
        <f t="shared" si="11"/>
        <v>26.27661828367323</v>
      </c>
      <c r="L206" s="36"/>
      <c r="N206"/>
      <c r="P206" s="17"/>
    </row>
    <row r="207" spans="1:16" ht="15.75" hidden="1" thickBot="1" x14ac:dyDescent="0.3">
      <c r="A207" s="5">
        <v>44367</v>
      </c>
      <c r="B207" s="23">
        <f>YEAR(data[Date])</f>
        <v>2021</v>
      </c>
      <c r="C207" s="5" t="str">
        <f t="shared" si="9"/>
        <v>Jun</v>
      </c>
      <c r="D207" s="1" t="s">
        <v>7</v>
      </c>
      <c r="E207" s="1" t="s">
        <v>17</v>
      </c>
      <c r="F207" s="1" t="s">
        <v>102</v>
      </c>
      <c r="G207" s="1" t="s">
        <v>224</v>
      </c>
      <c r="H207" s="8">
        <v>491.41789360000001</v>
      </c>
      <c r="I207" s="13">
        <v>691.2752855</v>
      </c>
      <c r="J207" s="32">
        <f t="shared" si="10"/>
        <v>199.85739189999998</v>
      </c>
      <c r="K207" s="37">
        <f t="shared" si="11"/>
        <v>28.911404196295397</v>
      </c>
      <c r="L207" s="36"/>
      <c r="N207"/>
      <c r="P207" s="17"/>
    </row>
    <row r="208" spans="1:16" ht="15.75" hidden="1" thickBot="1" x14ac:dyDescent="0.3">
      <c r="A208" s="5">
        <v>44368</v>
      </c>
      <c r="B208" s="23">
        <f>YEAR(data[Date])</f>
        <v>2021</v>
      </c>
      <c r="C208" s="5" t="str">
        <f t="shared" si="9"/>
        <v>Jun</v>
      </c>
      <c r="D208" s="1" t="s">
        <v>11</v>
      </c>
      <c r="E208" s="1" t="s">
        <v>26</v>
      </c>
      <c r="F208" s="1" t="s">
        <v>53</v>
      </c>
      <c r="G208" s="1" t="s">
        <v>225</v>
      </c>
      <c r="H208" s="8">
        <v>549.55845299999999</v>
      </c>
      <c r="I208" s="13">
        <v>700.04012890000001</v>
      </c>
      <c r="J208" s="32">
        <f t="shared" si="10"/>
        <v>150.48167590000003</v>
      </c>
      <c r="K208" s="37">
        <f t="shared" si="11"/>
        <v>21.496149961639723</v>
      </c>
      <c r="L208" s="36"/>
      <c r="N208"/>
      <c r="P208" s="17"/>
    </row>
    <row r="209" spans="1:16" ht="15.75" hidden="1" thickBot="1" x14ac:dyDescent="0.3">
      <c r="A209" s="5">
        <v>44734</v>
      </c>
      <c r="B209" s="23">
        <f>YEAR(data[Date])</f>
        <v>2022</v>
      </c>
      <c r="C209" s="5" t="str">
        <f t="shared" si="9"/>
        <v>Jun</v>
      </c>
      <c r="D209" s="1" t="s">
        <v>16</v>
      </c>
      <c r="E209" s="1" t="s">
        <v>31</v>
      </c>
      <c r="F209" s="1" t="s">
        <v>45</v>
      </c>
      <c r="G209" s="1" t="s">
        <v>226</v>
      </c>
      <c r="H209" s="8">
        <v>1231.178267</v>
      </c>
      <c r="I209" s="13">
        <v>1314.971532</v>
      </c>
      <c r="J209" s="32">
        <f t="shared" si="10"/>
        <v>83.793265000000019</v>
      </c>
      <c r="K209" s="37">
        <f t="shared" si="11"/>
        <v>6.3722493575625192</v>
      </c>
      <c r="L209" s="36"/>
      <c r="N209"/>
      <c r="P209" s="17"/>
    </row>
    <row r="210" spans="1:16" ht="15.75" hidden="1" thickBot="1" x14ac:dyDescent="0.3">
      <c r="A210" s="5">
        <v>44370</v>
      </c>
      <c r="B210" s="23">
        <f>YEAR(data[Date])</f>
        <v>2021</v>
      </c>
      <c r="C210" s="5" t="str">
        <f t="shared" si="9"/>
        <v>Jun</v>
      </c>
      <c r="D210" s="1" t="s">
        <v>16</v>
      </c>
      <c r="E210" s="1" t="s">
        <v>35</v>
      </c>
      <c r="F210" s="1" t="s">
        <v>56</v>
      </c>
      <c r="G210" s="1" t="s">
        <v>227</v>
      </c>
      <c r="H210" s="8">
        <v>118.247795</v>
      </c>
      <c r="I210" s="13">
        <v>128.7628201</v>
      </c>
      <c r="J210" s="32">
        <f t="shared" si="10"/>
        <v>10.515025100000003</v>
      </c>
      <c r="K210" s="37">
        <f t="shared" si="11"/>
        <v>8.1661966488725586</v>
      </c>
      <c r="L210" s="36"/>
      <c r="N210"/>
      <c r="P210" s="17"/>
    </row>
    <row r="211" spans="1:16" ht="15.75" hidden="1" thickBot="1" x14ac:dyDescent="0.3">
      <c r="A211" s="5">
        <v>44371</v>
      </c>
      <c r="B211" s="23">
        <f>YEAR(data[Date])</f>
        <v>2021</v>
      </c>
      <c r="C211" s="5" t="str">
        <f t="shared" si="9"/>
        <v>Jun</v>
      </c>
      <c r="D211" s="1" t="s">
        <v>16</v>
      </c>
      <c r="E211" s="1" t="s">
        <v>40</v>
      </c>
      <c r="F211" s="1" t="s">
        <v>9</v>
      </c>
      <c r="G211" s="1" t="s">
        <v>219</v>
      </c>
      <c r="H211" s="8">
        <v>25.279889870000002</v>
      </c>
      <c r="I211" s="13">
        <v>193.50283010000001</v>
      </c>
      <c r="J211" s="32">
        <f t="shared" si="10"/>
        <v>168.22294023000001</v>
      </c>
      <c r="K211" s="37">
        <f t="shared" si="11"/>
        <v>86.935648508636461</v>
      </c>
      <c r="L211" s="36"/>
      <c r="N211"/>
      <c r="P211" s="17"/>
    </row>
    <row r="212" spans="1:16" ht="15.75" hidden="1" thickBot="1" x14ac:dyDescent="0.3">
      <c r="A212" s="5">
        <v>44372</v>
      </c>
      <c r="B212" s="23">
        <f>YEAR(data[Date])</f>
        <v>2021</v>
      </c>
      <c r="C212" s="5" t="str">
        <f t="shared" si="9"/>
        <v>Jun</v>
      </c>
      <c r="D212" s="1" t="s">
        <v>16</v>
      </c>
      <c r="E212" s="1" t="s">
        <v>21</v>
      </c>
      <c r="F212" s="1" t="s">
        <v>13</v>
      </c>
      <c r="G212" s="1" t="s">
        <v>220</v>
      </c>
      <c r="H212" s="8">
        <v>308.32009679999999</v>
      </c>
      <c r="I212" s="13">
        <v>318.97031779999998</v>
      </c>
      <c r="J212" s="32">
        <f t="shared" si="10"/>
        <v>10.650220999999988</v>
      </c>
      <c r="K212" s="37">
        <f t="shared" si="11"/>
        <v>3.3389379530536334</v>
      </c>
      <c r="L212" s="36"/>
      <c r="N212"/>
      <c r="P212" s="17"/>
    </row>
    <row r="213" spans="1:16" ht="15.75" hidden="1" thickBot="1" x14ac:dyDescent="0.3">
      <c r="A213" s="5">
        <v>44738</v>
      </c>
      <c r="B213" s="23">
        <f>YEAR(data[Date])</f>
        <v>2022</v>
      </c>
      <c r="C213" s="5" t="str">
        <f t="shared" si="9"/>
        <v>Jun</v>
      </c>
      <c r="D213" s="1" t="s">
        <v>16</v>
      </c>
      <c r="E213" s="1" t="s">
        <v>8</v>
      </c>
      <c r="F213" s="1" t="s">
        <v>18</v>
      </c>
      <c r="G213" s="1" t="s">
        <v>221</v>
      </c>
      <c r="H213" s="8">
        <v>250.4818411</v>
      </c>
      <c r="I213" s="13">
        <v>367.05630719999999</v>
      </c>
      <c r="J213" s="32">
        <f t="shared" si="10"/>
        <v>116.5744661</v>
      </c>
      <c r="K213" s="37">
        <f t="shared" si="11"/>
        <v>31.759287012191677</v>
      </c>
      <c r="L213" s="36"/>
      <c r="N213"/>
      <c r="P213" s="17"/>
    </row>
    <row r="214" spans="1:16" ht="15.75" hidden="1" thickBot="1" x14ac:dyDescent="0.3">
      <c r="A214" s="5">
        <v>44374</v>
      </c>
      <c r="B214" s="23">
        <f>YEAR(data[Date])</f>
        <v>2021</v>
      </c>
      <c r="C214" s="5" t="str">
        <f t="shared" si="9"/>
        <v>Jun</v>
      </c>
      <c r="D214" s="1" t="s">
        <v>16</v>
      </c>
      <c r="E214" s="1" t="s">
        <v>12</v>
      </c>
      <c r="F214" s="1" t="s">
        <v>96</v>
      </c>
      <c r="G214" s="1" t="s">
        <v>47</v>
      </c>
      <c r="H214" s="8">
        <v>667.73600629999999</v>
      </c>
      <c r="I214" s="13">
        <v>854.92637939999997</v>
      </c>
      <c r="J214" s="32">
        <f t="shared" si="10"/>
        <v>187.19037309999999</v>
      </c>
      <c r="K214" s="37">
        <f t="shared" si="11"/>
        <v>21.89549622171829</v>
      </c>
      <c r="L214" s="36"/>
      <c r="N214"/>
      <c r="P214" s="17"/>
    </row>
    <row r="215" spans="1:16" ht="15.75" hidden="1" thickBot="1" x14ac:dyDescent="0.3">
      <c r="A215" s="5">
        <v>44375</v>
      </c>
      <c r="B215" s="23">
        <f>YEAR(data[Date])</f>
        <v>2021</v>
      </c>
      <c r="C215" s="5" t="str">
        <f t="shared" si="9"/>
        <v>Jun</v>
      </c>
      <c r="D215" s="1" t="s">
        <v>25</v>
      </c>
      <c r="E215" s="1" t="s">
        <v>12</v>
      </c>
      <c r="F215" s="1" t="s">
        <v>98</v>
      </c>
      <c r="G215" s="1" t="s">
        <v>48</v>
      </c>
      <c r="H215" s="8">
        <v>559.34497050000004</v>
      </c>
      <c r="I215" s="13">
        <v>704.99179340000001</v>
      </c>
      <c r="J215" s="32">
        <f t="shared" si="10"/>
        <v>145.64682289999996</v>
      </c>
      <c r="K215" s="37">
        <f t="shared" si="11"/>
        <v>20.659364302324935</v>
      </c>
      <c r="L215" s="36"/>
      <c r="N215"/>
      <c r="P215" s="17"/>
    </row>
    <row r="216" spans="1:16" ht="15.75" hidden="1" thickBot="1" x14ac:dyDescent="0.3">
      <c r="A216" s="5">
        <v>44376</v>
      </c>
      <c r="B216" s="23">
        <f>YEAR(data[Date])</f>
        <v>2021</v>
      </c>
      <c r="C216" s="5" t="str">
        <f t="shared" si="9"/>
        <v>Jun</v>
      </c>
      <c r="D216" s="1" t="s">
        <v>30</v>
      </c>
      <c r="E216" s="1" t="s">
        <v>12</v>
      </c>
      <c r="F216" s="1" t="s">
        <v>100</v>
      </c>
      <c r="G216" s="1" t="s">
        <v>49</v>
      </c>
      <c r="H216" s="8">
        <v>753.18012969999995</v>
      </c>
      <c r="I216" s="13">
        <v>850.02614779999999</v>
      </c>
      <c r="J216" s="32">
        <f t="shared" si="10"/>
        <v>96.846018100000038</v>
      </c>
      <c r="K216" s="37">
        <f t="shared" si="11"/>
        <v>11.39329870624011</v>
      </c>
      <c r="L216" s="36"/>
      <c r="N216"/>
      <c r="P216" s="17"/>
    </row>
    <row r="217" spans="1:16" ht="15.75" hidden="1" thickBot="1" x14ac:dyDescent="0.3">
      <c r="A217" s="5">
        <v>44377</v>
      </c>
      <c r="B217" s="23">
        <f>YEAR(data[Date])</f>
        <v>2021</v>
      </c>
      <c r="C217" s="5" t="str">
        <f t="shared" si="9"/>
        <v>Jun</v>
      </c>
      <c r="D217" s="1" t="s">
        <v>7</v>
      </c>
      <c r="E217" s="1" t="s">
        <v>12</v>
      </c>
      <c r="F217" s="1" t="s">
        <v>102</v>
      </c>
      <c r="G217" s="1" t="s">
        <v>50</v>
      </c>
      <c r="H217" s="8">
        <v>680.31352419999996</v>
      </c>
      <c r="I217" s="13">
        <v>778.00682629999994</v>
      </c>
      <c r="J217" s="32">
        <f t="shared" si="10"/>
        <v>97.693302099999983</v>
      </c>
      <c r="K217" s="37">
        <f t="shared" si="11"/>
        <v>12.556869528331024</v>
      </c>
      <c r="L217" s="36"/>
      <c r="N217"/>
      <c r="P217" s="17"/>
    </row>
    <row r="218" spans="1:16" ht="15.75" hidden="1" thickBot="1" x14ac:dyDescent="0.3">
      <c r="A218" s="5">
        <v>44743</v>
      </c>
      <c r="B218" s="23">
        <f>YEAR(data[Date])</f>
        <v>2022</v>
      </c>
      <c r="C218" s="5" t="str">
        <f t="shared" si="9"/>
        <v>Jul</v>
      </c>
      <c r="D218" s="1" t="s">
        <v>25</v>
      </c>
      <c r="E218" s="1" t="s">
        <v>12</v>
      </c>
      <c r="F218" s="1" t="s">
        <v>53</v>
      </c>
      <c r="G218" s="1" t="s">
        <v>222</v>
      </c>
      <c r="H218" s="8">
        <v>439.34282309999998</v>
      </c>
      <c r="I218" s="13">
        <v>492.72786600000001</v>
      </c>
      <c r="J218" s="32">
        <f t="shared" si="10"/>
        <v>53.38504290000003</v>
      </c>
      <c r="K218" s="37">
        <f t="shared" si="11"/>
        <v>10.834589757097284</v>
      </c>
      <c r="L218" s="36"/>
      <c r="N218"/>
      <c r="P218" s="17"/>
    </row>
    <row r="219" spans="1:16" ht="15.75" hidden="1" thickBot="1" x14ac:dyDescent="0.3">
      <c r="A219" s="5">
        <v>44379</v>
      </c>
      <c r="B219" s="23">
        <f>YEAR(data[Date])</f>
        <v>2021</v>
      </c>
      <c r="C219" s="5" t="str">
        <f t="shared" si="9"/>
        <v>Jul</v>
      </c>
      <c r="D219" s="1" t="s">
        <v>25</v>
      </c>
      <c r="E219" s="1" t="s">
        <v>12</v>
      </c>
      <c r="F219" s="1" t="s">
        <v>45</v>
      </c>
      <c r="G219" s="1" t="s">
        <v>228</v>
      </c>
      <c r="H219" s="8">
        <v>1107.170854</v>
      </c>
      <c r="I219" s="13">
        <v>1136.296409</v>
      </c>
      <c r="J219" s="32">
        <f t="shared" si="10"/>
        <v>29.125555000000077</v>
      </c>
      <c r="K219" s="37">
        <f t="shared" si="11"/>
        <v>2.5632004791454088</v>
      </c>
      <c r="L219" s="36"/>
      <c r="N219"/>
      <c r="P219" s="17"/>
    </row>
    <row r="220" spans="1:16" ht="15.75" hidden="1" thickBot="1" x14ac:dyDescent="0.3">
      <c r="A220" s="5">
        <v>44380</v>
      </c>
      <c r="B220" s="23">
        <f>YEAR(data[Date])</f>
        <v>2021</v>
      </c>
      <c r="C220" s="5" t="str">
        <f t="shared" si="9"/>
        <v>Jul</v>
      </c>
      <c r="D220" s="1" t="s">
        <v>25</v>
      </c>
      <c r="E220" s="1" t="s">
        <v>12</v>
      </c>
      <c r="F220" s="1" t="s">
        <v>56</v>
      </c>
      <c r="G220" s="1" t="s">
        <v>229</v>
      </c>
      <c r="H220" s="8">
        <v>752.07125670000005</v>
      </c>
      <c r="I220" s="13">
        <v>812.27321949999998</v>
      </c>
      <c r="J220" s="32">
        <f t="shared" si="10"/>
        <v>60.201962799999933</v>
      </c>
      <c r="K220" s="37">
        <f t="shared" si="11"/>
        <v>7.4115410128943608</v>
      </c>
      <c r="L220" s="36"/>
      <c r="N220"/>
      <c r="P220" s="17"/>
    </row>
    <row r="221" spans="1:16" ht="15.75" hidden="1" thickBot="1" x14ac:dyDescent="0.3">
      <c r="A221" s="5">
        <v>44746</v>
      </c>
      <c r="B221" s="23">
        <f>YEAR(data[Date])</f>
        <v>2022</v>
      </c>
      <c r="C221" s="5" t="str">
        <f t="shared" si="9"/>
        <v>Jul</v>
      </c>
      <c r="D221" s="1" t="s">
        <v>30</v>
      </c>
      <c r="E221" s="1" t="s">
        <v>12</v>
      </c>
      <c r="F221" s="1" t="s">
        <v>9</v>
      </c>
      <c r="G221" s="1" t="s">
        <v>230</v>
      </c>
      <c r="H221" s="8">
        <v>177.22401020000001</v>
      </c>
      <c r="I221" s="13">
        <v>425.04123879999997</v>
      </c>
      <c r="J221" s="32">
        <f t="shared" si="10"/>
        <v>247.81722859999996</v>
      </c>
      <c r="K221" s="37">
        <f t="shared" si="11"/>
        <v>58.304278732965145</v>
      </c>
      <c r="L221" s="36"/>
      <c r="N221"/>
      <c r="P221" s="17"/>
    </row>
    <row r="222" spans="1:16" ht="15.75" hidden="1" thickBot="1" x14ac:dyDescent="0.3">
      <c r="A222" s="5">
        <v>44382</v>
      </c>
      <c r="B222" s="23">
        <f>YEAR(data[Date])</f>
        <v>2021</v>
      </c>
      <c r="C222" s="5" t="str">
        <f t="shared" si="9"/>
        <v>Jul</v>
      </c>
      <c r="D222" s="1" t="s">
        <v>7</v>
      </c>
      <c r="E222" s="1" t="s">
        <v>12</v>
      </c>
      <c r="F222" s="1" t="s">
        <v>13</v>
      </c>
      <c r="G222" s="1" t="s">
        <v>231</v>
      </c>
      <c r="H222" s="8">
        <v>485.11606130000001</v>
      </c>
      <c r="I222" s="13">
        <v>592.3612895</v>
      </c>
      <c r="J222" s="32">
        <f t="shared" si="10"/>
        <v>107.24522819999999</v>
      </c>
      <c r="K222" s="37">
        <f t="shared" si="11"/>
        <v>18.104698956699799</v>
      </c>
      <c r="L222" s="36"/>
      <c r="N222"/>
      <c r="P222" s="17"/>
    </row>
    <row r="223" spans="1:16" ht="15.75" hidden="1" thickBot="1" x14ac:dyDescent="0.3">
      <c r="A223" s="5">
        <v>44383</v>
      </c>
      <c r="B223" s="23">
        <f>YEAR(data[Date])</f>
        <v>2021</v>
      </c>
      <c r="C223" s="5" t="str">
        <f t="shared" si="9"/>
        <v>Jul</v>
      </c>
      <c r="D223" s="1" t="s">
        <v>11</v>
      </c>
      <c r="E223" s="1" t="s">
        <v>17</v>
      </c>
      <c r="F223" s="1" t="s">
        <v>18</v>
      </c>
      <c r="G223" s="1" t="s">
        <v>232</v>
      </c>
      <c r="H223" s="8">
        <v>282.15928159999999</v>
      </c>
      <c r="I223" s="13">
        <v>309.65634929999999</v>
      </c>
      <c r="J223" s="32">
        <f t="shared" si="10"/>
        <v>27.497067700000002</v>
      </c>
      <c r="K223" s="37">
        <f t="shared" si="11"/>
        <v>8.8798656194710883</v>
      </c>
      <c r="L223" s="36"/>
      <c r="N223"/>
      <c r="P223" s="17"/>
    </row>
    <row r="224" spans="1:16" ht="15.75" hidden="1" thickBot="1" x14ac:dyDescent="0.3">
      <c r="A224" s="5">
        <v>44384</v>
      </c>
      <c r="B224" s="23">
        <f>YEAR(data[Date])</f>
        <v>2021</v>
      </c>
      <c r="C224" s="5" t="str">
        <f t="shared" si="9"/>
        <v>Jul</v>
      </c>
      <c r="D224" s="1" t="s">
        <v>16</v>
      </c>
      <c r="E224" s="1" t="s">
        <v>26</v>
      </c>
      <c r="F224" s="1" t="s">
        <v>96</v>
      </c>
      <c r="G224" s="1" t="s">
        <v>233</v>
      </c>
      <c r="H224" s="8">
        <v>695.23662360000003</v>
      </c>
      <c r="I224" s="13">
        <v>836.0926528</v>
      </c>
      <c r="J224" s="32">
        <f t="shared" si="10"/>
        <v>140.85602919999997</v>
      </c>
      <c r="K224" s="37">
        <f t="shared" si="11"/>
        <v>16.846940195956233</v>
      </c>
      <c r="L224" s="36"/>
      <c r="N224"/>
      <c r="P224" s="17"/>
    </row>
    <row r="225" spans="1:16" ht="15.75" hidden="1" thickBot="1" x14ac:dyDescent="0.3">
      <c r="A225" s="5">
        <v>44385</v>
      </c>
      <c r="B225" s="23">
        <f>YEAR(data[Date])</f>
        <v>2021</v>
      </c>
      <c r="C225" s="5" t="str">
        <f t="shared" si="9"/>
        <v>Jul</v>
      </c>
      <c r="D225" s="1" t="s">
        <v>7</v>
      </c>
      <c r="E225" s="1" t="s">
        <v>31</v>
      </c>
      <c r="F225" s="1" t="s">
        <v>98</v>
      </c>
      <c r="G225" s="1" t="s">
        <v>234</v>
      </c>
      <c r="H225" s="8">
        <v>602.95602229999997</v>
      </c>
      <c r="I225" s="13">
        <v>687.1215704</v>
      </c>
      <c r="J225" s="32">
        <f t="shared" si="10"/>
        <v>84.165548100000024</v>
      </c>
      <c r="K225" s="37">
        <f t="shared" si="11"/>
        <v>12.249003920951573</v>
      </c>
      <c r="L225" s="36"/>
      <c r="N225"/>
      <c r="P225" s="17"/>
    </row>
    <row r="226" spans="1:16" ht="15.75" hidden="1" thickBot="1" x14ac:dyDescent="0.3">
      <c r="A226" s="5">
        <v>44386</v>
      </c>
      <c r="B226" s="23">
        <f>YEAR(data[Date])</f>
        <v>2021</v>
      </c>
      <c r="C226" s="5" t="str">
        <f t="shared" si="9"/>
        <v>Jul</v>
      </c>
      <c r="D226" s="1" t="s">
        <v>7</v>
      </c>
      <c r="E226" s="1" t="s">
        <v>35</v>
      </c>
      <c r="F226" s="1" t="s">
        <v>100</v>
      </c>
      <c r="G226" s="1" t="s">
        <v>235</v>
      </c>
      <c r="H226" s="8">
        <v>724.08417580000003</v>
      </c>
      <c r="I226" s="13">
        <v>839.92824819999998</v>
      </c>
      <c r="J226" s="32">
        <f t="shared" si="10"/>
        <v>115.84407239999996</v>
      </c>
      <c r="K226" s="37">
        <f t="shared" si="11"/>
        <v>13.792139108103395</v>
      </c>
      <c r="L226" s="36"/>
      <c r="N226"/>
      <c r="P226" s="17"/>
    </row>
    <row r="227" spans="1:16" ht="15.75" hidden="1" thickBot="1" x14ac:dyDescent="0.3">
      <c r="A227" s="5">
        <v>44752</v>
      </c>
      <c r="B227" s="23">
        <f>YEAR(data[Date])</f>
        <v>2022</v>
      </c>
      <c r="C227" s="5" t="str">
        <f t="shared" si="9"/>
        <v>Jul</v>
      </c>
      <c r="D227" s="1" t="s">
        <v>7</v>
      </c>
      <c r="E227" s="1" t="s">
        <v>40</v>
      </c>
      <c r="F227" s="1" t="s">
        <v>102</v>
      </c>
      <c r="G227" s="1" t="s">
        <v>236</v>
      </c>
      <c r="H227" s="8">
        <v>642.72484589999999</v>
      </c>
      <c r="I227" s="13">
        <v>730.92696699999999</v>
      </c>
      <c r="J227" s="32">
        <f t="shared" si="10"/>
        <v>88.202121099999999</v>
      </c>
      <c r="K227" s="37">
        <f t="shared" si="11"/>
        <v>12.067159248757065</v>
      </c>
      <c r="L227" s="36"/>
      <c r="N227"/>
      <c r="P227" s="17"/>
    </row>
    <row r="228" spans="1:16" ht="15.75" hidden="1" thickBot="1" x14ac:dyDescent="0.3">
      <c r="A228" s="5">
        <v>44388</v>
      </c>
      <c r="B228" s="23">
        <f>YEAR(data[Date])</f>
        <v>2021</v>
      </c>
      <c r="C228" s="5" t="str">
        <f t="shared" si="9"/>
        <v>Jul</v>
      </c>
      <c r="D228" s="1" t="s">
        <v>11</v>
      </c>
      <c r="E228" s="1" t="s">
        <v>21</v>
      </c>
      <c r="F228" s="1" t="s">
        <v>53</v>
      </c>
      <c r="G228" s="1" t="s">
        <v>237</v>
      </c>
      <c r="H228" s="8">
        <v>123.2864842</v>
      </c>
      <c r="I228" s="13">
        <v>384.31464970000002</v>
      </c>
      <c r="J228" s="32">
        <f t="shared" si="10"/>
        <v>261.0281655</v>
      </c>
      <c r="K228" s="37">
        <f t="shared" si="11"/>
        <v>67.9204307469833</v>
      </c>
      <c r="L228" s="36"/>
      <c r="N228"/>
      <c r="P228" s="17"/>
    </row>
    <row r="229" spans="1:16" ht="15.75" hidden="1" thickBot="1" x14ac:dyDescent="0.3">
      <c r="A229" s="5">
        <v>44389</v>
      </c>
      <c r="B229" s="23">
        <f>YEAR(data[Date])</f>
        <v>2021</v>
      </c>
      <c r="C229" s="5" t="str">
        <f t="shared" si="9"/>
        <v>Jul</v>
      </c>
      <c r="D229" s="1" t="s">
        <v>16</v>
      </c>
      <c r="E229" s="1" t="s">
        <v>8</v>
      </c>
      <c r="F229" s="1" t="s">
        <v>45</v>
      </c>
      <c r="G229" s="1" t="s">
        <v>238</v>
      </c>
      <c r="H229" s="8">
        <v>235.1349543</v>
      </c>
      <c r="I229" s="13">
        <v>366.32459349999999</v>
      </c>
      <c r="J229" s="32">
        <f t="shared" si="10"/>
        <v>131.18963919999999</v>
      </c>
      <c r="K229" s="37">
        <f t="shared" si="11"/>
        <v>35.812402860142669</v>
      </c>
      <c r="L229" s="36"/>
      <c r="N229"/>
      <c r="P229" s="17"/>
    </row>
    <row r="230" spans="1:16" ht="15.75" hidden="1" thickBot="1" x14ac:dyDescent="0.3">
      <c r="A230" s="5">
        <v>44390</v>
      </c>
      <c r="B230" s="23">
        <f>YEAR(data[Date])</f>
        <v>2021</v>
      </c>
      <c r="C230" s="5" t="str">
        <f t="shared" si="9"/>
        <v>Jul</v>
      </c>
      <c r="D230" s="1" t="s">
        <v>25</v>
      </c>
      <c r="E230" s="1" t="s">
        <v>8</v>
      </c>
      <c r="F230" s="1" t="s">
        <v>56</v>
      </c>
      <c r="G230" s="1" t="s">
        <v>239</v>
      </c>
      <c r="H230" s="8">
        <v>430.92092409999998</v>
      </c>
      <c r="I230" s="13">
        <v>588.93750320000004</v>
      </c>
      <c r="J230" s="32">
        <f t="shared" si="10"/>
        <v>158.01657910000006</v>
      </c>
      <c r="K230" s="37">
        <f t="shared" si="11"/>
        <v>26.830789046616115</v>
      </c>
      <c r="L230" s="36"/>
      <c r="N230"/>
      <c r="P230" s="17"/>
    </row>
    <row r="231" spans="1:16" ht="15.75" hidden="1" thickBot="1" x14ac:dyDescent="0.3">
      <c r="A231" s="5">
        <v>44756</v>
      </c>
      <c r="B231" s="23">
        <f>YEAR(data[Date])</f>
        <v>2022</v>
      </c>
      <c r="C231" s="5" t="str">
        <f t="shared" si="9"/>
        <v>Jul</v>
      </c>
      <c r="D231" s="1" t="s">
        <v>16</v>
      </c>
      <c r="E231" s="1" t="s">
        <v>8</v>
      </c>
      <c r="F231" s="1" t="s">
        <v>9</v>
      </c>
      <c r="G231" s="1" t="s">
        <v>240</v>
      </c>
      <c r="H231" s="8">
        <v>371.97193570000002</v>
      </c>
      <c r="I231" s="13">
        <v>582.79547509999998</v>
      </c>
      <c r="J231" s="32">
        <f t="shared" si="10"/>
        <v>210.82353939999996</v>
      </c>
      <c r="K231" s="37">
        <f t="shared" si="11"/>
        <v>36.174532646092601</v>
      </c>
      <c r="L231" s="36"/>
      <c r="N231"/>
      <c r="P231" s="17"/>
    </row>
    <row r="232" spans="1:16" ht="15.75" hidden="1" thickBot="1" x14ac:dyDescent="0.3">
      <c r="A232" s="5">
        <v>44392</v>
      </c>
      <c r="B232" s="23">
        <f>YEAR(data[Date])</f>
        <v>2021</v>
      </c>
      <c r="C232" s="5" t="str">
        <f t="shared" si="9"/>
        <v>Jul</v>
      </c>
      <c r="D232" s="1" t="s">
        <v>16</v>
      </c>
      <c r="E232" s="1" t="s">
        <v>8</v>
      </c>
      <c r="F232" s="1" t="s">
        <v>13</v>
      </c>
      <c r="G232" s="1" t="s">
        <v>241</v>
      </c>
      <c r="H232" s="8">
        <v>768.83738579999999</v>
      </c>
      <c r="I232" s="13">
        <v>844.82238689999997</v>
      </c>
      <c r="J232" s="32">
        <f t="shared" si="10"/>
        <v>75.985001099999977</v>
      </c>
      <c r="K232" s="37">
        <f t="shared" si="11"/>
        <v>8.994198340176581</v>
      </c>
      <c r="L232" s="36"/>
      <c r="N232"/>
      <c r="P232" s="17"/>
    </row>
    <row r="233" spans="1:16" ht="15.75" hidden="1" thickBot="1" x14ac:dyDescent="0.3">
      <c r="A233" s="5">
        <v>44758</v>
      </c>
      <c r="B233" s="23">
        <f>YEAR(data[Date])</f>
        <v>2022</v>
      </c>
      <c r="C233" s="5" t="str">
        <f t="shared" si="9"/>
        <v>Jul</v>
      </c>
      <c r="D233" s="1" t="s">
        <v>16</v>
      </c>
      <c r="E233" s="1" t="s">
        <v>31</v>
      </c>
      <c r="F233" s="1" t="s">
        <v>18</v>
      </c>
      <c r="G233" s="1" t="s">
        <v>242</v>
      </c>
      <c r="H233" s="8">
        <v>585.2883693</v>
      </c>
      <c r="I233" s="13">
        <v>632.97757899999999</v>
      </c>
      <c r="J233" s="32">
        <f t="shared" si="10"/>
        <v>47.689209699999992</v>
      </c>
      <c r="K233" s="37">
        <f t="shared" si="11"/>
        <v>7.5341072546899781</v>
      </c>
      <c r="L233" s="36"/>
      <c r="N233"/>
      <c r="P233" s="17"/>
    </row>
    <row r="234" spans="1:16" ht="15.75" hidden="1" thickBot="1" x14ac:dyDescent="0.3">
      <c r="A234" s="5">
        <v>44394</v>
      </c>
      <c r="B234" s="23">
        <f>YEAR(data[Date])</f>
        <v>2021</v>
      </c>
      <c r="C234" s="5" t="str">
        <f t="shared" si="9"/>
        <v>Jul</v>
      </c>
      <c r="D234" s="1" t="s">
        <v>16</v>
      </c>
      <c r="E234" s="1" t="s">
        <v>35</v>
      </c>
      <c r="F234" s="1" t="s">
        <v>96</v>
      </c>
      <c r="G234" s="1" t="s">
        <v>243</v>
      </c>
      <c r="H234" s="8">
        <v>437.97507769999999</v>
      </c>
      <c r="I234" s="13">
        <v>555.47006639999995</v>
      </c>
      <c r="J234" s="32">
        <f t="shared" si="10"/>
        <v>117.49498869999996</v>
      </c>
      <c r="K234" s="37">
        <f t="shared" si="11"/>
        <v>21.152352900217412</v>
      </c>
      <c r="L234" s="36"/>
      <c r="N234"/>
      <c r="P234" s="17"/>
    </row>
    <row r="235" spans="1:16" ht="15.75" hidden="1" thickBot="1" x14ac:dyDescent="0.3">
      <c r="A235" s="5">
        <v>44395</v>
      </c>
      <c r="B235" s="23">
        <f>YEAR(data[Date])</f>
        <v>2021</v>
      </c>
      <c r="C235" s="5" t="str">
        <f t="shared" si="9"/>
        <v>Jul</v>
      </c>
      <c r="D235" s="1" t="s">
        <v>25</v>
      </c>
      <c r="E235" s="1" t="s">
        <v>40</v>
      </c>
      <c r="F235" s="1" t="s">
        <v>98</v>
      </c>
      <c r="G235" s="1" t="s">
        <v>244</v>
      </c>
      <c r="H235" s="8">
        <v>62.549958179999997</v>
      </c>
      <c r="I235" s="13">
        <v>82.464114719999998</v>
      </c>
      <c r="J235" s="32">
        <f t="shared" si="10"/>
        <v>19.91415654</v>
      </c>
      <c r="K235" s="37">
        <f t="shared" si="11"/>
        <v>24.148875674730583</v>
      </c>
      <c r="L235" s="36"/>
      <c r="N235"/>
      <c r="P235" s="17"/>
    </row>
    <row r="236" spans="1:16" ht="15.75" hidden="1" thickBot="1" x14ac:dyDescent="0.3">
      <c r="A236" s="5">
        <v>44761</v>
      </c>
      <c r="B236" s="23">
        <f>YEAR(data[Date])</f>
        <v>2022</v>
      </c>
      <c r="C236" s="5" t="str">
        <f t="shared" si="9"/>
        <v>Jul</v>
      </c>
      <c r="D236" s="1" t="s">
        <v>30</v>
      </c>
      <c r="E236" s="1" t="s">
        <v>21</v>
      </c>
      <c r="F236" s="1" t="s">
        <v>100</v>
      </c>
      <c r="G236" s="1" t="s">
        <v>245</v>
      </c>
      <c r="H236" s="8">
        <v>334.15517740000001</v>
      </c>
      <c r="I236" s="13">
        <v>418.94261719999997</v>
      </c>
      <c r="J236" s="32">
        <f t="shared" si="10"/>
        <v>84.787439799999959</v>
      </c>
      <c r="K236" s="37">
        <f t="shared" si="11"/>
        <v>20.238437513632825</v>
      </c>
      <c r="L236" s="36"/>
      <c r="N236"/>
      <c r="P236" s="17"/>
    </row>
    <row r="237" spans="1:16" ht="15.75" hidden="1" thickBot="1" x14ac:dyDescent="0.3">
      <c r="A237" s="5">
        <v>44397</v>
      </c>
      <c r="B237" s="23">
        <f>YEAR(data[Date])</f>
        <v>2021</v>
      </c>
      <c r="C237" s="5" t="str">
        <f t="shared" si="9"/>
        <v>Jul</v>
      </c>
      <c r="D237" s="1" t="s">
        <v>7</v>
      </c>
      <c r="E237" s="1" t="s">
        <v>8</v>
      </c>
      <c r="F237" s="1" t="s">
        <v>102</v>
      </c>
      <c r="G237" s="1" t="s">
        <v>246</v>
      </c>
      <c r="H237" s="8">
        <v>220.2146319</v>
      </c>
      <c r="I237" s="13">
        <v>314.35915089999997</v>
      </c>
      <c r="J237" s="32">
        <f t="shared" si="10"/>
        <v>94.144518999999974</v>
      </c>
      <c r="K237" s="37">
        <f t="shared" si="11"/>
        <v>29.94807650118258</v>
      </c>
      <c r="L237" s="36"/>
      <c r="N237"/>
      <c r="P237" s="17"/>
    </row>
    <row r="238" spans="1:16" ht="15.75" hidden="1" thickBot="1" x14ac:dyDescent="0.3">
      <c r="A238" s="5">
        <v>44763</v>
      </c>
      <c r="B238" s="23">
        <f>YEAR(data[Date])</f>
        <v>2022</v>
      </c>
      <c r="C238" s="5" t="str">
        <f t="shared" si="9"/>
        <v>Jul</v>
      </c>
      <c r="D238" s="1" t="s">
        <v>7</v>
      </c>
      <c r="E238" s="1" t="s">
        <v>12</v>
      </c>
      <c r="F238" s="1" t="s">
        <v>53</v>
      </c>
      <c r="G238" s="1" t="s">
        <v>247</v>
      </c>
      <c r="H238" s="8">
        <v>400.8185924</v>
      </c>
      <c r="I238" s="13">
        <v>507.87437949999997</v>
      </c>
      <c r="J238" s="32">
        <f t="shared" si="10"/>
        <v>107.05578709999997</v>
      </c>
      <c r="K238" s="37">
        <f t="shared" si="11"/>
        <v>21.079186393571558</v>
      </c>
      <c r="L238" s="36"/>
      <c r="N238"/>
      <c r="P238" s="17"/>
    </row>
    <row r="239" spans="1:16" ht="15.75" hidden="1" thickBot="1" x14ac:dyDescent="0.3">
      <c r="A239" s="5">
        <v>44399</v>
      </c>
      <c r="B239" s="23">
        <f>YEAR(data[Date])</f>
        <v>2021</v>
      </c>
      <c r="C239" s="5" t="str">
        <f t="shared" si="9"/>
        <v>Jul</v>
      </c>
      <c r="D239" s="1" t="s">
        <v>7</v>
      </c>
      <c r="E239" s="1" t="s">
        <v>17</v>
      </c>
      <c r="F239" s="1" t="s">
        <v>45</v>
      </c>
      <c r="G239" s="1" t="s">
        <v>248</v>
      </c>
      <c r="H239" s="8">
        <v>11.61337891</v>
      </c>
      <c r="I239" s="13">
        <v>83.248624449999994</v>
      </c>
      <c r="J239" s="32">
        <f t="shared" si="10"/>
        <v>71.63524554</v>
      </c>
      <c r="K239" s="37">
        <f t="shared" si="11"/>
        <v>86.049764801849534</v>
      </c>
      <c r="L239" s="36"/>
      <c r="N239"/>
      <c r="P239" s="17"/>
    </row>
    <row r="240" spans="1:16" ht="15.75" hidden="1" thickBot="1" x14ac:dyDescent="0.3">
      <c r="A240" s="5">
        <v>44400</v>
      </c>
      <c r="B240" s="23">
        <f>YEAR(data[Date])</f>
        <v>2021</v>
      </c>
      <c r="C240" s="5" t="str">
        <f t="shared" si="9"/>
        <v>Jul</v>
      </c>
      <c r="D240" s="1" t="s">
        <v>7</v>
      </c>
      <c r="E240" s="1" t="s">
        <v>17</v>
      </c>
      <c r="F240" s="1" t="s">
        <v>56</v>
      </c>
      <c r="G240" s="1" t="s">
        <v>249</v>
      </c>
      <c r="H240" s="8">
        <v>561.56954919999998</v>
      </c>
      <c r="I240" s="13">
        <v>642.27648710000005</v>
      </c>
      <c r="J240" s="32">
        <f t="shared" si="10"/>
        <v>80.706937900000071</v>
      </c>
      <c r="K240" s="37">
        <f t="shared" si="11"/>
        <v>12.565762490295601</v>
      </c>
      <c r="L240" s="36"/>
      <c r="N240"/>
      <c r="P240" s="17"/>
    </row>
    <row r="241" spans="1:16" ht="15.75" hidden="1" thickBot="1" x14ac:dyDescent="0.3">
      <c r="A241" s="5">
        <v>44766</v>
      </c>
      <c r="B241" s="23">
        <f>YEAR(data[Date])</f>
        <v>2022</v>
      </c>
      <c r="C241" s="5" t="str">
        <f t="shared" si="9"/>
        <v>Jul</v>
      </c>
      <c r="D241" s="1" t="s">
        <v>7</v>
      </c>
      <c r="E241" s="1" t="s">
        <v>17</v>
      </c>
      <c r="F241" s="1" t="s">
        <v>9</v>
      </c>
      <c r="G241" s="1" t="s">
        <v>250</v>
      </c>
      <c r="H241" s="8">
        <v>177.2439287</v>
      </c>
      <c r="I241" s="13">
        <v>330.4628553</v>
      </c>
      <c r="J241" s="32">
        <f t="shared" si="10"/>
        <v>153.2189266</v>
      </c>
      <c r="K241" s="37">
        <f t="shared" si="11"/>
        <v>46.364946662736166</v>
      </c>
      <c r="L241" s="36"/>
      <c r="N241"/>
      <c r="P241" s="17"/>
    </row>
    <row r="242" spans="1:16" ht="15.75" hidden="1" thickBot="1" x14ac:dyDescent="0.3">
      <c r="A242" s="5">
        <v>44402</v>
      </c>
      <c r="B242" s="23">
        <f>YEAR(data[Date])</f>
        <v>2021</v>
      </c>
      <c r="C242" s="5" t="str">
        <f t="shared" si="9"/>
        <v>Jul</v>
      </c>
      <c r="D242" s="1" t="s">
        <v>7</v>
      </c>
      <c r="E242" s="1" t="s">
        <v>17</v>
      </c>
      <c r="F242" s="1" t="s">
        <v>13</v>
      </c>
      <c r="G242" s="1" t="s">
        <v>251</v>
      </c>
      <c r="H242" s="8">
        <v>634.59922340000003</v>
      </c>
      <c r="I242" s="13">
        <v>710.42529809999996</v>
      </c>
      <c r="J242" s="32">
        <f t="shared" si="10"/>
        <v>75.826074699999936</v>
      </c>
      <c r="K242" s="37">
        <f t="shared" si="11"/>
        <v>10.673335381326272</v>
      </c>
      <c r="L242" s="36"/>
      <c r="N242"/>
      <c r="P242" s="17"/>
    </row>
    <row r="243" spans="1:16" ht="15.75" hidden="1" thickBot="1" x14ac:dyDescent="0.3">
      <c r="A243" s="5">
        <v>44768</v>
      </c>
      <c r="B243" s="23">
        <f>YEAR(data[Date])</f>
        <v>2022</v>
      </c>
      <c r="C243" s="5" t="str">
        <f t="shared" si="9"/>
        <v>Jul</v>
      </c>
      <c r="D243" s="1" t="s">
        <v>11</v>
      </c>
      <c r="E243" s="1" t="s">
        <v>17</v>
      </c>
      <c r="F243" s="1" t="s">
        <v>18</v>
      </c>
      <c r="G243" s="1" t="s">
        <v>252</v>
      </c>
      <c r="H243" s="8">
        <v>196.04867580000001</v>
      </c>
      <c r="I243" s="13">
        <v>319.72538650000001</v>
      </c>
      <c r="J243" s="32">
        <f t="shared" si="10"/>
        <v>123.6767107</v>
      </c>
      <c r="K243" s="37">
        <f t="shared" si="11"/>
        <v>38.682167860949633</v>
      </c>
      <c r="L243" s="36"/>
      <c r="N243"/>
      <c r="P243" s="17"/>
    </row>
    <row r="244" spans="1:16" ht="15.75" hidden="1" thickBot="1" x14ac:dyDescent="0.3">
      <c r="A244" s="5">
        <v>44404</v>
      </c>
      <c r="B244" s="23">
        <f>YEAR(data[Date])</f>
        <v>2021</v>
      </c>
      <c r="C244" s="5" t="str">
        <f t="shared" si="9"/>
        <v>Jul</v>
      </c>
      <c r="D244" s="1" t="s">
        <v>16</v>
      </c>
      <c r="E244" s="1" t="s">
        <v>21</v>
      </c>
      <c r="F244" s="1" t="s">
        <v>96</v>
      </c>
      <c r="G244" s="1" t="s">
        <v>253</v>
      </c>
      <c r="H244" s="8">
        <v>46.741174309999998</v>
      </c>
      <c r="I244" s="13">
        <v>239.69543920000001</v>
      </c>
      <c r="J244" s="32">
        <f t="shared" si="10"/>
        <v>192.95426489000002</v>
      </c>
      <c r="K244" s="37">
        <f t="shared" si="11"/>
        <v>80.499764840748796</v>
      </c>
      <c r="L244" s="36"/>
      <c r="N244"/>
      <c r="P244" s="17"/>
    </row>
    <row r="245" spans="1:16" ht="15.75" hidden="1" thickBot="1" x14ac:dyDescent="0.3">
      <c r="A245" s="5">
        <v>44405</v>
      </c>
      <c r="B245" s="23">
        <f>YEAR(data[Date])</f>
        <v>2021</v>
      </c>
      <c r="C245" s="5" t="str">
        <f t="shared" si="9"/>
        <v>Jul</v>
      </c>
      <c r="D245" s="1" t="s">
        <v>25</v>
      </c>
      <c r="E245" s="1" t="s">
        <v>8</v>
      </c>
      <c r="F245" s="1" t="s">
        <v>98</v>
      </c>
      <c r="G245" s="1" t="s">
        <v>254</v>
      </c>
      <c r="H245" s="8">
        <v>86.724196539999994</v>
      </c>
      <c r="I245" s="13">
        <v>140.59002359999999</v>
      </c>
      <c r="J245" s="32">
        <f t="shared" si="10"/>
        <v>53.865827060000001</v>
      </c>
      <c r="K245" s="37">
        <f t="shared" si="11"/>
        <v>38.314117659768286</v>
      </c>
      <c r="L245" s="36"/>
      <c r="N245"/>
      <c r="P245" s="17"/>
    </row>
    <row r="246" spans="1:16" ht="15.75" hidden="1" thickBot="1" x14ac:dyDescent="0.3">
      <c r="A246" s="5">
        <v>44771</v>
      </c>
      <c r="B246" s="23">
        <f>YEAR(data[Date])</f>
        <v>2022</v>
      </c>
      <c r="C246" s="5" t="str">
        <f t="shared" si="9"/>
        <v>Jul</v>
      </c>
      <c r="D246" s="1" t="s">
        <v>16</v>
      </c>
      <c r="E246" s="1" t="s">
        <v>12</v>
      </c>
      <c r="F246" s="1" t="s">
        <v>100</v>
      </c>
      <c r="G246" s="1" t="s">
        <v>255</v>
      </c>
      <c r="H246" s="8">
        <v>299.65513989999999</v>
      </c>
      <c r="I246" s="13">
        <v>331.65360440000001</v>
      </c>
      <c r="J246" s="32">
        <f t="shared" si="10"/>
        <v>31.998464500000011</v>
      </c>
      <c r="K246" s="37">
        <f t="shared" si="11"/>
        <v>9.6481582215543717</v>
      </c>
      <c r="L246" s="36"/>
      <c r="N246"/>
      <c r="P246" s="17"/>
    </row>
    <row r="247" spans="1:16" ht="15.75" hidden="1" thickBot="1" x14ac:dyDescent="0.3">
      <c r="A247" s="5">
        <v>44407</v>
      </c>
      <c r="B247" s="23">
        <f>YEAR(data[Date])</f>
        <v>2021</v>
      </c>
      <c r="C247" s="5" t="str">
        <f t="shared" si="9"/>
        <v>Jul</v>
      </c>
      <c r="D247" s="1" t="s">
        <v>16</v>
      </c>
      <c r="E247" s="1" t="s">
        <v>17</v>
      </c>
      <c r="F247" s="1" t="s">
        <v>41</v>
      </c>
      <c r="G247" s="1" t="s">
        <v>256</v>
      </c>
      <c r="H247" s="8">
        <v>535.30395710000005</v>
      </c>
      <c r="I247" s="13">
        <v>616.40721289999999</v>
      </c>
      <c r="J247" s="32">
        <f t="shared" si="10"/>
        <v>81.103255799999943</v>
      </c>
      <c r="K247" s="37">
        <f t="shared" si="11"/>
        <v>13.157415114991094</v>
      </c>
      <c r="L247" s="36"/>
      <c r="N247"/>
      <c r="P247" s="17"/>
    </row>
    <row r="248" spans="1:16" ht="15.75" hidden="1" thickBot="1" x14ac:dyDescent="0.3">
      <c r="A248" s="5">
        <v>44773</v>
      </c>
      <c r="B248" s="23">
        <f>YEAR(data[Date])</f>
        <v>2022</v>
      </c>
      <c r="C248" s="5" t="str">
        <f t="shared" si="9"/>
        <v>Jul</v>
      </c>
      <c r="D248" s="1" t="s">
        <v>16</v>
      </c>
      <c r="E248" s="1" t="s">
        <v>26</v>
      </c>
      <c r="F248" s="1" t="s">
        <v>43</v>
      </c>
      <c r="G248" s="1" t="s">
        <v>257</v>
      </c>
      <c r="H248" s="8">
        <v>332.3238048</v>
      </c>
      <c r="I248" s="13">
        <v>383.56081669999998</v>
      </c>
      <c r="J248" s="32">
        <f t="shared" si="10"/>
        <v>51.23701189999997</v>
      </c>
      <c r="K248" s="37">
        <f t="shared" si="11"/>
        <v>13.358249766183683</v>
      </c>
      <c r="L248" s="36"/>
      <c r="N248"/>
      <c r="P248" s="17"/>
    </row>
    <row r="249" spans="1:16" ht="15.75" hidden="1" thickBot="1" x14ac:dyDescent="0.3">
      <c r="A249" s="5">
        <v>44409</v>
      </c>
      <c r="B249" s="23">
        <f>YEAR(data[Date])</f>
        <v>2021</v>
      </c>
      <c r="C249" s="5" t="str">
        <f t="shared" si="9"/>
        <v>Aug</v>
      </c>
      <c r="D249" s="1" t="s">
        <v>16</v>
      </c>
      <c r="E249" s="1" t="s">
        <v>31</v>
      </c>
      <c r="F249" s="1" t="s">
        <v>51</v>
      </c>
      <c r="G249" s="1" t="s">
        <v>258</v>
      </c>
      <c r="H249" s="8">
        <v>16.142200729999999</v>
      </c>
      <c r="I249" s="13">
        <v>94.142884760000001</v>
      </c>
      <c r="J249" s="32">
        <f t="shared" si="10"/>
        <v>78.000684030000002</v>
      </c>
      <c r="K249" s="37">
        <f t="shared" si="11"/>
        <v>82.853509565644202</v>
      </c>
      <c r="L249" s="36"/>
      <c r="N249"/>
      <c r="P249" s="17"/>
    </row>
    <row r="250" spans="1:16" ht="15.75" hidden="1" thickBot="1" x14ac:dyDescent="0.3">
      <c r="A250" s="5">
        <v>44410</v>
      </c>
      <c r="B250" s="23">
        <f>YEAR(data[Date])</f>
        <v>2021</v>
      </c>
      <c r="C250" s="5" t="str">
        <f t="shared" si="9"/>
        <v>Aug</v>
      </c>
      <c r="D250" s="1" t="s">
        <v>25</v>
      </c>
      <c r="E250" s="1" t="s">
        <v>21</v>
      </c>
      <c r="F250" s="1" t="s">
        <v>53</v>
      </c>
      <c r="G250" s="1" t="s">
        <v>259</v>
      </c>
      <c r="H250" s="8">
        <v>293.36712110000002</v>
      </c>
      <c r="I250" s="13">
        <v>531.2732522</v>
      </c>
      <c r="J250" s="32">
        <f t="shared" si="10"/>
        <v>237.90613109999998</v>
      </c>
      <c r="K250" s="37">
        <f t="shared" si="11"/>
        <v>44.780370574809069</v>
      </c>
      <c r="L250" s="36"/>
      <c r="N250"/>
      <c r="P250" s="17"/>
    </row>
    <row r="251" spans="1:16" ht="15.75" hidden="1" thickBot="1" x14ac:dyDescent="0.3">
      <c r="A251" s="5">
        <v>44776</v>
      </c>
      <c r="B251" s="23">
        <f>YEAR(data[Date])</f>
        <v>2022</v>
      </c>
      <c r="C251" s="5" t="str">
        <f t="shared" si="9"/>
        <v>Aug</v>
      </c>
      <c r="D251" s="1" t="s">
        <v>30</v>
      </c>
      <c r="E251" s="1" t="s">
        <v>21</v>
      </c>
      <c r="F251" s="1" t="s">
        <v>45</v>
      </c>
      <c r="G251" s="1" t="s">
        <v>260</v>
      </c>
      <c r="H251" s="8">
        <v>56.268402279999997</v>
      </c>
      <c r="I251" s="13">
        <v>253.34892070000001</v>
      </c>
      <c r="J251" s="32">
        <f t="shared" si="10"/>
        <v>197.08051842</v>
      </c>
      <c r="K251" s="37">
        <f t="shared" si="11"/>
        <v>77.790155124982931</v>
      </c>
      <c r="L251" s="36"/>
      <c r="N251"/>
      <c r="P251" s="17"/>
    </row>
    <row r="252" spans="1:16" ht="15.75" hidden="1" thickBot="1" x14ac:dyDescent="0.3">
      <c r="A252" s="5">
        <v>44412</v>
      </c>
      <c r="B252" s="23">
        <f>YEAR(data[Date])</f>
        <v>2021</v>
      </c>
      <c r="C252" s="5" t="str">
        <f t="shared" si="9"/>
        <v>Aug</v>
      </c>
      <c r="D252" s="1" t="s">
        <v>7</v>
      </c>
      <c r="E252" s="1" t="s">
        <v>21</v>
      </c>
      <c r="F252" s="1" t="s">
        <v>56</v>
      </c>
      <c r="G252" s="1" t="s">
        <v>261</v>
      </c>
      <c r="H252" s="8">
        <v>242.5460818</v>
      </c>
      <c r="I252" s="13">
        <v>251.12801859999999</v>
      </c>
      <c r="J252" s="32">
        <f t="shared" si="10"/>
        <v>8.581936799999994</v>
      </c>
      <c r="K252" s="37">
        <f t="shared" si="11"/>
        <v>3.4173553583717853</v>
      </c>
      <c r="L252" s="36"/>
      <c r="N252"/>
      <c r="P252" s="17"/>
    </row>
    <row r="253" spans="1:16" ht="15.75" hidden="1" thickBot="1" x14ac:dyDescent="0.3">
      <c r="A253" s="5">
        <v>44413</v>
      </c>
      <c r="B253" s="23">
        <f>YEAR(data[Date])</f>
        <v>2021</v>
      </c>
      <c r="C253" s="5" t="str">
        <f t="shared" si="9"/>
        <v>Aug</v>
      </c>
      <c r="D253" s="1" t="s">
        <v>7</v>
      </c>
      <c r="E253" s="1" t="s">
        <v>8</v>
      </c>
      <c r="F253" s="1" t="s">
        <v>9</v>
      </c>
      <c r="G253" s="1" t="s">
        <v>262</v>
      </c>
      <c r="H253" s="8">
        <v>818.9312271</v>
      </c>
      <c r="I253" s="13">
        <v>971.74291010000002</v>
      </c>
      <c r="J253" s="32">
        <f t="shared" si="10"/>
        <v>152.81168300000002</v>
      </c>
      <c r="K253" s="37">
        <f t="shared" si="11"/>
        <v>15.725525899054361</v>
      </c>
      <c r="L253" s="36"/>
      <c r="N253"/>
      <c r="P253" s="17"/>
    </row>
    <row r="254" spans="1:16" ht="15.75" hidden="1" thickBot="1" x14ac:dyDescent="0.3">
      <c r="A254" s="5">
        <v>44779</v>
      </c>
      <c r="B254" s="23">
        <f>YEAR(data[Date])</f>
        <v>2022</v>
      </c>
      <c r="C254" s="5" t="str">
        <f t="shared" si="9"/>
        <v>Aug</v>
      </c>
      <c r="D254" s="1" t="s">
        <v>7</v>
      </c>
      <c r="E254" s="1" t="s">
        <v>12</v>
      </c>
      <c r="F254" s="1" t="s">
        <v>13</v>
      </c>
      <c r="G254" s="1" t="s">
        <v>263</v>
      </c>
      <c r="H254" s="8">
        <v>828.80320029999996</v>
      </c>
      <c r="I254" s="13">
        <v>1091.918122</v>
      </c>
      <c r="J254" s="32">
        <f t="shared" si="10"/>
        <v>263.11492170000008</v>
      </c>
      <c r="K254" s="37">
        <f t="shared" si="11"/>
        <v>24.096579807473887</v>
      </c>
      <c r="L254" s="36"/>
      <c r="N254"/>
      <c r="P254" s="17"/>
    </row>
    <row r="255" spans="1:16" ht="15.75" hidden="1" thickBot="1" x14ac:dyDescent="0.3">
      <c r="A255" s="5">
        <v>44415</v>
      </c>
      <c r="B255" s="23">
        <f>YEAR(data[Date])</f>
        <v>2021</v>
      </c>
      <c r="C255" s="5" t="str">
        <f t="shared" si="9"/>
        <v>Aug</v>
      </c>
      <c r="D255" s="1" t="s">
        <v>7</v>
      </c>
      <c r="E255" s="1" t="s">
        <v>17</v>
      </c>
      <c r="F255" s="1" t="s">
        <v>53</v>
      </c>
      <c r="G255" s="1" t="s">
        <v>264</v>
      </c>
      <c r="H255" s="8">
        <v>490.47730480000001</v>
      </c>
      <c r="I255" s="13">
        <v>652.23796379999999</v>
      </c>
      <c r="J255" s="32">
        <f t="shared" si="10"/>
        <v>161.76065899999998</v>
      </c>
      <c r="K255" s="37">
        <f t="shared" si="11"/>
        <v>24.800865324914099</v>
      </c>
      <c r="L255" s="36"/>
      <c r="N255"/>
      <c r="P255" s="17"/>
    </row>
    <row r="256" spans="1:16" ht="15.75" hidden="1" thickBot="1" x14ac:dyDescent="0.3">
      <c r="A256" s="5">
        <v>44416</v>
      </c>
      <c r="B256" s="23">
        <f>YEAR(data[Date])</f>
        <v>2021</v>
      </c>
      <c r="C256" s="5" t="str">
        <f t="shared" si="9"/>
        <v>Aug</v>
      </c>
      <c r="D256" s="1" t="s">
        <v>7</v>
      </c>
      <c r="E256" s="1" t="s">
        <v>26</v>
      </c>
      <c r="F256" s="1" t="s">
        <v>45</v>
      </c>
      <c r="G256" s="1" t="s">
        <v>265</v>
      </c>
      <c r="H256" s="8">
        <v>34.604059599999999</v>
      </c>
      <c r="I256" s="13">
        <v>61.469281430000002</v>
      </c>
      <c r="J256" s="32">
        <f t="shared" si="10"/>
        <v>26.865221830000003</v>
      </c>
      <c r="K256" s="37">
        <f t="shared" si="11"/>
        <v>43.705117751528597</v>
      </c>
      <c r="L256" s="36"/>
      <c r="N256"/>
      <c r="P256" s="17"/>
    </row>
    <row r="257" spans="1:16" ht="15.75" hidden="1" thickBot="1" x14ac:dyDescent="0.3">
      <c r="A257" s="5">
        <v>44417</v>
      </c>
      <c r="B257" s="23">
        <f>YEAR(data[Date])</f>
        <v>2021</v>
      </c>
      <c r="C257" s="5" t="str">
        <f t="shared" si="9"/>
        <v>Aug</v>
      </c>
      <c r="D257" s="1" t="s">
        <v>7</v>
      </c>
      <c r="E257" s="1" t="s">
        <v>31</v>
      </c>
      <c r="F257" s="1" t="s">
        <v>56</v>
      </c>
      <c r="G257" s="1" t="s">
        <v>266</v>
      </c>
      <c r="H257" s="8">
        <v>550.39137419999997</v>
      </c>
      <c r="I257" s="13">
        <v>658.24978529999998</v>
      </c>
      <c r="J257" s="32">
        <f t="shared" si="10"/>
        <v>107.85841110000001</v>
      </c>
      <c r="K257" s="37">
        <f t="shared" si="11"/>
        <v>16.385635591334545</v>
      </c>
      <c r="L257" s="36"/>
      <c r="N257"/>
      <c r="P257" s="17"/>
    </row>
    <row r="258" spans="1:16" ht="15.75" hidden="1" thickBot="1" x14ac:dyDescent="0.3">
      <c r="A258" s="5">
        <v>44783</v>
      </c>
      <c r="B258" s="23">
        <f>YEAR(data[Date])</f>
        <v>2022</v>
      </c>
      <c r="C258" s="5" t="str">
        <f t="shared" ref="C258:C321" si="12">TEXT(A:A,"mmm")</f>
        <v>Aug</v>
      </c>
      <c r="D258" s="1" t="s">
        <v>11</v>
      </c>
      <c r="E258" s="1" t="s">
        <v>35</v>
      </c>
      <c r="F258" s="1" t="s">
        <v>9</v>
      </c>
      <c r="G258" s="1" t="s">
        <v>267</v>
      </c>
      <c r="H258" s="8">
        <v>166.93011519999999</v>
      </c>
      <c r="I258" s="13">
        <v>345.8596723</v>
      </c>
      <c r="J258" s="32">
        <f t="shared" ref="J258:J321" si="13">I:I-H:H</f>
        <v>178.92955710000001</v>
      </c>
      <c r="K258" s="37">
        <f t="shared" ref="K258:K321" si="14">(J:J/I:I)*100</f>
        <v>51.734726951570067</v>
      </c>
      <c r="L258" s="36"/>
      <c r="N258"/>
      <c r="P258" s="17"/>
    </row>
    <row r="259" spans="1:16" ht="15.75" hidden="1" thickBot="1" x14ac:dyDescent="0.3">
      <c r="A259" s="5">
        <v>44419</v>
      </c>
      <c r="B259" s="23">
        <f>YEAR(data[Date])</f>
        <v>2021</v>
      </c>
      <c r="C259" s="5" t="str">
        <f t="shared" si="12"/>
        <v>Aug</v>
      </c>
      <c r="D259" s="1" t="s">
        <v>16</v>
      </c>
      <c r="E259" s="1" t="s">
        <v>40</v>
      </c>
      <c r="F259" s="1" t="s">
        <v>13</v>
      </c>
      <c r="G259" s="1" t="s">
        <v>268</v>
      </c>
      <c r="H259" s="8">
        <v>699.881483</v>
      </c>
      <c r="I259" s="13">
        <v>824.4556844</v>
      </c>
      <c r="J259" s="32">
        <f t="shared" si="13"/>
        <v>124.57420139999999</v>
      </c>
      <c r="K259" s="37">
        <f t="shared" si="14"/>
        <v>15.109872338457977</v>
      </c>
      <c r="L259" s="36"/>
      <c r="N259"/>
      <c r="P259" s="17"/>
    </row>
    <row r="260" spans="1:16" ht="15.75" hidden="1" thickBot="1" x14ac:dyDescent="0.3">
      <c r="A260" s="5">
        <v>44785</v>
      </c>
      <c r="B260" s="23">
        <f>YEAR(data[Date])</f>
        <v>2022</v>
      </c>
      <c r="C260" s="5" t="str">
        <f t="shared" si="12"/>
        <v>Aug</v>
      </c>
      <c r="D260" s="1" t="s">
        <v>25</v>
      </c>
      <c r="E260" s="1" t="s">
        <v>21</v>
      </c>
      <c r="F260" s="1" t="s">
        <v>53</v>
      </c>
      <c r="G260" s="1" t="s">
        <v>269</v>
      </c>
      <c r="H260" s="8">
        <v>663.46431040000004</v>
      </c>
      <c r="I260" s="13">
        <v>802.38798369999995</v>
      </c>
      <c r="J260" s="32">
        <f t="shared" si="13"/>
        <v>138.9236732999999</v>
      </c>
      <c r="K260" s="37">
        <f t="shared" si="14"/>
        <v>17.313777888271723</v>
      </c>
      <c r="L260" s="36"/>
      <c r="N260"/>
      <c r="P260" s="17"/>
    </row>
    <row r="261" spans="1:16" ht="15.75" hidden="1" thickBot="1" x14ac:dyDescent="0.3">
      <c r="A261" s="5">
        <v>44421</v>
      </c>
      <c r="B261" s="23">
        <f>YEAR(data[Date])</f>
        <v>2021</v>
      </c>
      <c r="C261" s="5" t="str">
        <f t="shared" si="12"/>
        <v>Aug</v>
      </c>
      <c r="D261" s="1" t="s">
        <v>30</v>
      </c>
      <c r="E261" s="1" t="s">
        <v>8</v>
      </c>
      <c r="F261" s="1" t="s">
        <v>45</v>
      </c>
      <c r="G261" s="1" t="s">
        <v>270</v>
      </c>
      <c r="H261" s="8">
        <v>990.72338179999997</v>
      </c>
      <c r="I261" s="13">
        <v>1039.6193699999999</v>
      </c>
      <c r="J261" s="32">
        <f t="shared" si="13"/>
        <v>48.89598819999992</v>
      </c>
      <c r="K261" s="37">
        <f t="shared" si="14"/>
        <v>4.7032586743742488</v>
      </c>
      <c r="L261" s="36"/>
      <c r="N261"/>
      <c r="P261" s="17"/>
    </row>
    <row r="262" spans="1:16" ht="15.75" hidden="1" thickBot="1" x14ac:dyDescent="0.3">
      <c r="A262" s="5">
        <v>44787</v>
      </c>
      <c r="B262" s="23">
        <f>YEAR(data[Date])</f>
        <v>2022</v>
      </c>
      <c r="C262" s="5" t="str">
        <f t="shared" si="12"/>
        <v>Aug</v>
      </c>
      <c r="D262" s="1" t="s">
        <v>16</v>
      </c>
      <c r="E262" s="1" t="s">
        <v>8</v>
      </c>
      <c r="F262" s="1" t="s">
        <v>56</v>
      </c>
      <c r="G262" s="1" t="s">
        <v>271</v>
      </c>
      <c r="H262" s="8">
        <v>459.8856285</v>
      </c>
      <c r="I262" s="13">
        <v>570.51602339999999</v>
      </c>
      <c r="J262" s="32">
        <f t="shared" si="13"/>
        <v>110.6303949</v>
      </c>
      <c r="K262" s="37">
        <f t="shared" si="14"/>
        <v>19.391286197484213</v>
      </c>
      <c r="L262" s="36"/>
      <c r="N262"/>
      <c r="P262" s="17"/>
    </row>
    <row r="263" spans="1:16" ht="15.75" hidden="1" thickBot="1" x14ac:dyDescent="0.3">
      <c r="A263" s="5">
        <v>44423</v>
      </c>
      <c r="B263" s="23">
        <f>YEAR(data[Date])</f>
        <v>2021</v>
      </c>
      <c r="C263" s="5" t="str">
        <f t="shared" si="12"/>
        <v>Aug</v>
      </c>
      <c r="D263" s="1" t="s">
        <v>16</v>
      </c>
      <c r="E263" s="1" t="s">
        <v>8</v>
      </c>
      <c r="F263" s="1" t="s">
        <v>9</v>
      </c>
      <c r="G263" s="1" t="s">
        <v>272</v>
      </c>
      <c r="H263" s="8">
        <v>259.23491039999999</v>
      </c>
      <c r="I263" s="13">
        <v>333.33703170000001</v>
      </c>
      <c r="J263" s="32">
        <f t="shared" si="13"/>
        <v>74.102121300000022</v>
      </c>
      <c r="K263" s="37">
        <f t="shared" si="14"/>
        <v>22.230389741602782</v>
      </c>
      <c r="L263" s="36"/>
      <c r="N263"/>
      <c r="P263" s="17"/>
    </row>
    <row r="264" spans="1:16" ht="15.75" hidden="1" thickBot="1" x14ac:dyDescent="0.3">
      <c r="A264" s="5">
        <v>44789</v>
      </c>
      <c r="B264" s="23">
        <f>YEAR(data[Date])</f>
        <v>2022</v>
      </c>
      <c r="C264" s="5" t="str">
        <f t="shared" si="12"/>
        <v>Aug</v>
      </c>
      <c r="D264" s="1" t="s">
        <v>16</v>
      </c>
      <c r="E264" s="1" t="s">
        <v>8</v>
      </c>
      <c r="F264" s="1" t="s">
        <v>13</v>
      </c>
      <c r="G264" s="1" t="s">
        <v>273</v>
      </c>
      <c r="H264" s="8">
        <v>203.92469320000001</v>
      </c>
      <c r="I264" s="13">
        <v>387.56313319999998</v>
      </c>
      <c r="J264" s="32">
        <f t="shared" si="13"/>
        <v>183.63843999999997</v>
      </c>
      <c r="K264" s="37">
        <f t="shared" si="14"/>
        <v>47.382845340254356</v>
      </c>
      <c r="L264" s="36"/>
      <c r="N264"/>
      <c r="P264" s="17"/>
    </row>
    <row r="265" spans="1:16" ht="15.75" hidden="1" thickBot="1" x14ac:dyDescent="0.3">
      <c r="A265" s="5">
        <v>44425</v>
      </c>
      <c r="B265" s="23">
        <f>YEAR(data[Date])</f>
        <v>2021</v>
      </c>
      <c r="C265" s="5" t="str">
        <f t="shared" si="12"/>
        <v>Aug</v>
      </c>
      <c r="D265" s="1" t="s">
        <v>25</v>
      </c>
      <c r="E265" s="1" t="s">
        <v>8</v>
      </c>
      <c r="F265" s="1" t="s">
        <v>53</v>
      </c>
      <c r="G265" s="1" t="s">
        <v>274</v>
      </c>
      <c r="H265" s="8">
        <v>812.30283250000002</v>
      </c>
      <c r="I265" s="13">
        <v>1003.015774</v>
      </c>
      <c r="J265" s="32">
        <f t="shared" si="13"/>
        <v>190.71294149999994</v>
      </c>
      <c r="K265" s="37">
        <f t="shared" si="14"/>
        <v>19.013952366814916</v>
      </c>
      <c r="L265" s="36"/>
      <c r="N265"/>
      <c r="P265" s="17"/>
    </row>
    <row r="266" spans="1:16" ht="15.75" hidden="1" thickBot="1" x14ac:dyDescent="0.3">
      <c r="A266" s="5">
        <v>44426</v>
      </c>
      <c r="B266" s="23">
        <f>YEAR(data[Date])</f>
        <v>2021</v>
      </c>
      <c r="C266" s="5" t="str">
        <f t="shared" si="12"/>
        <v>Aug</v>
      </c>
      <c r="D266" s="1" t="s">
        <v>30</v>
      </c>
      <c r="E266" s="1" t="s">
        <v>35</v>
      </c>
      <c r="F266" s="1" t="s">
        <v>45</v>
      </c>
      <c r="G266" s="1" t="s">
        <v>275</v>
      </c>
      <c r="H266" s="8">
        <v>345.29691179999998</v>
      </c>
      <c r="I266" s="13">
        <v>486.00042730000001</v>
      </c>
      <c r="J266" s="32">
        <f t="shared" si="13"/>
        <v>140.70351550000004</v>
      </c>
      <c r="K266" s="37">
        <f t="shared" si="14"/>
        <v>28.95131518333956</v>
      </c>
      <c r="L266" s="36"/>
      <c r="N266"/>
      <c r="P266" s="17"/>
    </row>
    <row r="267" spans="1:16" ht="15.75" hidden="1" thickBot="1" x14ac:dyDescent="0.3">
      <c r="A267" s="5">
        <v>44792</v>
      </c>
      <c r="B267" s="23">
        <f>YEAR(data[Date])</f>
        <v>2022</v>
      </c>
      <c r="C267" s="5" t="str">
        <f t="shared" si="12"/>
        <v>Aug</v>
      </c>
      <c r="D267" s="1" t="s">
        <v>7</v>
      </c>
      <c r="E267" s="1" t="s">
        <v>40</v>
      </c>
      <c r="F267" s="1" t="s">
        <v>56</v>
      </c>
      <c r="G267" s="1" t="s">
        <v>276</v>
      </c>
      <c r="H267" s="8">
        <v>580.59133359999998</v>
      </c>
      <c r="I267" s="13">
        <v>593.1862496</v>
      </c>
      <c r="J267" s="32">
        <f t="shared" si="13"/>
        <v>12.594916000000012</v>
      </c>
      <c r="K267" s="37">
        <f t="shared" si="14"/>
        <v>2.1232649961952208</v>
      </c>
      <c r="L267" s="36"/>
      <c r="N267"/>
      <c r="P267" s="17"/>
    </row>
    <row r="268" spans="1:16" ht="15.75" hidden="1" thickBot="1" x14ac:dyDescent="0.3">
      <c r="A268" s="5">
        <v>44428</v>
      </c>
      <c r="B268" s="23">
        <f>YEAR(data[Date])</f>
        <v>2021</v>
      </c>
      <c r="C268" s="5" t="str">
        <f t="shared" si="12"/>
        <v>Aug</v>
      </c>
      <c r="D268" s="1" t="s">
        <v>30</v>
      </c>
      <c r="E268" s="1" t="s">
        <v>21</v>
      </c>
      <c r="F268" s="1" t="s">
        <v>9</v>
      </c>
      <c r="G268" s="1" t="s">
        <v>277</v>
      </c>
      <c r="H268" s="8">
        <v>69.830542660000006</v>
      </c>
      <c r="I268" s="13">
        <v>150.69867070000001</v>
      </c>
      <c r="J268" s="32">
        <f t="shared" si="13"/>
        <v>80.868128040000002</v>
      </c>
      <c r="K268" s="37">
        <f t="shared" si="14"/>
        <v>53.662137605039938</v>
      </c>
      <c r="L268" s="36"/>
      <c r="N268"/>
      <c r="P268" s="17"/>
    </row>
    <row r="269" spans="1:16" ht="15.75" hidden="1" thickBot="1" x14ac:dyDescent="0.3">
      <c r="A269" s="5">
        <v>44429</v>
      </c>
      <c r="B269" s="23">
        <f>YEAR(data[Date])</f>
        <v>2021</v>
      </c>
      <c r="C269" s="5" t="str">
        <f t="shared" si="12"/>
        <v>Aug</v>
      </c>
      <c r="D269" s="1" t="s">
        <v>30</v>
      </c>
      <c r="E269" s="1" t="s">
        <v>8</v>
      </c>
      <c r="F269" s="1" t="s">
        <v>13</v>
      </c>
      <c r="G269" s="1" t="s">
        <v>278</v>
      </c>
      <c r="H269" s="8">
        <v>611.91090120000001</v>
      </c>
      <c r="I269" s="13">
        <v>810.25071539999999</v>
      </c>
      <c r="J269" s="32">
        <f t="shared" si="13"/>
        <v>198.33981419999998</v>
      </c>
      <c r="K269" s="37">
        <f t="shared" si="14"/>
        <v>24.478820003520106</v>
      </c>
      <c r="L269" s="36"/>
      <c r="N269"/>
      <c r="P269" s="17"/>
    </row>
    <row r="270" spans="1:16" ht="15.75" hidden="1" thickBot="1" x14ac:dyDescent="0.3">
      <c r="A270" s="5">
        <v>44795</v>
      </c>
      <c r="B270" s="23">
        <f>YEAR(data[Date])</f>
        <v>2022</v>
      </c>
      <c r="C270" s="5" t="str">
        <f t="shared" si="12"/>
        <v>Aug</v>
      </c>
      <c r="D270" s="1" t="s">
        <v>30</v>
      </c>
      <c r="E270" s="1" t="s">
        <v>12</v>
      </c>
      <c r="F270" s="1" t="s">
        <v>53</v>
      </c>
      <c r="G270" s="1" t="s">
        <v>279</v>
      </c>
      <c r="H270" s="8">
        <v>528.22344620000001</v>
      </c>
      <c r="I270" s="13">
        <v>667.60029780000002</v>
      </c>
      <c r="J270" s="32">
        <f t="shared" si="13"/>
        <v>139.37685160000001</v>
      </c>
      <c r="K270" s="37">
        <f t="shared" si="14"/>
        <v>20.877290207823513</v>
      </c>
      <c r="L270" s="36"/>
      <c r="N270"/>
      <c r="P270" s="17"/>
    </row>
    <row r="271" spans="1:16" ht="15.75" hidden="1" thickBot="1" x14ac:dyDescent="0.3">
      <c r="A271" s="5">
        <v>44431</v>
      </c>
      <c r="B271" s="23">
        <f>YEAR(data[Date])</f>
        <v>2021</v>
      </c>
      <c r="C271" s="5" t="str">
        <f t="shared" si="12"/>
        <v>Aug</v>
      </c>
      <c r="D271" s="1" t="s">
        <v>30</v>
      </c>
      <c r="E271" s="1" t="s">
        <v>17</v>
      </c>
      <c r="F271" s="1" t="s">
        <v>45</v>
      </c>
      <c r="G271" s="1" t="s">
        <v>280</v>
      </c>
      <c r="H271" s="8">
        <v>857.55910070000004</v>
      </c>
      <c r="I271" s="13">
        <v>1131.9119129999999</v>
      </c>
      <c r="J271" s="32">
        <f t="shared" si="13"/>
        <v>274.35281229999987</v>
      </c>
      <c r="K271" s="37">
        <f t="shared" si="14"/>
        <v>24.238000249759708</v>
      </c>
      <c r="L271" s="36"/>
      <c r="N271"/>
      <c r="P271" s="17"/>
    </row>
    <row r="272" spans="1:16" ht="15.75" hidden="1" thickBot="1" x14ac:dyDescent="0.3">
      <c r="A272" s="5">
        <v>44797</v>
      </c>
      <c r="B272" s="23">
        <f>YEAR(data[Date])</f>
        <v>2022</v>
      </c>
      <c r="C272" s="5" t="str">
        <f t="shared" si="12"/>
        <v>Aug</v>
      </c>
      <c r="D272" s="1" t="s">
        <v>7</v>
      </c>
      <c r="E272" s="1" t="s">
        <v>26</v>
      </c>
      <c r="F272" s="1" t="s">
        <v>56</v>
      </c>
      <c r="G272" s="1" t="s">
        <v>281</v>
      </c>
      <c r="H272" s="8">
        <v>452.53010999999998</v>
      </c>
      <c r="I272" s="13">
        <v>644.29490450000003</v>
      </c>
      <c r="J272" s="32">
        <f t="shared" si="13"/>
        <v>191.76479450000005</v>
      </c>
      <c r="K272" s="37">
        <f t="shared" si="14"/>
        <v>29.763512509666302</v>
      </c>
      <c r="L272" s="36"/>
      <c r="N272"/>
      <c r="P272" s="17"/>
    </row>
    <row r="273" spans="1:16" ht="15.75" hidden="1" thickBot="1" x14ac:dyDescent="0.3">
      <c r="A273" s="5">
        <v>44433</v>
      </c>
      <c r="B273" s="23">
        <f>YEAR(data[Date])</f>
        <v>2021</v>
      </c>
      <c r="C273" s="5" t="str">
        <f t="shared" si="12"/>
        <v>Aug</v>
      </c>
      <c r="D273" s="1" t="s">
        <v>11</v>
      </c>
      <c r="E273" s="1" t="s">
        <v>40</v>
      </c>
      <c r="F273" s="1" t="s">
        <v>9</v>
      </c>
      <c r="G273" s="1" t="s">
        <v>282</v>
      </c>
      <c r="H273" s="8">
        <v>51.228596140000001</v>
      </c>
      <c r="I273" s="13">
        <v>56.045310370000003</v>
      </c>
      <c r="J273" s="32">
        <f t="shared" si="13"/>
        <v>4.8167142300000023</v>
      </c>
      <c r="K273" s="37">
        <f t="shared" si="14"/>
        <v>8.5943216269140308</v>
      </c>
      <c r="L273" s="36"/>
      <c r="N273"/>
      <c r="P273" s="17"/>
    </row>
    <row r="274" spans="1:16" ht="15.75" hidden="1" thickBot="1" x14ac:dyDescent="0.3">
      <c r="A274" s="5">
        <v>44799</v>
      </c>
      <c r="B274" s="23">
        <f>YEAR(data[Date])</f>
        <v>2022</v>
      </c>
      <c r="C274" s="5" t="str">
        <f t="shared" si="12"/>
        <v>Aug</v>
      </c>
      <c r="D274" s="1" t="s">
        <v>16</v>
      </c>
      <c r="E274" s="1" t="s">
        <v>40</v>
      </c>
      <c r="F274" s="1" t="s">
        <v>13</v>
      </c>
      <c r="G274" s="1" t="s">
        <v>283</v>
      </c>
      <c r="H274" s="8">
        <v>336.69419720000002</v>
      </c>
      <c r="I274" s="13">
        <v>397.85935480000001</v>
      </c>
      <c r="J274" s="32">
        <f t="shared" si="13"/>
        <v>61.165157599999986</v>
      </c>
      <c r="K274" s="37">
        <f t="shared" si="14"/>
        <v>15.373562758313705</v>
      </c>
      <c r="L274" s="36"/>
      <c r="N274"/>
      <c r="P274" s="17"/>
    </row>
    <row r="275" spans="1:16" ht="15.75" hidden="1" thickBot="1" x14ac:dyDescent="0.3">
      <c r="A275" s="5">
        <v>44435</v>
      </c>
      <c r="B275" s="23">
        <f>YEAR(data[Date])</f>
        <v>2021</v>
      </c>
      <c r="C275" s="5" t="str">
        <f t="shared" si="12"/>
        <v>Aug</v>
      </c>
      <c r="D275" s="1" t="s">
        <v>25</v>
      </c>
      <c r="E275" s="1" t="s">
        <v>40</v>
      </c>
      <c r="F275" s="1" t="s">
        <v>53</v>
      </c>
      <c r="G275" s="1" t="s">
        <v>284</v>
      </c>
      <c r="H275" s="8">
        <v>131.10082840000001</v>
      </c>
      <c r="I275" s="13">
        <v>359.35834770000002</v>
      </c>
      <c r="J275" s="32">
        <f t="shared" si="13"/>
        <v>228.25751930000001</v>
      </c>
      <c r="K275" s="37">
        <f t="shared" si="14"/>
        <v>63.518079031951203</v>
      </c>
      <c r="L275" s="36"/>
      <c r="N275"/>
      <c r="P275" s="17"/>
    </row>
    <row r="276" spans="1:16" ht="15.75" hidden="1" thickBot="1" x14ac:dyDescent="0.3">
      <c r="A276" s="5">
        <v>44435</v>
      </c>
      <c r="B276" s="23">
        <f>YEAR(data[Date])</f>
        <v>2021</v>
      </c>
      <c r="C276" s="5" t="str">
        <f t="shared" si="12"/>
        <v>Aug</v>
      </c>
      <c r="D276" s="1" t="s">
        <v>25</v>
      </c>
      <c r="E276" s="1" t="s">
        <v>31</v>
      </c>
      <c r="F276" s="1" t="s">
        <v>9</v>
      </c>
      <c r="G276" s="1" t="s">
        <v>285</v>
      </c>
      <c r="H276" s="8">
        <v>792.00290649999999</v>
      </c>
      <c r="I276" s="13">
        <v>857.02340319999996</v>
      </c>
      <c r="J276" s="32">
        <f t="shared" si="13"/>
        <v>65.020496699999967</v>
      </c>
      <c r="K276" s="37">
        <f t="shared" si="14"/>
        <v>7.5867819311844871</v>
      </c>
      <c r="L276" s="36"/>
      <c r="N276"/>
      <c r="P276" s="17"/>
    </row>
    <row r="277" spans="1:16" ht="15.75" hidden="1" thickBot="1" x14ac:dyDescent="0.3">
      <c r="A277" s="5">
        <v>44800</v>
      </c>
      <c r="B277" s="23">
        <f>YEAR(data[Date])</f>
        <v>2022</v>
      </c>
      <c r="C277" s="5" t="str">
        <f t="shared" si="12"/>
        <v>Aug</v>
      </c>
      <c r="D277" s="1" t="s">
        <v>25</v>
      </c>
      <c r="E277" s="1" t="s">
        <v>35</v>
      </c>
      <c r="F277" s="1" t="s">
        <v>13</v>
      </c>
      <c r="G277" s="1" t="s">
        <v>286</v>
      </c>
      <c r="H277" s="8">
        <v>1176.470826</v>
      </c>
      <c r="I277" s="13">
        <v>1276.1686199999999</v>
      </c>
      <c r="J277" s="32">
        <f t="shared" si="13"/>
        <v>99.697793999999931</v>
      </c>
      <c r="K277" s="37">
        <f t="shared" si="14"/>
        <v>7.8122743685705061</v>
      </c>
      <c r="L277" s="36"/>
      <c r="N277"/>
      <c r="P277" s="17"/>
    </row>
    <row r="278" spans="1:16" ht="15.75" hidden="1" thickBot="1" x14ac:dyDescent="0.3">
      <c r="A278" s="5">
        <v>44435</v>
      </c>
      <c r="B278" s="23">
        <f>YEAR(data[Date])</f>
        <v>2021</v>
      </c>
      <c r="C278" s="5" t="str">
        <f t="shared" si="12"/>
        <v>Aug</v>
      </c>
      <c r="D278" s="1" t="s">
        <v>30</v>
      </c>
      <c r="E278" s="1" t="s">
        <v>40</v>
      </c>
      <c r="F278" s="1" t="s">
        <v>18</v>
      </c>
      <c r="G278" s="1" t="s">
        <v>287</v>
      </c>
      <c r="H278" s="8">
        <v>977.56395050000003</v>
      </c>
      <c r="I278" s="13">
        <v>1175.9361650000001</v>
      </c>
      <c r="J278" s="32">
        <f t="shared" si="13"/>
        <v>198.37221450000004</v>
      </c>
      <c r="K278" s="37">
        <f t="shared" si="14"/>
        <v>16.869301277080805</v>
      </c>
      <c r="L278" s="36"/>
      <c r="N278"/>
      <c r="P278" s="17"/>
    </row>
    <row r="279" spans="1:16" ht="15.75" hidden="1" thickBot="1" x14ac:dyDescent="0.3">
      <c r="A279" s="5">
        <v>44800</v>
      </c>
      <c r="B279" s="23">
        <f>YEAR(data[Date])</f>
        <v>2022</v>
      </c>
      <c r="C279" s="5" t="str">
        <f t="shared" si="12"/>
        <v>Aug</v>
      </c>
      <c r="D279" s="1" t="s">
        <v>7</v>
      </c>
      <c r="E279" s="1" t="s">
        <v>21</v>
      </c>
      <c r="F279" s="1" t="s">
        <v>27</v>
      </c>
      <c r="G279" s="1" t="s">
        <v>288</v>
      </c>
      <c r="H279" s="8">
        <v>263.63200669999998</v>
      </c>
      <c r="I279" s="13">
        <v>442.20854989999998</v>
      </c>
      <c r="J279" s="32">
        <f t="shared" si="13"/>
        <v>178.5765432</v>
      </c>
      <c r="K279" s="37">
        <f t="shared" si="14"/>
        <v>40.382878901907908</v>
      </c>
      <c r="L279" s="36"/>
      <c r="N279"/>
      <c r="P279" s="17"/>
    </row>
    <row r="280" spans="1:16" ht="15.75" hidden="1" thickBot="1" x14ac:dyDescent="0.3">
      <c r="A280" s="5">
        <v>44435</v>
      </c>
      <c r="B280" s="23">
        <f>YEAR(data[Date])</f>
        <v>2021</v>
      </c>
      <c r="C280" s="5" t="str">
        <f t="shared" si="12"/>
        <v>Aug</v>
      </c>
      <c r="D280" s="1" t="s">
        <v>11</v>
      </c>
      <c r="E280" s="1" t="s">
        <v>8</v>
      </c>
      <c r="F280" s="1" t="s">
        <v>32</v>
      </c>
      <c r="G280" s="1" t="s">
        <v>289</v>
      </c>
      <c r="H280" s="8">
        <v>995.81775059999995</v>
      </c>
      <c r="I280" s="13">
        <v>1143.563292</v>
      </c>
      <c r="J280" s="32">
        <f t="shared" si="13"/>
        <v>147.74554140000009</v>
      </c>
      <c r="K280" s="37">
        <f t="shared" si="14"/>
        <v>12.919752009668398</v>
      </c>
      <c r="L280" s="36"/>
      <c r="N280"/>
      <c r="P280" s="17"/>
    </row>
    <row r="281" spans="1:16" ht="15.75" hidden="1" thickBot="1" x14ac:dyDescent="0.3">
      <c r="A281" s="5">
        <v>44436</v>
      </c>
      <c r="B281" s="23">
        <f>YEAR(data[Date])</f>
        <v>2021</v>
      </c>
      <c r="C281" s="5" t="str">
        <f t="shared" si="12"/>
        <v>Aug</v>
      </c>
      <c r="D281" s="1" t="s">
        <v>25</v>
      </c>
      <c r="E281" s="1" t="s">
        <v>21</v>
      </c>
      <c r="F281" s="1" t="s">
        <v>45</v>
      </c>
      <c r="G281" s="1" t="s">
        <v>290</v>
      </c>
      <c r="H281" s="8">
        <v>772.38991799999997</v>
      </c>
      <c r="I281" s="13">
        <v>817.71996239999999</v>
      </c>
      <c r="J281" s="32">
        <f t="shared" si="13"/>
        <v>45.33004440000002</v>
      </c>
      <c r="K281" s="37">
        <f t="shared" si="14"/>
        <v>5.5434679944655851</v>
      </c>
      <c r="L281" s="36"/>
      <c r="N281"/>
      <c r="P281" s="17"/>
    </row>
    <row r="282" spans="1:16" ht="15.75" hidden="1" thickBot="1" x14ac:dyDescent="0.3">
      <c r="A282" s="5">
        <v>44802</v>
      </c>
      <c r="B282" s="23">
        <f>YEAR(data[Date])</f>
        <v>2022</v>
      </c>
      <c r="C282" s="5" t="str">
        <f t="shared" si="12"/>
        <v>Aug</v>
      </c>
      <c r="D282" s="1" t="s">
        <v>25</v>
      </c>
      <c r="E282" s="1" t="s">
        <v>8</v>
      </c>
      <c r="F282" s="1" t="s">
        <v>56</v>
      </c>
      <c r="G282" s="1" t="s">
        <v>291</v>
      </c>
      <c r="H282" s="8">
        <v>189.5726774</v>
      </c>
      <c r="I282" s="13">
        <v>319.03179260000002</v>
      </c>
      <c r="J282" s="32">
        <f t="shared" si="13"/>
        <v>129.45911520000001</v>
      </c>
      <c r="K282" s="37">
        <f t="shared" si="14"/>
        <v>40.578750520426979</v>
      </c>
      <c r="L282" s="36"/>
      <c r="N282"/>
      <c r="P282" s="17"/>
    </row>
    <row r="283" spans="1:16" ht="15.75" hidden="1" thickBot="1" x14ac:dyDescent="0.3">
      <c r="A283" s="5">
        <v>44438</v>
      </c>
      <c r="B283" s="23">
        <f>YEAR(data[Date])</f>
        <v>2021</v>
      </c>
      <c r="C283" s="5" t="str">
        <f t="shared" si="12"/>
        <v>Aug</v>
      </c>
      <c r="D283" s="1" t="s">
        <v>25</v>
      </c>
      <c r="E283" s="1" t="s">
        <v>12</v>
      </c>
      <c r="F283" s="1" t="s">
        <v>9</v>
      </c>
      <c r="G283" s="1" t="s">
        <v>292</v>
      </c>
      <c r="H283" s="8">
        <v>127.7514267</v>
      </c>
      <c r="I283" s="13">
        <v>300.48279029999998</v>
      </c>
      <c r="J283" s="32">
        <f t="shared" si="13"/>
        <v>172.73136359999998</v>
      </c>
      <c r="K283" s="37">
        <f t="shared" si="14"/>
        <v>57.484611157779177</v>
      </c>
      <c r="L283" s="36"/>
      <c r="N283"/>
      <c r="P283" s="17"/>
    </row>
    <row r="284" spans="1:16" ht="15.75" hidden="1" thickBot="1" x14ac:dyDescent="0.3">
      <c r="A284" s="5">
        <v>44439</v>
      </c>
      <c r="B284" s="23">
        <f>YEAR(data[Date])</f>
        <v>2021</v>
      </c>
      <c r="C284" s="5" t="str">
        <f t="shared" si="12"/>
        <v>Aug</v>
      </c>
      <c r="D284" s="1" t="s">
        <v>25</v>
      </c>
      <c r="E284" s="1" t="s">
        <v>17</v>
      </c>
      <c r="F284" s="1" t="s">
        <v>13</v>
      </c>
      <c r="G284" s="1" t="s">
        <v>293</v>
      </c>
      <c r="H284" s="8">
        <v>495.77021880000001</v>
      </c>
      <c r="I284" s="13">
        <v>696.38150929999995</v>
      </c>
      <c r="J284" s="32">
        <f t="shared" si="13"/>
        <v>200.61129049999994</v>
      </c>
      <c r="K284" s="37">
        <f t="shared" si="14"/>
        <v>28.807670482470687</v>
      </c>
      <c r="L284" s="36"/>
      <c r="N284"/>
      <c r="P284" s="17"/>
    </row>
    <row r="285" spans="1:16" ht="15.75" hidden="1" thickBot="1" x14ac:dyDescent="0.3">
      <c r="A285" s="5">
        <v>44440</v>
      </c>
      <c r="B285" s="23">
        <f>YEAR(data[Date])</f>
        <v>2021</v>
      </c>
      <c r="C285" s="5" t="str">
        <f t="shared" si="12"/>
        <v>Sep</v>
      </c>
      <c r="D285" s="1" t="s">
        <v>25</v>
      </c>
      <c r="E285" s="1" t="s">
        <v>26</v>
      </c>
      <c r="F285" s="1" t="s">
        <v>53</v>
      </c>
      <c r="G285" s="1" t="s">
        <v>294</v>
      </c>
      <c r="H285" s="8">
        <v>710.00912410000001</v>
      </c>
      <c r="I285" s="13">
        <v>744.84375999999997</v>
      </c>
      <c r="J285" s="32">
        <f t="shared" si="13"/>
        <v>34.834635899999967</v>
      </c>
      <c r="K285" s="37">
        <f t="shared" si="14"/>
        <v>4.6767708572868987</v>
      </c>
      <c r="L285" s="36"/>
      <c r="N285"/>
      <c r="P285" s="17"/>
    </row>
    <row r="286" spans="1:16" ht="15.75" hidden="1" thickBot="1" x14ac:dyDescent="0.3">
      <c r="A286" s="5">
        <v>44806</v>
      </c>
      <c r="B286" s="23">
        <f>YEAR(data[Date])</f>
        <v>2022</v>
      </c>
      <c r="C286" s="5" t="str">
        <f t="shared" si="12"/>
        <v>Sep</v>
      </c>
      <c r="D286" s="1" t="s">
        <v>30</v>
      </c>
      <c r="E286" s="1" t="s">
        <v>26</v>
      </c>
      <c r="F286" s="1" t="s">
        <v>45</v>
      </c>
      <c r="G286" s="1" t="s">
        <v>295</v>
      </c>
      <c r="H286" s="8">
        <v>653.95484899999997</v>
      </c>
      <c r="I286" s="13">
        <v>828.67628149999996</v>
      </c>
      <c r="J286" s="32">
        <f t="shared" si="13"/>
        <v>174.72143249999999</v>
      </c>
      <c r="K286" s="37">
        <f t="shared" si="14"/>
        <v>21.084401279560456</v>
      </c>
      <c r="L286" s="36"/>
      <c r="N286"/>
      <c r="P286" s="17"/>
    </row>
    <row r="287" spans="1:16" ht="15.75" hidden="1" thickBot="1" x14ac:dyDescent="0.3">
      <c r="A287" s="5">
        <v>44442</v>
      </c>
      <c r="B287" s="23">
        <f>YEAR(data[Date])</f>
        <v>2021</v>
      </c>
      <c r="C287" s="5" t="str">
        <f t="shared" si="12"/>
        <v>Sep</v>
      </c>
      <c r="D287" s="1" t="s">
        <v>7</v>
      </c>
      <c r="E287" s="1" t="s">
        <v>26</v>
      </c>
      <c r="F287" s="1" t="s">
        <v>36</v>
      </c>
      <c r="G287" s="1" t="s">
        <v>296</v>
      </c>
      <c r="H287" s="8">
        <v>980.04830479999998</v>
      </c>
      <c r="I287" s="13">
        <v>1005.73491</v>
      </c>
      <c r="J287" s="32">
        <f t="shared" si="13"/>
        <v>25.686605200000031</v>
      </c>
      <c r="K287" s="37">
        <f t="shared" si="14"/>
        <v>2.5540134825388563</v>
      </c>
      <c r="L287" s="36"/>
      <c r="N287"/>
      <c r="P287" s="17"/>
    </row>
    <row r="288" spans="1:16" ht="15.75" hidden="1" thickBot="1" x14ac:dyDescent="0.3">
      <c r="A288" s="5">
        <v>44808</v>
      </c>
      <c r="B288" s="23">
        <f>YEAR(data[Date])</f>
        <v>2022</v>
      </c>
      <c r="C288" s="5" t="str">
        <f t="shared" si="12"/>
        <v>Sep</v>
      </c>
      <c r="D288" s="1" t="s">
        <v>11</v>
      </c>
      <c r="E288" s="1" t="s">
        <v>40</v>
      </c>
      <c r="F288" s="1" t="s">
        <v>41</v>
      </c>
      <c r="G288" s="1" t="s">
        <v>297</v>
      </c>
      <c r="H288" s="8">
        <v>383.97821260000001</v>
      </c>
      <c r="I288" s="13">
        <v>592.46886510000002</v>
      </c>
      <c r="J288" s="32">
        <f t="shared" si="13"/>
        <v>208.49065250000001</v>
      </c>
      <c r="K288" s="37">
        <f t="shared" si="14"/>
        <v>35.190144964800787</v>
      </c>
      <c r="L288" s="36"/>
      <c r="N288"/>
      <c r="P288" s="17"/>
    </row>
    <row r="289" spans="1:16" ht="15.75" hidden="1" thickBot="1" x14ac:dyDescent="0.3">
      <c r="A289" s="5">
        <v>44444</v>
      </c>
      <c r="B289" s="23">
        <f>YEAR(data[Date])</f>
        <v>2021</v>
      </c>
      <c r="C289" s="5" t="str">
        <f t="shared" si="12"/>
        <v>Sep</v>
      </c>
      <c r="D289" s="1" t="s">
        <v>16</v>
      </c>
      <c r="E289" s="1" t="s">
        <v>21</v>
      </c>
      <c r="F289" s="1" t="s">
        <v>43</v>
      </c>
      <c r="G289" s="1" t="s">
        <v>298</v>
      </c>
      <c r="H289" s="8">
        <v>446.7594709</v>
      </c>
      <c r="I289" s="13">
        <v>465.2127941</v>
      </c>
      <c r="J289" s="32">
        <f t="shared" si="13"/>
        <v>18.4533232</v>
      </c>
      <c r="K289" s="37">
        <f t="shared" si="14"/>
        <v>3.9666413808974821</v>
      </c>
      <c r="L289" s="36"/>
      <c r="N289"/>
      <c r="P289" s="17"/>
    </row>
    <row r="290" spans="1:16" ht="15.75" hidden="1" thickBot="1" x14ac:dyDescent="0.3">
      <c r="A290" s="5">
        <v>44445</v>
      </c>
      <c r="B290" s="23">
        <f>YEAR(data[Date])</f>
        <v>2021</v>
      </c>
      <c r="C290" s="5" t="str">
        <f t="shared" si="12"/>
        <v>Sep</v>
      </c>
      <c r="D290" s="1" t="s">
        <v>25</v>
      </c>
      <c r="E290" s="1" t="s">
        <v>8</v>
      </c>
      <c r="F290" s="1" t="s">
        <v>51</v>
      </c>
      <c r="G290" s="1" t="s">
        <v>299</v>
      </c>
      <c r="H290" s="8">
        <v>409.52328219999998</v>
      </c>
      <c r="I290" s="13">
        <v>459.83654810000002</v>
      </c>
      <c r="J290" s="32">
        <f t="shared" si="13"/>
        <v>50.313265900000033</v>
      </c>
      <c r="K290" s="37">
        <f t="shared" si="14"/>
        <v>10.941554364891083</v>
      </c>
      <c r="L290" s="36"/>
      <c r="N290"/>
      <c r="P290" s="17"/>
    </row>
    <row r="291" spans="1:16" ht="15.75" hidden="1" thickBot="1" x14ac:dyDescent="0.3">
      <c r="A291" s="5">
        <v>44811</v>
      </c>
      <c r="B291" s="23">
        <f>YEAR(data[Date])</f>
        <v>2022</v>
      </c>
      <c r="C291" s="5" t="str">
        <f t="shared" si="12"/>
        <v>Sep</v>
      </c>
      <c r="D291" s="1" t="s">
        <v>25</v>
      </c>
      <c r="E291" s="1" t="s">
        <v>12</v>
      </c>
      <c r="F291" s="1" t="s">
        <v>53</v>
      </c>
      <c r="G291" s="1" t="s">
        <v>300</v>
      </c>
      <c r="H291" s="8">
        <v>1.9857889710000001</v>
      </c>
      <c r="I291" s="13">
        <v>165.0466878</v>
      </c>
      <c r="J291" s="32">
        <f t="shared" si="13"/>
        <v>163.060898829</v>
      </c>
      <c r="K291" s="37">
        <f t="shared" si="14"/>
        <v>98.796831976775962</v>
      </c>
      <c r="L291" s="36"/>
      <c r="N291"/>
      <c r="P291" s="17"/>
    </row>
    <row r="292" spans="1:16" ht="15.75" hidden="1" thickBot="1" x14ac:dyDescent="0.3">
      <c r="A292" s="5">
        <v>44812</v>
      </c>
      <c r="B292" s="23">
        <f>YEAR(data[Date])</f>
        <v>2022</v>
      </c>
      <c r="C292" s="5" t="str">
        <f t="shared" si="12"/>
        <v>Sep</v>
      </c>
      <c r="D292" s="1" t="s">
        <v>25</v>
      </c>
      <c r="E292" s="1" t="s">
        <v>17</v>
      </c>
      <c r="F292" s="1" t="s">
        <v>45</v>
      </c>
      <c r="G292" s="1" t="s">
        <v>301</v>
      </c>
      <c r="H292" s="8">
        <v>106.33855610000001</v>
      </c>
      <c r="I292" s="13">
        <v>281.43403560000002</v>
      </c>
      <c r="J292" s="32">
        <f t="shared" si="13"/>
        <v>175.09547950000001</v>
      </c>
      <c r="K292" s="37">
        <f t="shared" si="14"/>
        <v>62.215459877376681</v>
      </c>
      <c r="L292" s="36"/>
      <c r="N292"/>
      <c r="P292" s="17"/>
    </row>
    <row r="293" spans="1:16" ht="15.75" hidden="1" thickBot="1" x14ac:dyDescent="0.3">
      <c r="A293" s="5">
        <v>44448</v>
      </c>
      <c r="B293" s="23">
        <f>YEAR(data[Date])</f>
        <v>2021</v>
      </c>
      <c r="C293" s="5" t="str">
        <f t="shared" si="12"/>
        <v>Sep</v>
      </c>
      <c r="D293" s="1" t="s">
        <v>25</v>
      </c>
      <c r="E293" s="1" t="s">
        <v>26</v>
      </c>
      <c r="F293" s="1" t="s">
        <v>56</v>
      </c>
      <c r="G293" s="1" t="s">
        <v>302</v>
      </c>
      <c r="H293" s="8">
        <v>41.412574730000003</v>
      </c>
      <c r="I293" s="13">
        <v>182.50239479999999</v>
      </c>
      <c r="J293" s="32">
        <f t="shared" si="13"/>
        <v>141.08982006999997</v>
      </c>
      <c r="K293" s="37">
        <f t="shared" si="14"/>
        <v>77.3084759926668</v>
      </c>
      <c r="L293" s="36"/>
      <c r="N293"/>
      <c r="P293" s="17"/>
    </row>
    <row r="294" spans="1:16" ht="15.75" hidden="1" thickBot="1" x14ac:dyDescent="0.3">
      <c r="A294" s="5">
        <v>44814</v>
      </c>
      <c r="B294" s="23">
        <f>YEAR(data[Date])</f>
        <v>2022</v>
      </c>
      <c r="C294" s="5" t="str">
        <f t="shared" si="12"/>
        <v>Sep</v>
      </c>
      <c r="D294" s="1" t="s">
        <v>25</v>
      </c>
      <c r="E294" s="1" t="s">
        <v>31</v>
      </c>
      <c r="F294" s="1" t="s">
        <v>9</v>
      </c>
      <c r="G294" s="1" t="s">
        <v>285</v>
      </c>
      <c r="H294" s="8">
        <v>792.00290649999999</v>
      </c>
      <c r="I294" s="13">
        <v>857.02340319999996</v>
      </c>
      <c r="J294" s="32">
        <f t="shared" si="13"/>
        <v>65.020496699999967</v>
      </c>
      <c r="K294" s="37">
        <f t="shared" si="14"/>
        <v>7.5867819311844871</v>
      </c>
      <c r="L294" s="36"/>
      <c r="N294"/>
      <c r="P294" s="17"/>
    </row>
    <row r="295" spans="1:16" ht="15.75" hidden="1" thickBot="1" x14ac:dyDescent="0.3">
      <c r="A295" s="5">
        <v>44450</v>
      </c>
      <c r="B295" s="23">
        <f>YEAR(data[Date])</f>
        <v>2021</v>
      </c>
      <c r="C295" s="5" t="str">
        <f t="shared" si="12"/>
        <v>Sep</v>
      </c>
      <c r="D295" s="1" t="s">
        <v>25</v>
      </c>
      <c r="E295" s="1" t="s">
        <v>35</v>
      </c>
      <c r="F295" s="1" t="s">
        <v>13</v>
      </c>
      <c r="G295" s="1" t="s">
        <v>286</v>
      </c>
      <c r="H295" s="8">
        <v>1176.470826</v>
      </c>
      <c r="I295" s="13">
        <v>1276.1686199999999</v>
      </c>
      <c r="J295" s="32">
        <f t="shared" si="13"/>
        <v>99.697793999999931</v>
      </c>
      <c r="K295" s="37">
        <f t="shared" si="14"/>
        <v>7.8122743685705061</v>
      </c>
      <c r="L295" s="36"/>
      <c r="N295"/>
      <c r="P295" s="17"/>
    </row>
    <row r="296" spans="1:16" ht="15.75" hidden="1" thickBot="1" x14ac:dyDescent="0.3">
      <c r="A296" s="5">
        <v>44451</v>
      </c>
      <c r="B296" s="23">
        <f>YEAR(data[Date])</f>
        <v>2021</v>
      </c>
      <c r="C296" s="5" t="str">
        <f t="shared" si="12"/>
        <v>Sep</v>
      </c>
      <c r="D296" s="1" t="s">
        <v>30</v>
      </c>
      <c r="E296" s="1" t="s">
        <v>40</v>
      </c>
      <c r="F296" s="1" t="s">
        <v>18</v>
      </c>
      <c r="G296" s="1" t="s">
        <v>287</v>
      </c>
      <c r="H296" s="8">
        <v>977.56395050000003</v>
      </c>
      <c r="I296" s="13">
        <v>1175.9361650000001</v>
      </c>
      <c r="J296" s="32">
        <f t="shared" si="13"/>
        <v>198.37221450000004</v>
      </c>
      <c r="K296" s="37">
        <f t="shared" si="14"/>
        <v>16.869301277080805</v>
      </c>
      <c r="L296" s="36"/>
      <c r="N296"/>
      <c r="P296" s="17"/>
    </row>
    <row r="297" spans="1:16" ht="15.75" hidden="1" thickBot="1" x14ac:dyDescent="0.3">
      <c r="A297" s="5">
        <v>44452</v>
      </c>
      <c r="B297" s="23">
        <f>YEAR(data[Date])</f>
        <v>2021</v>
      </c>
      <c r="C297" s="5" t="str">
        <f t="shared" si="12"/>
        <v>Sep</v>
      </c>
      <c r="D297" s="1" t="s">
        <v>7</v>
      </c>
      <c r="E297" s="1" t="s">
        <v>21</v>
      </c>
      <c r="F297" s="1" t="s">
        <v>27</v>
      </c>
      <c r="G297" s="1" t="s">
        <v>288</v>
      </c>
      <c r="H297" s="8">
        <v>263.63200669999998</v>
      </c>
      <c r="I297" s="13">
        <v>442.20854989999998</v>
      </c>
      <c r="J297" s="32">
        <f t="shared" si="13"/>
        <v>178.5765432</v>
      </c>
      <c r="K297" s="37">
        <f t="shared" si="14"/>
        <v>40.382878901907908</v>
      </c>
      <c r="L297" s="36"/>
      <c r="N297"/>
      <c r="P297" s="17"/>
    </row>
    <row r="298" spans="1:16" ht="15.75" hidden="1" thickBot="1" x14ac:dyDescent="0.3">
      <c r="A298" s="5">
        <v>44818</v>
      </c>
      <c r="B298" s="23">
        <f>YEAR(data[Date])</f>
        <v>2022</v>
      </c>
      <c r="C298" s="5" t="str">
        <f t="shared" si="12"/>
        <v>Sep</v>
      </c>
      <c r="D298" s="1" t="s">
        <v>11</v>
      </c>
      <c r="E298" s="1" t="s">
        <v>8</v>
      </c>
      <c r="F298" s="1" t="s">
        <v>32</v>
      </c>
      <c r="G298" s="1" t="s">
        <v>289</v>
      </c>
      <c r="H298" s="8">
        <v>995.81775059999995</v>
      </c>
      <c r="I298" s="13">
        <v>1143.563292</v>
      </c>
      <c r="J298" s="32">
        <f t="shared" si="13"/>
        <v>147.74554140000009</v>
      </c>
      <c r="K298" s="37">
        <f t="shared" si="14"/>
        <v>12.919752009668398</v>
      </c>
      <c r="L298" s="36"/>
      <c r="N298"/>
      <c r="P298" s="17"/>
    </row>
    <row r="299" spans="1:16" ht="15.75" hidden="1" thickBot="1" x14ac:dyDescent="0.3">
      <c r="A299" s="5">
        <v>44454</v>
      </c>
      <c r="B299" s="23">
        <f>YEAR(data[Date])</f>
        <v>2021</v>
      </c>
      <c r="C299" s="5" t="str">
        <f t="shared" si="12"/>
        <v>Sep</v>
      </c>
      <c r="D299" s="1" t="s">
        <v>16</v>
      </c>
      <c r="E299" s="1" t="s">
        <v>12</v>
      </c>
      <c r="F299" s="1" t="s">
        <v>36</v>
      </c>
      <c r="G299" s="1" t="s">
        <v>303</v>
      </c>
      <c r="H299" s="8">
        <v>1071.923624</v>
      </c>
      <c r="I299" s="13">
        <v>1305.708044</v>
      </c>
      <c r="J299" s="32">
        <f t="shared" si="13"/>
        <v>233.78441999999995</v>
      </c>
      <c r="K299" s="37">
        <f t="shared" si="14"/>
        <v>17.904800470081195</v>
      </c>
      <c r="L299" s="36"/>
      <c r="N299"/>
      <c r="P299" s="17"/>
    </row>
    <row r="300" spans="1:16" ht="15.75" hidden="1" thickBot="1" x14ac:dyDescent="0.3">
      <c r="A300" s="5">
        <v>44455</v>
      </c>
      <c r="B300" s="23">
        <f>YEAR(data[Date])</f>
        <v>2021</v>
      </c>
      <c r="C300" s="5" t="str">
        <f t="shared" si="12"/>
        <v>Sep</v>
      </c>
      <c r="D300" s="1" t="s">
        <v>25</v>
      </c>
      <c r="E300" s="1" t="s">
        <v>17</v>
      </c>
      <c r="F300" s="1" t="s">
        <v>41</v>
      </c>
      <c r="G300" s="1" t="s">
        <v>304</v>
      </c>
      <c r="H300" s="8">
        <v>560.17298789999995</v>
      </c>
      <c r="I300" s="13">
        <v>648.02952730000004</v>
      </c>
      <c r="J300" s="32">
        <f t="shared" si="13"/>
        <v>87.856539400000088</v>
      </c>
      <c r="K300" s="37">
        <f t="shared" si="14"/>
        <v>13.5574901603716</v>
      </c>
      <c r="L300" s="36"/>
      <c r="N300"/>
      <c r="P300" s="17"/>
    </row>
    <row r="301" spans="1:16" ht="15.75" hidden="1" thickBot="1" x14ac:dyDescent="0.3">
      <c r="A301" s="5">
        <v>44456</v>
      </c>
      <c r="B301" s="23">
        <f>YEAR(data[Date])</f>
        <v>2021</v>
      </c>
      <c r="C301" s="5" t="str">
        <f t="shared" si="12"/>
        <v>Sep</v>
      </c>
      <c r="D301" s="1" t="s">
        <v>30</v>
      </c>
      <c r="E301" s="1" t="s">
        <v>26</v>
      </c>
      <c r="F301" s="1" t="s">
        <v>43</v>
      </c>
      <c r="G301" s="1" t="s">
        <v>305</v>
      </c>
      <c r="H301" s="8">
        <v>846.68593639999995</v>
      </c>
      <c r="I301" s="13">
        <v>908.22897769999997</v>
      </c>
      <c r="J301" s="32">
        <f t="shared" si="13"/>
        <v>61.543041300000027</v>
      </c>
      <c r="K301" s="37">
        <f t="shared" si="14"/>
        <v>6.7761591857431913</v>
      </c>
      <c r="L301" s="36"/>
      <c r="N301"/>
      <c r="P301" s="17"/>
    </row>
    <row r="302" spans="1:16" ht="15.75" hidden="1" thickBot="1" x14ac:dyDescent="0.3">
      <c r="A302" s="5">
        <v>44822</v>
      </c>
      <c r="B302" s="23">
        <f>YEAR(data[Date])</f>
        <v>2022</v>
      </c>
      <c r="C302" s="5" t="str">
        <f t="shared" si="12"/>
        <v>Sep</v>
      </c>
      <c r="D302" s="1" t="s">
        <v>30</v>
      </c>
      <c r="E302" s="1" t="s">
        <v>40</v>
      </c>
      <c r="F302" s="1" t="s">
        <v>51</v>
      </c>
      <c r="G302" s="1" t="s">
        <v>306</v>
      </c>
      <c r="H302" s="8">
        <v>41.10179428</v>
      </c>
      <c r="I302" s="13">
        <v>217.7158403</v>
      </c>
      <c r="J302" s="32">
        <f t="shared" si="13"/>
        <v>176.61404601999999</v>
      </c>
      <c r="K302" s="37">
        <f t="shared" si="14"/>
        <v>81.121357902408903</v>
      </c>
      <c r="L302" s="36"/>
      <c r="N302"/>
      <c r="P302" s="17"/>
    </row>
    <row r="303" spans="1:16" ht="15.75" hidden="1" thickBot="1" x14ac:dyDescent="0.3">
      <c r="A303" s="5">
        <v>44458</v>
      </c>
      <c r="B303" s="23">
        <f>YEAR(data[Date])</f>
        <v>2021</v>
      </c>
      <c r="C303" s="5" t="str">
        <f t="shared" si="12"/>
        <v>Sep</v>
      </c>
      <c r="D303" s="1" t="s">
        <v>30</v>
      </c>
      <c r="E303" s="1" t="s">
        <v>40</v>
      </c>
      <c r="F303" s="1" t="s">
        <v>53</v>
      </c>
      <c r="G303" s="1" t="s">
        <v>307</v>
      </c>
      <c r="H303" s="8">
        <v>22.01765997</v>
      </c>
      <c r="I303" s="13">
        <v>125.9276667</v>
      </c>
      <c r="J303" s="32">
        <f t="shared" si="13"/>
        <v>103.91000673000001</v>
      </c>
      <c r="K303" s="37">
        <f t="shared" si="14"/>
        <v>82.515629371222204</v>
      </c>
      <c r="L303" s="36"/>
      <c r="N303"/>
      <c r="P303" s="17"/>
    </row>
    <row r="304" spans="1:16" ht="15.75" hidden="1" thickBot="1" x14ac:dyDescent="0.3">
      <c r="A304" s="5">
        <v>44459</v>
      </c>
      <c r="B304" s="23">
        <f>YEAR(data[Date])</f>
        <v>2021</v>
      </c>
      <c r="C304" s="5" t="str">
        <f t="shared" si="12"/>
        <v>Sep</v>
      </c>
      <c r="D304" s="1" t="s">
        <v>30</v>
      </c>
      <c r="E304" s="1" t="s">
        <v>40</v>
      </c>
      <c r="F304" s="1" t="s">
        <v>45</v>
      </c>
      <c r="G304" s="1" t="s">
        <v>308</v>
      </c>
      <c r="H304" s="8">
        <v>498.97534030000003</v>
      </c>
      <c r="I304" s="13">
        <v>757.38443649999999</v>
      </c>
      <c r="J304" s="32">
        <f t="shared" si="13"/>
        <v>258.40909619999996</v>
      </c>
      <c r="K304" s="37">
        <f t="shared" si="14"/>
        <v>34.118617144306732</v>
      </c>
      <c r="L304" s="36"/>
      <c r="N304"/>
      <c r="P304" s="17"/>
    </row>
    <row r="305" spans="1:16" ht="15.75" hidden="1" thickBot="1" x14ac:dyDescent="0.3">
      <c r="A305" s="5">
        <v>44460</v>
      </c>
      <c r="B305" s="23">
        <f>YEAR(data[Date])</f>
        <v>2021</v>
      </c>
      <c r="C305" s="5" t="str">
        <f t="shared" si="12"/>
        <v>Sep</v>
      </c>
      <c r="D305" s="1" t="s">
        <v>30</v>
      </c>
      <c r="E305" s="1" t="s">
        <v>21</v>
      </c>
      <c r="F305" s="1" t="s">
        <v>56</v>
      </c>
      <c r="G305" s="1" t="s">
        <v>309</v>
      </c>
      <c r="H305" s="8">
        <v>131.18075490000001</v>
      </c>
      <c r="I305" s="13">
        <v>367.69529540000002</v>
      </c>
      <c r="J305" s="32">
        <f t="shared" si="13"/>
        <v>236.51454050000001</v>
      </c>
      <c r="K305" s="37">
        <f t="shared" si="14"/>
        <v>64.323515546399889</v>
      </c>
      <c r="L305" s="36"/>
      <c r="N305"/>
      <c r="P305" s="17"/>
    </row>
    <row r="306" spans="1:16" ht="15.75" hidden="1" thickBot="1" x14ac:dyDescent="0.3">
      <c r="A306" s="5">
        <v>44826</v>
      </c>
      <c r="B306" s="23">
        <f>YEAR(data[Date])</f>
        <v>2022</v>
      </c>
      <c r="C306" s="5" t="str">
        <f t="shared" si="12"/>
        <v>Sep</v>
      </c>
      <c r="D306" s="1" t="s">
        <v>30</v>
      </c>
      <c r="E306" s="1" t="s">
        <v>8</v>
      </c>
      <c r="F306" s="1" t="s">
        <v>9</v>
      </c>
      <c r="G306" s="1" t="s">
        <v>252</v>
      </c>
      <c r="H306" s="8">
        <v>239.65510979999999</v>
      </c>
      <c r="I306" s="13">
        <v>443.48192119999999</v>
      </c>
      <c r="J306" s="32">
        <f t="shared" si="13"/>
        <v>203.8268114</v>
      </c>
      <c r="K306" s="37">
        <f t="shared" si="14"/>
        <v>45.960568324515506</v>
      </c>
      <c r="L306" s="36"/>
      <c r="N306"/>
      <c r="P306" s="17"/>
    </row>
    <row r="307" spans="1:16" ht="15.75" hidden="1" thickBot="1" x14ac:dyDescent="0.3">
      <c r="A307" s="5">
        <v>44462</v>
      </c>
      <c r="B307" s="23">
        <f>YEAR(data[Date])</f>
        <v>2021</v>
      </c>
      <c r="C307" s="5" t="str">
        <f t="shared" si="12"/>
        <v>Sep</v>
      </c>
      <c r="D307" s="1" t="s">
        <v>7</v>
      </c>
      <c r="E307" s="1" t="s">
        <v>12</v>
      </c>
      <c r="F307" s="1" t="s">
        <v>13</v>
      </c>
      <c r="G307" s="1" t="s">
        <v>253</v>
      </c>
      <c r="H307" s="8">
        <v>107.0436093</v>
      </c>
      <c r="I307" s="13">
        <v>221.11719059999999</v>
      </c>
      <c r="J307" s="32">
        <f t="shared" si="13"/>
        <v>114.07358129999999</v>
      </c>
      <c r="K307" s="37">
        <f t="shared" si="14"/>
        <v>51.589648453140214</v>
      </c>
      <c r="L307" s="36"/>
      <c r="N307"/>
      <c r="P307" s="17"/>
    </row>
    <row r="308" spans="1:16" ht="15.75" hidden="1" thickBot="1" x14ac:dyDescent="0.3">
      <c r="A308" s="5">
        <v>44463</v>
      </c>
      <c r="B308" s="23">
        <f>YEAR(data[Date])</f>
        <v>2021</v>
      </c>
      <c r="C308" s="5" t="str">
        <f t="shared" si="12"/>
        <v>Sep</v>
      </c>
      <c r="D308" s="1" t="s">
        <v>11</v>
      </c>
      <c r="E308" s="1" t="s">
        <v>17</v>
      </c>
      <c r="F308" s="1" t="s">
        <v>18</v>
      </c>
      <c r="G308" s="1" t="s">
        <v>254</v>
      </c>
      <c r="H308" s="8">
        <v>445.82425599999999</v>
      </c>
      <c r="I308" s="13">
        <v>637.67526320000002</v>
      </c>
      <c r="J308" s="32">
        <f t="shared" si="13"/>
        <v>191.85100720000003</v>
      </c>
      <c r="K308" s="37">
        <f t="shared" si="14"/>
        <v>30.086004314680153</v>
      </c>
      <c r="L308" s="36"/>
      <c r="N308"/>
      <c r="P308" s="17"/>
    </row>
    <row r="309" spans="1:16" ht="15.75" hidden="1" thickBot="1" x14ac:dyDescent="0.3">
      <c r="A309" s="5">
        <v>44829</v>
      </c>
      <c r="B309" s="23">
        <f>YEAR(data[Date])</f>
        <v>2022</v>
      </c>
      <c r="C309" s="5" t="str">
        <f t="shared" si="12"/>
        <v>Sep</v>
      </c>
      <c r="D309" s="1" t="s">
        <v>16</v>
      </c>
      <c r="E309" s="1" t="s">
        <v>26</v>
      </c>
      <c r="F309" s="1" t="s">
        <v>27</v>
      </c>
      <c r="G309" s="1" t="s">
        <v>255</v>
      </c>
      <c r="H309" s="8">
        <v>35.13022436</v>
      </c>
      <c r="I309" s="13">
        <v>111.89074069999999</v>
      </c>
      <c r="J309" s="32">
        <f t="shared" si="13"/>
        <v>76.760516339999995</v>
      </c>
      <c r="K309" s="37">
        <f t="shared" si="14"/>
        <v>68.603099648619974</v>
      </c>
      <c r="L309" s="36"/>
      <c r="N309"/>
      <c r="P309" s="17"/>
    </row>
    <row r="310" spans="1:16" ht="15.75" hidden="1" thickBot="1" x14ac:dyDescent="0.3">
      <c r="A310" s="5">
        <v>44465</v>
      </c>
      <c r="B310" s="23">
        <f>YEAR(data[Date])</f>
        <v>2021</v>
      </c>
      <c r="C310" s="5" t="str">
        <f t="shared" si="12"/>
        <v>Sep</v>
      </c>
      <c r="D310" s="1" t="s">
        <v>11</v>
      </c>
      <c r="E310" s="1" t="s">
        <v>26</v>
      </c>
      <c r="F310" s="1" t="s">
        <v>53</v>
      </c>
      <c r="G310" s="1" t="s">
        <v>256</v>
      </c>
      <c r="H310" s="8">
        <v>69.474172640000006</v>
      </c>
      <c r="I310" s="13">
        <v>171.93373439999999</v>
      </c>
      <c r="J310" s="32">
        <f t="shared" si="13"/>
        <v>102.45956175999999</v>
      </c>
      <c r="K310" s="37">
        <f t="shared" si="14"/>
        <v>59.592471551644486</v>
      </c>
      <c r="L310" s="36"/>
      <c r="N310"/>
      <c r="P310" s="17"/>
    </row>
    <row r="311" spans="1:16" ht="15.75" hidden="1" thickBot="1" x14ac:dyDescent="0.3">
      <c r="A311" s="5">
        <v>44466</v>
      </c>
      <c r="B311" s="23">
        <f>YEAR(data[Date])</f>
        <v>2021</v>
      </c>
      <c r="C311" s="5" t="str">
        <f t="shared" si="12"/>
        <v>Sep</v>
      </c>
      <c r="D311" s="1" t="s">
        <v>11</v>
      </c>
      <c r="E311" s="1" t="s">
        <v>26</v>
      </c>
      <c r="F311" s="1" t="s">
        <v>45</v>
      </c>
      <c r="G311" s="1" t="s">
        <v>257</v>
      </c>
      <c r="H311" s="8">
        <v>735.92358460000003</v>
      </c>
      <c r="I311" s="13">
        <v>737.02928840000004</v>
      </c>
      <c r="J311" s="32">
        <f t="shared" si="13"/>
        <v>1.1057038000000148</v>
      </c>
      <c r="K311" s="37">
        <f t="shared" si="14"/>
        <v>0.15002169077980085</v>
      </c>
      <c r="L311" s="36"/>
      <c r="N311"/>
      <c r="P311" s="17"/>
    </row>
    <row r="312" spans="1:16" ht="15.75" hidden="1" thickBot="1" x14ac:dyDescent="0.3">
      <c r="A312" s="5">
        <v>44467</v>
      </c>
      <c r="B312" s="23">
        <f>YEAR(data[Date])</f>
        <v>2021</v>
      </c>
      <c r="C312" s="5" t="str">
        <f t="shared" si="12"/>
        <v>Sep</v>
      </c>
      <c r="D312" s="1" t="s">
        <v>11</v>
      </c>
      <c r="E312" s="1" t="s">
        <v>40</v>
      </c>
      <c r="F312" s="1" t="s">
        <v>56</v>
      </c>
      <c r="G312" s="1" t="s">
        <v>258</v>
      </c>
      <c r="H312" s="8">
        <v>630.80350069999997</v>
      </c>
      <c r="I312" s="13">
        <v>777.47735150000005</v>
      </c>
      <c r="J312" s="32">
        <f t="shared" si="13"/>
        <v>146.67385080000008</v>
      </c>
      <c r="K312" s="37">
        <f t="shared" si="14"/>
        <v>18.865353507342661</v>
      </c>
      <c r="L312" s="36"/>
      <c r="N312"/>
      <c r="P312" s="17"/>
    </row>
    <row r="313" spans="1:16" ht="15.75" hidden="1" thickBot="1" x14ac:dyDescent="0.3">
      <c r="A313" s="5">
        <v>44833</v>
      </c>
      <c r="B313" s="23">
        <f>YEAR(data[Date])</f>
        <v>2022</v>
      </c>
      <c r="C313" s="5" t="str">
        <f t="shared" si="12"/>
        <v>Sep</v>
      </c>
      <c r="D313" s="1" t="s">
        <v>11</v>
      </c>
      <c r="E313" s="1" t="s">
        <v>21</v>
      </c>
      <c r="F313" s="1" t="s">
        <v>9</v>
      </c>
      <c r="G313" s="1" t="s">
        <v>259</v>
      </c>
      <c r="H313" s="8">
        <v>230.52605790000001</v>
      </c>
      <c r="I313" s="13">
        <v>325.12054410000002</v>
      </c>
      <c r="J313" s="32">
        <f t="shared" si="13"/>
        <v>94.594486200000006</v>
      </c>
      <c r="K313" s="37">
        <f t="shared" si="14"/>
        <v>29.095204199370677</v>
      </c>
      <c r="L313" s="36"/>
      <c r="N313"/>
      <c r="P313" s="17"/>
    </row>
    <row r="314" spans="1:16" ht="15.75" hidden="1" thickBot="1" x14ac:dyDescent="0.3">
      <c r="A314" s="5">
        <v>44469</v>
      </c>
      <c r="B314" s="23">
        <f>YEAR(data[Date])</f>
        <v>2021</v>
      </c>
      <c r="C314" s="5" t="str">
        <f t="shared" si="12"/>
        <v>Sep</v>
      </c>
      <c r="D314" s="1" t="s">
        <v>16</v>
      </c>
      <c r="E314" s="1" t="s">
        <v>8</v>
      </c>
      <c r="F314" s="1" t="s">
        <v>13</v>
      </c>
      <c r="G314" s="1" t="s">
        <v>260</v>
      </c>
      <c r="H314" s="8">
        <v>489.2591448</v>
      </c>
      <c r="I314" s="13">
        <v>598.95331250000004</v>
      </c>
      <c r="J314" s="32">
        <f t="shared" si="13"/>
        <v>109.69416770000004</v>
      </c>
      <c r="K314" s="37">
        <f t="shared" si="14"/>
        <v>18.314310215956947</v>
      </c>
      <c r="L314" s="36"/>
      <c r="N314"/>
      <c r="P314" s="17"/>
    </row>
    <row r="315" spans="1:16" ht="15.75" hidden="1" thickBot="1" x14ac:dyDescent="0.3">
      <c r="A315" s="5">
        <v>44470</v>
      </c>
      <c r="B315" s="23">
        <f>YEAR(data[Date])</f>
        <v>2021</v>
      </c>
      <c r="C315" s="5" t="str">
        <f t="shared" si="12"/>
        <v>Oct</v>
      </c>
      <c r="D315" s="1" t="s">
        <v>25</v>
      </c>
      <c r="E315" s="1" t="s">
        <v>12</v>
      </c>
      <c r="F315" s="1" t="s">
        <v>18</v>
      </c>
      <c r="G315" s="1" t="s">
        <v>261</v>
      </c>
      <c r="H315" s="8">
        <v>972.55325449999998</v>
      </c>
      <c r="I315" s="13">
        <v>1231.3983949999999</v>
      </c>
      <c r="J315" s="32">
        <f t="shared" si="13"/>
        <v>258.84514049999996</v>
      </c>
      <c r="K315" s="37">
        <f t="shared" si="14"/>
        <v>21.020422111237195</v>
      </c>
      <c r="L315" s="36"/>
      <c r="N315"/>
      <c r="P315" s="17"/>
    </row>
    <row r="316" spans="1:16" ht="15.75" hidden="1" thickBot="1" x14ac:dyDescent="0.3">
      <c r="A316" s="5">
        <v>44836</v>
      </c>
      <c r="B316" s="23">
        <f>YEAR(data[Date])</f>
        <v>2022</v>
      </c>
      <c r="C316" s="5" t="str">
        <f t="shared" si="12"/>
        <v>Oct</v>
      </c>
      <c r="D316" s="1" t="s">
        <v>25</v>
      </c>
      <c r="E316" s="1" t="s">
        <v>17</v>
      </c>
      <c r="F316" s="1" t="s">
        <v>45</v>
      </c>
      <c r="G316" s="1" t="s">
        <v>219</v>
      </c>
      <c r="H316" s="8">
        <v>468.020914</v>
      </c>
      <c r="I316" s="13">
        <v>571.39638230000003</v>
      </c>
      <c r="J316" s="32">
        <f t="shared" si="13"/>
        <v>103.37546830000002</v>
      </c>
      <c r="K316" s="37">
        <f t="shared" si="14"/>
        <v>18.091726077069357</v>
      </c>
      <c r="L316" s="36"/>
      <c r="N316"/>
      <c r="P316" s="17"/>
    </row>
    <row r="317" spans="1:16" ht="15.75" hidden="1" thickBot="1" x14ac:dyDescent="0.3">
      <c r="A317" s="5">
        <v>44472</v>
      </c>
      <c r="B317" s="23">
        <f>YEAR(data[Date])</f>
        <v>2021</v>
      </c>
      <c r="C317" s="5" t="str">
        <f t="shared" si="12"/>
        <v>Oct</v>
      </c>
      <c r="D317" s="1" t="s">
        <v>25</v>
      </c>
      <c r="E317" s="1" t="s">
        <v>26</v>
      </c>
      <c r="F317" s="1" t="s">
        <v>56</v>
      </c>
      <c r="G317" s="1" t="s">
        <v>220</v>
      </c>
      <c r="H317" s="8">
        <v>1162.489957</v>
      </c>
      <c r="I317" s="13">
        <v>1305.001197</v>
      </c>
      <c r="J317" s="32">
        <f t="shared" si="13"/>
        <v>142.51124000000004</v>
      </c>
      <c r="K317" s="37">
        <f t="shared" si="14"/>
        <v>10.920391515932076</v>
      </c>
      <c r="L317" s="36"/>
      <c r="N317"/>
      <c r="P317" s="17"/>
    </row>
    <row r="318" spans="1:16" ht="15.75" hidden="1" thickBot="1" x14ac:dyDescent="0.3">
      <c r="A318" s="5">
        <v>44473</v>
      </c>
      <c r="B318" s="23">
        <f>YEAR(data[Date])</f>
        <v>2021</v>
      </c>
      <c r="C318" s="5" t="str">
        <f t="shared" si="12"/>
        <v>Oct</v>
      </c>
      <c r="D318" s="1" t="s">
        <v>25</v>
      </c>
      <c r="E318" s="1" t="s">
        <v>31</v>
      </c>
      <c r="F318" s="1" t="s">
        <v>9</v>
      </c>
      <c r="G318" s="1" t="s">
        <v>221</v>
      </c>
      <c r="H318" s="8">
        <v>84.854510390000002</v>
      </c>
      <c r="I318" s="13">
        <v>247.06193110000001</v>
      </c>
      <c r="J318" s="32">
        <f t="shared" si="13"/>
        <v>162.20742071000001</v>
      </c>
      <c r="K318" s="37">
        <f t="shared" si="14"/>
        <v>65.654558752859998</v>
      </c>
      <c r="L318" s="36"/>
      <c r="N318"/>
      <c r="P318" s="17"/>
    </row>
    <row r="319" spans="1:16" ht="15.75" hidden="1" thickBot="1" x14ac:dyDescent="0.3">
      <c r="A319" s="5">
        <v>44474</v>
      </c>
      <c r="B319" s="23">
        <f>YEAR(data[Date])</f>
        <v>2021</v>
      </c>
      <c r="C319" s="5" t="str">
        <f t="shared" si="12"/>
        <v>Oct</v>
      </c>
      <c r="D319" s="1" t="s">
        <v>25</v>
      </c>
      <c r="E319" s="1" t="s">
        <v>31</v>
      </c>
      <c r="F319" s="1" t="s">
        <v>13</v>
      </c>
      <c r="G319" s="1" t="s">
        <v>47</v>
      </c>
      <c r="H319" s="8">
        <v>686.89730310000004</v>
      </c>
      <c r="I319" s="13">
        <v>806.33384090000004</v>
      </c>
      <c r="J319" s="32">
        <f t="shared" si="13"/>
        <v>119.4365378</v>
      </c>
      <c r="K319" s="37">
        <f t="shared" si="14"/>
        <v>14.812293834361379</v>
      </c>
      <c r="L319" s="36"/>
      <c r="N319"/>
      <c r="P319" s="17"/>
    </row>
    <row r="320" spans="1:16" ht="15.75" hidden="1" thickBot="1" x14ac:dyDescent="0.3">
      <c r="A320" s="5">
        <v>44840</v>
      </c>
      <c r="B320" s="23">
        <f>YEAR(data[Date])</f>
        <v>2022</v>
      </c>
      <c r="C320" s="5" t="str">
        <f t="shared" si="12"/>
        <v>Oct</v>
      </c>
      <c r="D320" s="1" t="s">
        <v>25</v>
      </c>
      <c r="E320" s="1" t="s">
        <v>31</v>
      </c>
      <c r="F320" s="1" t="s">
        <v>18</v>
      </c>
      <c r="G320" s="1" t="s">
        <v>48</v>
      </c>
      <c r="H320" s="8">
        <v>410.38915930000002</v>
      </c>
      <c r="I320" s="13">
        <v>510.48513639999999</v>
      </c>
      <c r="J320" s="32">
        <f t="shared" si="13"/>
        <v>100.09597709999997</v>
      </c>
      <c r="K320" s="37">
        <f t="shared" si="14"/>
        <v>19.60801009915555</v>
      </c>
      <c r="L320" s="36"/>
      <c r="N320"/>
      <c r="P320" s="17"/>
    </row>
    <row r="321" spans="1:16" ht="15.75" hidden="1" thickBot="1" x14ac:dyDescent="0.3">
      <c r="A321" s="5">
        <v>44841</v>
      </c>
      <c r="B321" s="23">
        <f>YEAR(data[Date])</f>
        <v>2022</v>
      </c>
      <c r="C321" s="5" t="str">
        <f t="shared" si="12"/>
        <v>Oct</v>
      </c>
      <c r="D321" s="1" t="s">
        <v>30</v>
      </c>
      <c r="E321" s="1" t="s">
        <v>31</v>
      </c>
      <c r="F321" s="1" t="s">
        <v>27</v>
      </c>
      <c r="G321" s="1" t="s">
        <v>49</v>
      </c>
      <c r="H321" s="8">
        <v>790.83096720000003</v>
      </c>
      <c r="I321" s="13">
        <v>1048.972133</v>
      </c>
      <c r="J321" s="32">
        <f t="shared" si="13"/>
        <v>258.14116579999995</v>
      </c>
      <c r="K321" s="37">
        <f t="shared" si="14"/>
        <v>24.608963162989951</v>
      </c>
      <c r="L321" s="36"/>
      <c r="N321"/>
      <c r="P321" s="17"/>
    </row>
    <row r="322" spans="1:16" ht="15.75" hidden="1" thickBot="1" x14ac:dyDescent="0.3">
      <c r="A322" s="5">
        <v>44477</v>
      </c>
      <c r="B322" s="23">
        <f>YEAR(data[Date])</f>
        <v>2021</v>
      </c>
      <c r="C322" s="5" t="str">
        <f t="shared" ref="C322:C371" si="15">TEXT(A:A,"mmm")</f>
        <v>Oct</v>
      </c>
      <c r="D322" s="1" t="s">
        <v>7</v>
      </c>
      <c r="E322" s="1" t="s">
        <v>31</v>
      </c>
      <c r="F322" s="1" t="s">
        <v>32</v>
      </c>
      <c r="G322" s="1" t="s">
        <v>50</v>
      </c>
      <c r="H322" s="8">
        <v>333.57740039999999</v>
      </c>
      <c r="I322" s="13">
        <v>504.8887732</v>
      </c>
      <c r="J322" s="32">
        <f t="shared" ref="J322:J371" si="16">I:I-H:H</f>
        <v>171.31137280000002</v>
      </c>
      <c r="K322" s="37">
        <f t="shared" ref="K322:K371" si="17">(J:J/I:I)*100</f>
        <v>33.930517352212739</v>
      </c>
      <c r="L322" s="36"/>
      <c r="N322"/>
      <c r="P322" s="17"/>
    </row>
    <row r="323" spans="1:16" ht="15.75" hidden="1" thickBot="1" x14ac:dyDescent="0.3">
      <c r="A323" s="5">
        <v>44478</v>
      </c>
      <c r="B323" s="23">
        <f>YEAR(data[Date])</f>
        <v>2021</v>
      </c>
      <c r="C323" s="5" t="str">
        <f t="shared" si="15"/>
        <v>Oct</v>
      </c>
      <c r="D323" s="1" t="s">
        <v>11</v>
      </c>
      <c r="E323" s="1" t="s">
        <v>31</v>
      </c>
      <c r="F323" s="1" t="s">
        <v>36</v>
      </c>
      <c r="G323" s="1" t="s">
        <v>222</v>
      </c>
      <c r="H323" s="8">
        <v>509.65226710000002</v>
      </c>
      <c r="I323" s="13">
        <v>542.19562059999998</v>
      </c>
      <c r="J323" s="32">
        <f t="shared" si="16"/>
        <v>32.543353499999967</v>
      </c>
      <c r="K323" s="37">
        <f t="shared" si="17"/>
        <v>6.0021424488798178</v>
      </c>
      <c r="L323" s="36"/>
      <c r="N323"/>
      <c r="P323" s="17"/>
    </row>
    <row r="324" spans="1:16" ht="15.75" hidden="1" thickBot="1" x14ac:dyDescent="0.3">
      <c r="A324" s="5">
        <v>44479</v>
      </c>
      <c r="B324" s="23">
        <f>YEAR(data[Date])</f>
        <v>2021</v>
      </c>
      <c r="C324" s="5" t="str">
        <f t="shared" si="15"/>
        <v>Oct</v>
      </c>
      <c r="D324" s="1" t="s">
        <v>7</v>
      </c>
      <c r="E324" s="1" t="s">
        <v>17</v>
      </c>
      <c r="F324" s="1" t="s">
        <v>41</v>
      </c>
      <c r="G324" s="1" t="s">
        <v>228</v>
      </c>
      <c r="H324" s="8">
        <v>642.57109260000004</v>
      </c>
      <c r="I324" s="13">
        <v>733.66885950000005</v>
      </c>
      <c r="J324" s="32">
        <f t="shared" si="16"/>
        <v>91.097766900000011</v>
      </c>
      <c r="K324" s="37">
        <f t="shared" si="17"/>
        <v>12.416741656731038</v>
      </c>
      <c r="L324" s="36"/>
      <c r="N324"/>
      <c r="P324" s="17"/>
    </row>
    <row r="325" spans="1:16" ht="15.75" hidden="1" thickBot="1" x14ac:dyDescent="0.3">
      <c r="A325" s="5">
        <v>44480</v>
      </c>
      <c r="B325" s="23">
        <f>YEAR(data[Date])</f>
        <v>2021</v>
      </c>
      <c r="C325" s="5" t="str">
        <f t="shared" si="15"/>
        <v>Oct</v>
      </c>
      <c r="D325" s="1" t="s">
        <v>7</v>
      </c>
      <c r="E325" s="1" t="s">
        <v>26</v>
      </c>
      <c r="F325" s="1" t="s">
        <v>43</v>
      </c>
      <c r="G325" s="1" t="s">
        <v>229</v>
      </c>
      <c r="H325" s="8">
        <v>222.2348547</v>
      </c>
      <c r="I325" s="13">
        <v>383.80802260000002</v>
      </c>
      <c r="J325" s="32">
        <f t="shared" si="16"/>
        <v>161.57316790000002</v>
      </c>
      <c r="K325" s="37">
        <f t="shared" si="17"/>
        <v>42.097392025697587</v>
      </c>
      <c r="L325" s="36"/>
      <c r="N325"/>
      <c r="P325" s="17"/>
    </row>
    <row r="326" spans="1:16" ht="15.75" hidden="1" thickBot="1" x14ac:dyDescent="0.3">
      <c r="A326" s="5">
        <v>44846</v>
      </c>
      <c r="B326" s="23">
        <f>YEAR(data[Date])</f>
        <v>2022</v>
      </c>
      <c r="C326" s="5" t="str">
        <f t="shared" si="15"/>
        <v>Oct</v>
      </c>
      <c r="D326" s="1" t="s">
        <v>7</v>
      </c>
      <c r="E326" s="1" t="s">
        <v>31</v>
      </c>
      <c r="F326" s="1" t="s">
        <v>51</v>
      </c>
      <c r="G326" s="1" t="s">
        <v>230</v>
      </c>
      <c r="H326" s="8">
        <v>345.54393499999998</v>
      </c>
      <c r="I326" s="13">
        <v>426.05589429999998</v>
      </c>
      <c r="J326" s="32">
        <f t="shared" si="16"/>
        <v>80.511959300000001</v>
      </c>
      <c r="K326" s="37">
        <f t="shared" si="17"/>
        <v>18.897041533078493</v>
      </c>
      <c r="L326" s="36"/>
      <c r="N326"/>
      <c r="P326" s="17"/>
    </row>
    <row r="327" spans="1:16" ht="15.75" hidden="1" thickBot="1" x14ac:dyDescent="0.3">
      <c r="A327" s="5">
        <v>44482</v>
      </c>
      <c r="B327" s="23">
        <f>YEAR(data[Date])</f>
        <v>2021</v>
      </c>
      <c r="C327" s="5" t="str">
        <f t="shared" si="15"/>
        <v>Oct</v>
      </c>
      <c r="D327" s="1" t="s">
        <v>7</v>
      </c>
      <c r="E327" s="1" t="s">
        <v>35</v>
      </c>
      <c r="F327" s="1" t="s">
        <v>53</v>
      </c>
      <c r="G327" s="1" t="s">
        <v>231</v>
      </c>
      <c r="H327" s="8">
        <v>205.55300410000001</v>
      </c>
      <c r="I327" s="13">
        <v>448.88434919999997</v>
      </c>
      <c r="J327" s="32">
        <f t="shared" si="16"/>
        <v>243.33134509999996</v>
      </c>
      <c r="K327" s="37">
        <f t="shared" si="17"/>
        <v>54.208026083703786</v>
      </c>
      <c r="L327" s="36"/>
      <c r="N327"/>
      <c r="P327" s="17"/>
    </row>
    <row r="328" spans="1:16" ht="15.75" hidden="1" thickBot="1" x14ac:dyDescent="0.3">
      <c r="A328" s="5">
        <v>44483</v>
      </c>
      <c r="B328" s="23">
        <f>YEAR(data[Date])</f>
        <v>2021</v>
      </c>
      <c r="C328" s="5" t="str">
        <f t="shared" si="15"/>
        <v>Oct</v>
      </c>
      <c r="D328" s="1" t="s">
        <v>11</v>
      </c>
      <c r="E328" s="1" t="s">
        <v>40</v>
      </c>
      <c r="F328" s="1" t="s">
        <v>45</v>
      </c>
      <c r="G328" s="1" t="s">
        <v>232</v>
      </c>
      <c r="H328" s="8">
        <v>427.68766670000002</v>
      </c>
      <c r="I328" s="13">
        <v>532.24596069999996</v>
      </c>
      <c r="J328" s="32">
        <f t="shared" si="16"/>
        <v>104.55829399999993</v>
      </c>
      <c r="K328" s="37">
        <f t="shared" si="17"/>
        <v>19.644732270487655</v>
      </c>
      <c r="L328" s="36"/>
      <c r="N328"/>
      <c r="P328" s="17"/>
    </row>
    <row r="329" spans="1:16" ht="15.75" hidden="1" thickBot="1" x14ac:dyDescent="0.3">
      <c r="A329" s="5">
        <v>44484</v>
      </c>
      <c r="B329" s="23">
        <f>YEAR(data[Date])</f>
        <v>2021</v>
      </c>
      <c r="C329" s="5" t="str">
        <f t="shared" si="15"/>
        <v>Oct</v>
      </c>
      <c r="D329" s="1" t="s">
        <v>16</v>
      </c>
      <c r="E329" s="1" t="s">
        <v>40</v>
      </c>
      <c r="F329" s="1" t="s">
        <v>56</v>
      </c>
      <c r="G329" s="1" t="s">
        <v>233</v>
      </c>
      <c r="H329" s="8">
        <v>757.30970850000006</v>
      </c>
      <c r="I329" s="13">
        <v>812.19577660000004</v>
      </c>
      <c r="J329" s="32">
        <f t="shared" si="16"/>
        <v>54.886068099999989</v>
      </c>
      <c r="K329" s="37">
        <f t="shared" si="17"/>
        <v>6.7577386735206995</v>
      </c>
      <c r="L329" s="36"/>
      <c r="N329"/>
      <c r="P329" s="17"/>
    </row>
    <row r="330" spans="1:16" ht="15.75" hidden="1" thickBot="1" x14ac:dyDescent="0.3">
      <c r="A330" s="5">
        <v>44485</v>
      </c>
      <c r="B330" s="23">
        <f>YEAR(data[Date])</f>
        <v>2021</v>
      </c>
      <c r="C330" s="5" t="str">
        <f t="shared" si="15"/>
        <v>Oct</v>
      </c>
      <c r="D330" s="1" t="s">
        <v>25</v>
      </c>
      <c r="E330" s="1" t="s">
        <v>40</v>
      </c>
      <c r="F330" s="1" t="s">
        <v>9</v>
      </c>
      <c r="G330" s="1" t="s">
        <v>201</v>
      </c>
      <c r="H330" s="8">
        <v>64.333722409999993</v>
      </c>
      <c r="I330" s="13">
        <v>105.6686583</v>
      </c>
      <c r="J330" s="32">
        <f t="shared" si="16"/>
        <v>41.334935890000011</v>
      </c>
      <c r="K330" s="37">
        <f t="shared" si="17"/>
        <v>39.117498561065773</v>
      </c>
      <c r="L330" s="36"/>
      <c r="N330"/>
      <c r="P330" s="17"/>
    </row>
    <row r="331" spans="1:16" ht="15.75" hidden="1" thickBot="1" x14ac:dyDescent="0.3">
      <c r="A331" s="5">
        <v>44851</v>
      </c>
      <c r="B331" s="23">
        <f>YEAR(data[Date])</f>
        <v>2022</v>
      </c>
      <c r="C331" s="5" t="str">
        <f t="shared" si="15"/>
        <v>Oct</v>
      </c>
      <c r="D331" s="1" t="s">
        <v>25</v>
      </c>
      <c r="E331" s="1" t="s">
        <v>40</v>
      </c>
      <c r="F331" s="1" t="s">
        <v>13</v>
      </c>
      <c r="G331" s="1" t="s">
        <v>202</v>
      </c>
      <c r="H331" s="8">
        <v>331.44265869999998</v>
      </c>
      <c r="I331" s="13">
        <v>553.65638000000001</v>
      </c>
      <c r="J331" s="32">
        <f t="shared" si="16"/>
        <v>222.21372130000003</v>
      </c>
      <c r="K331" s="37">
        <f t="shared" si="17"/>
        <v>40.135674278692498</v>
      </c>
      <c r="L331" s="36"/>
      <c r="N331"/>
      <c r="P331" s="17"/>
    </row>
    <row r="332" spans="1:16" ht="15.75" hidden="1" thickBot="1" x14ac:dyDescent="0.3">
      <c r="A332" s="5">
        <v>44487</v>
      </c>
      <c r="B332" s="23">
        <f>YEAR(data[Date])</f>
        <v>2021</v>
      </c>
      <c r="C332" s="5" t="str">
        <f t="shared" si="15"/>
        <v>Oct</v>
      </c>
      <c r="D332" s="1" t="s">
        <v>25</v>
      </c>
      <c r="E332" s="1" t="s">
        <v>40</v>
      </c>
      <c r="F332" s="1" t="s">
        <v>18</v>
      </c>
      <c r="G332" s="1" t="s">
        <v>203</v>
      </c>
      <c r="H332" s="8">
        <v>102.5431292</v>
      </c>
      <c r="I332" s="13">
        <v>153.89436520000001</v>
      </c>
      <c r="J332" s="32">
        <f t="shared" si="16"/>
        <v>51.351236000000014</v>
      </c>
      <c r="K332" s="37">
        <f t="shared" si="17"/>
        <v>33.367846791053282</v>
      </c>
      <c r="L332" s="36"/>
      <c r="N332"/>
      <c r="P332" s="17"/>
    </row>
    <row r="333" spans="1:16" ht="15.75" hidden="1" thickBot="1" x14ac:dyDescent="0.3">
      <c r="A333" s="5">
        <v>44853</v>
      </c>
      <c r="B333" s="23">
        <f>YEAR(data[Date])</f>
        <v>2022</v>
      </c>
      <c r="C333" s="5" t="str">
        <f t="shared" si="15"/>
        <v>Oct</v>
      </c>
      <c r="D333" s="1" t="s">
        <v>25</v>
      </c>
      <c r="E333" s="1" t="s">
        <v>40</v>
      </c>
      <c r="F333" s="1" t="s">
        <v>36</v>
      </c>
      <c r="G333" s="1" t="s">
        <v>204</v>
      </c>
      <c r="H333" s="8">
        <v>535.04250190000005</v>
      </c>
      <c r="I333" s="13">
        <v>748.32943079999995</v>
      </c>
      <c r="J333" s="32">
        <f t="shared" si="16"/>
        <v>213.28692889999991</v>
      </c>
      <c r="K333" s="37">
        <f t="shared" si="17"/>
        <v>28.501742697996786</v>
      </c>
      <c r="L333" s="36"/>
      <c r="N333"/>
      <c r="P333" s="17"/>
    </row>
    <row r="334" spans="1:16" ht="15.75" hidden="1" thickBot="1" x14ac:dyDescent="0.3">
      <c r="A334" s="5">
        <v>44489</v>
      </c>
      <c r="B334" s="23">
        <f>YEAR(data[Date])</f>
        <v>2021</v>
      </c>
      <c r="C334" s="5" t="str">
        <f t="shared" si="15"/>
        <v>Oct</v>
      </c>
      <c r="D334" s="1" t="s">
        <v>16</v>
      </c>
      <c r="E334" s="1" t="s">
        <v>31</v>
      </c>
      <c r="F334" s="1" t="s">
        <v>41</v>
      </c>
      <c r="G334" s="1" t="s">
        <v>205</v>
      </c>
      <c r="H334" s="8">
        <v>235.18274059999999</v>
      </c>
      <c r="I334" s="13">
        <v>414.8380416</v>
      </c>
      <c r="J334" s="32">
        <f t="shared" si="16"/>
        <v>179.65530100000001</v>
      </c>
      <c r="K334" s="37">
        <f t="shared" si="17"/>
        <v>43.307335148696261</v>
      </c>
      <c r="L334" s="36"/>
      <c r="N334"/>
      <c r="P334" s="17"/>
    </row>
    <row r="335" spans="1:16" ht="15.75" hidden="1" thickBot="1" x14ac:dyDescent="0.3">
      <c r="A335" s="5">
        <v>44490</v>
      </c>
      <c r="B335" s="23">
        <f>YEAR(data[Date])</f>
        <v>2021</v>
      </c>
      <c r="C335" s="5" t="str">
        <f t="shared" si="15"/>
        <v>Oct</v>
      </c>
      <c r="D335" s="1" t="s">
        <v>25</v>
      </c>
      <c r="E335" s="1" t="s">
        <v>35</v>
      </c>
      <c r="F335" s="1" t="s">
        <v>43</v>
      </c>
      <c r="G335" s="1" t="s">
        <v>206</v>
      </c>
      <c r="H335" s="8">
        <v>1033.6266459999999</v>
      </c>
      <c r="I335" s="13">
        <v>1102.3854570000001</v>
      </c>
      <c r="J335" s="32">
        <f t="shared" si="16"/>
        <v>68.758811000000151</v>
      </c>
      <c r="K335" s="37">
        <f t="shared" si="17"/>
        <v>6.2372748627434174</v>
      </c>
      <c r="L335" s="36"/>
      <c r="N335"/>
      <c r="P335" s="17"/>
    </row>
    <row r="336" spans="1:16" ht="15.75" hidden="1" thickBot="1" x14ac:dyDescent="0.3">
      <c r="A336" s="5">
        <v>44491</v>
      </c>
      <c r="B336" s="23">
        <f>YEAR(data[Date])</f>
        <v>2021</v>
      </c>
      <c r="C336" s="5" t="str">
        <f t="shared" si="15"/>
        <v>Oct</v>
      </c>
      <c r="D336" s="1" t="s">
        <v>30</v>
      </c>
      <c r="E336" s="1" t="s">
        <v>40</v>
      </c>
      <c r="F336" s="1" t="s">
        <v>51</v>
      </c>
      <c r="G336" s="1" t="s">
        <v>207</v>
      </c>
      <c r="H336" s="8">
        <v>233.61176019999999</v>
      </c>
      <c r="I336" s="13">
        <v>363.98798549999998</v>
      </c>
      <c r="J336" s="32">
        <f t="shared" si="16"/>
        <v>130.37622529999999</v>
      </c>
      <c r="K336" s="37">
        <f t="shared" si="17"/>
        <v>35.81882658047239</v>
      </c>
      <c r="L336" s="36"/>
      <c r="N336"/>
      <c r="P336" s="17"/>
    </row>
    <row r="337" spans="1:16" ht="15.75" hidden="1" thickBot="1" x14ac:dyDescent="0.3">
      <c r="A337" s="5">
        <v>44857</v>
      </c>
      <c r="B337" s="23">
        <f>YEAR(data[Date])</f>
        <v>2022</v>
      </c>
      <c r="C337" s="5" t="str">
        <f t="shared" si="15"/>
        <v>Oct</v>
      </c>
      <c r="D337" s="1" t="s">
        <v>7</v>
      </c>
      <c r="E337" s="1" t="s">
        <v>21</v>
      </c>
      <c r="F337" s="1" t="s">
        <v>53</v>
      </c>
      <c r="G337" s="1" t="s">
        <v>208</v>
      </c>
      <c r="H337" s="8">
        <v>171.7575932</v>
      </c>
      <c r="I337" s="13">
        <v>270.11592359999997</v>
      </c>
      <c r="J337" s="32">
        <f t="shared" si="16"/>
        <v>98.358330399999971</v>
      </c>
      <c r="K337" s="37">
        <f t="shared" si="17"/>
        <v>36.413377297094669</v>
      </c>
      <c r="L337" s="36"/>
      <c r="N337"/>
      <c r="P337" s="17"/>
    </row>
    <row r="338" spans="1:16" ht="15.75" hidden="1" thickBot="1" x14ac:dyDescent="0.3">
      <c r="A338" s="5">
        <v>44493</v>
      </c>
      <c r="B338" s="23">
        <f>YEAR(data[Date])</f>
        <v>2021</v>
      </c>
      <c r="C338" s="5" t="str">
        <f t="shared" si="15"/>
        <v>Oct</v>
      </c>
      <c r="D338" s="1" t="s">
        <v>30</v>
      </c>
      <c r="E338" s="1" t="s">
        <v>8</v>
      </c>
      <c r="F338" s="1" t="s">
        <v>45</v>
      </c>
      <c r="G338" s="1" t="s">
        <v>209</v>
      </c>
      <c r="H338" s="8">
        <v>327.51083290000003</v>
      </c>
      <c r="I338" s="13">
        <v>400.36562789999999</v>
      </c>
      <c r="J338" s="32">
        <f t="shared" si="16"/>
        <v>72.854794999999967</v>
      </c>
      <c r="K338" s="37">
        <f t="shared" si="17"/>
        <v>18.197065363012889</v>
      </c>
      <c r="L338" s="36"/>
      <c r="N338"/>
      <c r="P338" s="17"/>
    </row>
    <row r="339" spans="1:16" ht="15.75" hidden="1" thickBot="1" x14ac:dyDescent="0.3">
      <c r="A339" s="5">
        <v>44859</v>
      </c>
      <c r="B339" s="23">
        <f>YEAR(data[Date])</f>
        <v>2022</v>
      </c>
      <c r="C339" s="5" t="str">
        <f t="shared" si="15"/>
        <v>Oct</v>
      </c>
      <c r="D339" s="1" t="s">
        <v>30</v>
      </c>
      <c r="E339" s="1" t="s">
        <v>12</v>
      </c>
      <c r="F339" s="1" t="s">
        <v>56</v>
      </c>
      <c r="G339" s="1" t="s">
        <v>210</v>
      </c>
      <c r="H339" s="8">
        <v>195.48004879999999</v>
      </c>
      <c r="I339" s="13">
        <v>261.48182530000003</v>
      </c>
      <c r="J339" s="32">
        <f t="shared" si="16"/>
        <v>66.001776500000034</v>
      </c>
      <c r="K339" s="37">
        <f t="shared" si="17"/>
        <v>25.241439409517547</v>
      </c>
      <c r="L339" s="36"/>
      <c r="N339"/>
      <c r="P339" s="17"/>
    </row>
    <row r="340" spans="1:16" ht="15.75" hidden="1" thickBot="1" x14ac:dyDescent="0.3">
      <c r="A340" s="5">
        <v>44495</v>
      </c>
      <c r="B340" s="23">
        <f>YEAR(data[Date])</f>
        <v>2021</v>
      </c>
      <c r="C340" s="5" t="str">
        <f t="shared" si="15"/>
        <v>Oct</v>
      </c>
      <c r="D340" s="1" t="s">
        <v>30</v>
      </c>
      <c r="E340" s="1" t="s">
        <v>31</v>
      </c>
      <c r="F340" s="1" t="s">
        <v>9</v>
      </c>
      <c r="G340" s="1" t="s">
        <v>211</v>
      </c>
      <c r="H340" s="8">
        <v>762.64026950000004</v>
      </c>
      <c r="I340" s="13">
        <v>958.29512179999995</v>
      </c>
      <c r="J340" s="32">
        <f t="shared" si="16"/>
        <v>195.6548522999999</v>
      </c>
      <c r="K340" s="37">
        <f t="shared" si="17"/>
        <v>20.416972584864503</v>
      </c>
      <c r="L340" s="36"/>
      <c r="N340"/>
      <c r="P340" s="17"/>
    </row>
    <row r="341" spans="1:16" ht="15.75" hidden="1" thickBot="1" x14ac:dyDescent="0.3">
      <c r="A341" s="5">
        <v>44496</v>
      </c>
      <c r="B341" s="23">
        <f>YEAR(data[Date])</f>
        <v>2021</v>
      </c>
      <c r="C341" s="5" t="str">
        <f t="shared" si="15"/>
        <v>Oct</v>
      </c>
      <c r="D341" s="1" t="s">
        <v>30</v>
      </c>
      <c r="E341" s="1" t="s">
        <v>31</v>
      </c>
      <c r="F341" s="1" t="s">
        <v>13</v>
      </c>
      <c r="G341" s="1" t="s">
        <v>212</v>
      </c>
      <c r="H341" s="8">
        <v>127.96955579999999</v>
      </c>
      <c r="I341" s="13">
        <v>338.83783169999998</v>
      </c>
      <c r="J341" s="32">
        <f t="shared" si="16"/>
        <v>210.86827589999999</v>
      </c>
      <c r="K341" s="37">
        <f t="shared" si="17"/>
        <v>62.232801704001695</v>
      </c>
      <c r="L341" s="36"/>
      <c r="N341"/>
      <c r="P341" s="17"/>
    </row>
    <row r="342" spans="1:16" ht="15.75" hidden="1" thickBot="1" x14ac:dyDescent="0.3">
      <c r="A342" s="5">
        <v>44497</v>
      </c>
      <c r="B342" s="23">
        <f>YEAR(data[Date])</f>
        <v>2021</v>
      </c>
      <c r="C342" s="5" t="str">
        <f t="shared" si="15"/>
        <v>Oct</v>
      </c>
      <c r="D342" s="1" t="s">
        <v>7</v>
      </c>
      <c r="E342" s="1" t="s">
        <v>31</v>
      </c>
      <c r="F342" s="1" t="s">
        <v>18</v>
      </c>
      <c r="G342" s="1" t="s">
        <v>213</v>
      </c>
      <c r="H342" s="8">
        <v>388.58778840000002</v>
      </c>
      <c r="I342" s="13">
        <v>433.14505589999999</v>
      </c>
      <c r="J342" s="32">
        <f t="shared" si="16"/>
        <v>44.557267499999966</v>
      </c>
      <c r="K342" s="37">
        <f t="shared" si="17"/>
        <v>10.28691587103949</v>
      </c>
      <c r="L342" s="36"/>
      <c r="N342"/>
      <c r="P342" s="17"/>
    </row>
    <row r="343" spans="1:16" ht="15.75" hidden="1" thickBot="1" x14ac:dyDescent="0.3">
      <c r="A343" s="5">
        <v>44863</v>
      </c>
      <c r="B343" s="23">
        <f>YEAR(data[Date])</f>
        <v>2022</v>
      </c>
      <c r="C343" s="5" t="str">
        <f t="shared" si="15"/>
        <v>Oct</v>
      </c>
      <c r="D343" s="1" t="s">
        <v>11</v>
      </c>
      <c r="E343" s="1" t="s">
        <v>35</v>
      </c>
      <c r="F343" s="1" t="s">
        <v>36</v>
      </c>
      <c r="G343" s="1" t="s">
        <v>101</v>
      </c>
      <c r="H343" s="8">
        <v>5.653723008</v>
      </c>
      <c r="I343" s="13">
        <v>89.178198460000004</v>
      </c>
      <c r="J343" s="32">
        <f t="shared" si="16"/>
        <v>83.524475452000004</v>
      </c>
      <c r="K343" s="37">
        <f t="shared" si="17"/>
        <v>93.6601959832863</v>
      </c>
      <c r="L343" s="36"/>
      <c r="N343"/>
      <c r="P343" s="17"/>
    </row>
    <row r="344" spans="1:16" ht="15.75" hidden="1" thickBot="1" x14ac:dyDescent="0.3">
      <c r="A344" s="5">
        <v>44499</v>
      </c>
      <c r="B344" s="23">
        <f>YEAR(data[Date])</f>
        <v>2021</v>
      </c>
      <c r="C344" s="5" t="str">
        <f t="shared" si="15"/>
        <v>Oct</v>
      </c>
      <c r="D344" s="1" t="s">
        <v>16</v>
      </c>
      <c r="E344" s="1" t="s">
        <v>40</v>
      </c>
      <c r="F344" s="1" t="s">
        <v>41</v>
      </c>
      <c r="G344" s="1" t="s">
        <v>103</v>
      </c>
      <c r="H344" s="8">
        <v>287.19263160000003</v>
      </c>
      <c r="I344" s="13">
        <v>418.51674379999997</v>
      </c>
      <c r="J344" s="32">
        <f t="shared" si="16"/>
        <v>131.32411219999995</v>
      </c>
      <c r="K344" s="37">
        <f t="shared" si="17"/>
        <v>31.37846075347391</v>
      </c>
      <c r="L344" s="36"/>
      <c r="N344"/>
      <c r="P344" s="17"/>
    </row>
    <row r="345" spans="1:16" ht="15.75" hidden="1" thickBot="1" x14ac:dyDescent="0.3">
      <c r="A345" s="5">
        <v>44500</v>
      </c>
      <c r="B345" s="23">
        <f>YEAR(data[Date])</f>
        <v>2021</v>
      </c>
      <c r="C345" s="5" t="str">
        <f t="shared" si="15"/>
        <v>Oct</v>
      </c>
      <c r="D345" s="1" t="s">
        <v>25</v>
      </c>
      <c r="E345" s="1" t="s">
        <v>21</v>
      </c>
      <c r="F345" s="1" t="s">
        <v>43</v>
      </c>
      <c r="G345" s="1" t="s">
        <v>104</v>
      </c>
      <c r="H345" s="8">
        <v>729.79051549999997</v>
      </c>
      <c r="I345" s="13">
        <v>827.95555009999998</v>
      </c>
      <c r="J345" s="32">
        <f t="shared" si="16"/>
        <v>98.165034600000013</v>
      </c>
      <c r="K345" s="37">
        <f t="shared" si="17"/>
        <v>11.856316995295666</v>
      </c>
      <c r="L345" s="36"/>
      <c r="N345"/>
      <c r="P345" s="17"/>
    </row>
    <row r="346" spans="1:16" ht="15.75" hidden="1" thickBot="1" x14ac:dyDescent="0.3">
      <c r="A346" s="5">
        <v>44501</v>
      </c>
      <c r="B346" s="23">
        <f>YEAR(data[Date])</f>
        <v>2021</v>
      </c>
      <c r="C346" s="5" t="str">
        <f t="shared" si="15"/>
        <v>Nov</v>
      </c>
      <c r="D346" s="1" t="s">
        <v>30</v>
      </c>
      <c r="E346" s="1" t="s">
        <v>8</v>
      </c>
      <c r="F346" s="1" t="s">
        <v>51</v>
      </c>
      <c r="G346" s="1" t="s">
        <v>105</v>
      </c>
      <c r="H346" s="8">
        <v>472.28316410000002</v>
      </c>
      <c r="I346" s="13">
        <v>639.53343540000003</v>
      </c>
      <c r="J346" s="32">
        <f t="shared" si="16"/>
        <v>167.25027130000001</v>
      </c>
      <c r="K346" s="37">
        <f t="shared" si="17"/>
        <v>26.151919828146642</v>
      </c>
      <c r="L346" s="36"/>
      <c r="N346"/>
      <c r="P346" s="17"/>
    </row>
    <row r="347" spans="1:16" ht="15.75" hidden="1" thickBot="1" x14ac:dyDescent="0.3">
      <c r="A347" s="5">
        <v>44502</v>
      </c>
      <c r="B347" s="23">
        <f>YEAR(data[Date])</f>
        <v>2021</v>
      </c>
      <c r="C347" s="5" t="str">
        <f t="shared" si="15"/>
        <v>Nov</v>
      </c>
      <c r="D347" s="1" t="s">
        <v>7</v>
      </c>
      <c r="E347" s="1" t="s">
        <v>12</v>
      </c>
      <c r="F347" s="1" t="s">
        <v>53</v>
      </c>
      <c r="G347" s="1" t="s">
        <v>106</v>
      </c>
      <c r="H347" s="8">
        <v>574.80051409999999</v>
      </c>
      <c r="I347" s="13">
        <v>587.67341969999995</v>
      </c>
      <c r="J347" s="32">
        <f t="shared" si="16"/>
        <v>12.872905599999967</v>
      </c>
      <c r="K347" s="37">
        <f t="shared" si="17"/>
        <v>2.1904862749401577</v>
      </c>
      <c r="L347" s="36"/>
      <c r="N347"/>
      <c r="P347" s="17"/>
    </row>
    <row r="348" spans="1:16" ht="15.75" hidden="1" thickBot="1" x14ac:dyDescent="0.3">
      <c r="A348" s="5">
        <v>44868</v>
      </c>
      <c r="B348" s="23">
        <f>YEAR(data[Date])</f>
        <v>2022</v>
      </c>
      <c r="C348" s="5" t="str">
        <f t="shared" si="15"/>
        <v>Nov</v>
      </c>
      <c r="D348" s="1" t="s">
        <v>11</v>
      </c>
      <c r="E348" s="1" t="s">
        <v>17</v>
      </c>
      <c r="F348" s="1" t="s">
        <v>45</v>
      </c>
      <c r="G348" s="1" t="s">
        <v>107</v>
      </c>
      <c r="H348" s="8">
        <v>335.46852380000001</v>
      </c>
      <c r="I348" s="13">
        <v>442.06243039999998</v>
      </c>
      <c r="J348" s="32">
        <f t="shared" si="16"/>
        <v>106.59390659999997</v>
      </c>
      <c r="K348" s="37">
        <f t="shared" si="17"/>
        <v>24.112862634254743</v>
      </c>
      <c r="L348" s="36"/>
      <c r="N348"/>
      <c r="P348" s="17"/>
    </row>
    <row r="349" spans="1:16" ht="15.75" hidden="1" thickBot="1" x14ac:dyDescent="0.3">
      <c r="A349" s="5">
        <v>44504</v>
      </c>
      <c r="B349" s="23">
        <f>YEAR(data[Date])</f>
        <v>2021</v>
      </c>
      <c r="C349" s="5" t="str">
        <f t="shared" si="15"/>
        <v>Nov</v>
      </c>
      <c r="D349" s="1" t="s">
        <v>16</v>
      </c>
      <c r="E349" s="1" t="s">
        <v>26</v>
      </c>
      <c r="F349" s="1" t="s">
        <v>56</v>
      </c>
      <c r="G349" s="1" t="s">
        <v>108</v>
      </c>
      <c r="H349" s="8">
        <v>496.46501790000002</v>
      </c>
      <c r="I349" s="13">
        <v>620.52071669999998</v>
      </c>
      <c r="J349" s="32">
        <f t="shared" si="16"/>
        <v>124.05569879999996</v>
      </c>
      <c r="K349" s="37">
        <f t="shared" si="17"/>
        <v>19.992192921413217</v>
      </c>
      <c r="L349" s="36"/>
      <c r="N349"/>
      <c r="P349" s="17"/>
    </row>
    <row r="350" spans="1:16" ht="15.75" hidden="1" thickBot="1" x14ac:dyDescent="0.3">
      <c r="A350" s="5">
        <v>44505</v>
      </c>
      <c r="B350" s="23">
        <f>YEAR(data[Date])</f>
        <v>2021</v>
      </c>
      <c r="C350" s="5" t="str">
        <f t="shared" si="15"/>
        <v>Nov</v>
      </c>
      <c r="D350" s="1" t="s">
        <v>16</v>
      </c>
      <c r="E350" s="1" t="s">
        <v>31</v>
      </c>
      <c r="F350" s="1" t="s">
        <v>9</v>
      </c>
      <c r="G350" s="1" t="s">
        <v>109</v>
      </c>
      <c r="H350" s="8">
        <v>156.27019949999999</v>
      </c>
      <c r="I350" s="13">
        <v>249.7283755</v>
      </c>
      <c r="J350" s="32">
        <f t="shared" si="16"/>
        <v>93.458176000000009</v>
      </c>
      <c r="K350" s="37">
        <f t="shared" si="17"/>
        <v>37.423931426647194</v>
      </c>
      <c r="L350" s="36"/>
      <c r="N350"/>
      <c r="P350" s="17"/>
    </row>
    <row r="351" spans="1:16" ht="15.75" hidden="1" thickBot="1" x14ac:dyDescent="0.3">
      <c r="A351" s="5">
        <v>44506</v>
      </c>
      <c r="B351" s="23">
        <f>YEAR(data[Date])</f>
        <v>2021</v>
      </c>
      <c r="C351" s="5" t="str">
        <f t="shared" si="15"/>
        <v>Nov</v>
      </c>
      <c r="D351" s="1" t="s">
        <v>16</v>
      </c>
      <c r="E351" s="1" t="s">
        <v>31</v>
      </c>
      <c r="F351" s="1" t="s">
        <v>13</v>
      </c>
      <c r="G351" s="1" t="s">
        <v>110</v>
      </c>
      <c r="H351" s="8">
        <v>50.836675290000002</v>
      </c>
      <c r="I351" s="13">
        <v>89.822539879999994</v>
      </c>
      <c r="J351" s="32">
        <f t="shared" si="16"/>
        <v>38.985864589999991</v>
      </c>
      <c r="K351" s="37">
        <f t="shared" si="17"/>
        <v>43.403208862813102</v>
      </c>
      <c r="L351" s="36"/>
      <c r="N351"/>
      <c r="P351" s="17"/>
    </row>
    <row r="352" spans="1:16" ht="15.75" hidden="1" thickBot="1" x14ac:dyDescent="0.3">
      <c r="A352" s="5">
        <v>44507</v>
      </c>
      <c r="B352" s="23">
        <f>YEAR(data[Date])</f>
        <v>2021</v>
      </c>
      <c r="C352" s="5" t="str">
        <f t="shared" si="15"/>
        <v>Nov</v>
      </c>
      <c r="D352" s="1" t="s">
        <v>16</v>
      </c>
      <c r="E352" s="1" t="s">
        <v>31</v>
      </c>
      <c r="F352" s="1" t="s">
        <v>18</v>
      </c>
      <c r="G352" s="1" t="s">
        <v>111</v>
      </c>
      <c r="H352" s="8">
        <v>594.56390209999995</v>
      </c>
      <c r="I352" s="13">
        <v>692.81979679999995</v>
      </c>
      <c r="J352" s="32">
        <f t="shared" si="16"/>
        <v>98.255894699999999</v>
      </c>
      <c r="K352" s="37">
        <f t="shared" si="17"/>
        <v>14.182027585502738</v>
      </c>
      <c r="L352" s="36"/>
      <c r="N352"/>
      <c r="P352" s="17"/>
    </row>
    <row r="353" spans="1:16" ht="15.75" hidden="1" thickBot="1" x14ac:dyDescent="0.3">
      <c r="A353" s="5">
        <v>44508</v>
      </c>
      <c r="B353" s="23">
        <f>YEAR(data[Date])</f>
        <v>2021</v>
      </c>
      <c r="C353" s="5" t="str">
        <f t="shared" si="15"/>
        <v>Nov</v>
      </c>
      <c r="D353" s="1" t="s">
        <v>16</v>
      </c>
      <c r="E353" s="1" t="s">
        <v>31</v>
      </c>
      <c r="F353" s="1" t="s">
        <v>45</v>
      </c>
      <c r="G353" s="1" t="s">
        <v>112</v>
      </c>
      <c r="H353" s="8">
        <v>479.68959289999998</v>
      </c>
      <c r="I353" s="13">
        <v>591.1861384</v>
      </c>
      <c r="J353" s="32">
        <f t="shared" si="16"/>
        <v>111.49654550000002</v>
      </c>
      <c r="K353" s="37">
        <f t="shared" si="17"/>
        <v>18.859803750094155</v>
      </c>
      <c r="L353" s="36"/>
      <c r="N353"/>
      <c r="P353" s="17"/>
    </row>
    <row r="354" spans="1:16" ht="15.75" hidden="1" thickBot="1" x14ac:dyDescent="0.3">
      <c r="A354" s="5">
        <v>44874</v>
      </c>
      <c r="B354" s="23">
        <f>YEAR(data[Date])</f>
        <v>2022</v>
      </c>
      <c r="C354" s="5" t="str">
        <f t="shared" si="15"/>
        <v>Nov</v>
      </c>
      <c r="D354" s="1" t="s">
        <v>16</v>
      </c>
      <c r="E354" s="1" t="s">
        <v>31</v>
      </c>
      <c r="F354" s="1" t="s">
        <v>56</v>
      </c>
      <c r="G354" s="1" t="s">
        <v>113</v>
      </c>
      <c r="H354" s="8">
        <v>570.22182780000003</v>
      </c>
      <c r="I354" s="13">
        <v>710.34361939999997</v>
      </c>
      <c r="J354" s="32">
        <f t="shared" si="16"/>
        <v>140.12179159999994</v>
      </c>
      <c r="K354" s="37">
        <f t="shared" si="17"/>
        <v>19.725916834215454</v>
      </c>
      <c r="L354" s="36"/>
      <c r="N354"/>
      <c r="P354" s="17"/>
    </row>
    <row r="355" spans="1:16" ht="15.75" hidden="1" thickBot="1" x14ac:dyDescent="0.3">
      <c r="A355" s="5">
        <v>44510</v>
      </c>
      <c r="B355" s="23">
        <f>YEAR(data[Date])</f>
        <v>2021</v>
      </c>
      <c r="C355" s="5" t="str">
        <f t="shared" si="15"/>
        <v>Nov</v>
      </c>
      <c r="D355" s="1" t="s">
        <v>25</v>
      </c>
      <c r="E355" s="1" t="s">
        <v>31</v>
      </c>
      <c r="F355" s="1" t="s">
        <v>9</v>
      </c>
      <c r="G355" s="1" t="s">
        <v>114</v>
      </c>
      <c r="H355" s="8">
        <v>648.42115709999996</v>
      </c>
      <c r="I355" s="13">
        <v>698.29871360000004</v>
      </c>
      <c r="J355" s="32">
        <f t="shared" si="16"/>
        <v>49.877556500000082</v>
      </c>
      <c r="K355" s="37">
        <f t="shared" si="17"/>
        <v>7.1427249583293637</v>
      </c>
      <c r="L355" s="36"/>
      <c r="N355"/>
      <c r="P355" s="17"/>
    </row>
    <row r="356" spans="1:16" ht="15.75" hidden="1" thickBot="1" x14ac:dyDescent="0.3">
      <c r="A356" s="5">
        <v>44511</v>
      </c>
      <c r="B356" s="23">
        <f>YEAR(data[Date])</f>
        <v>2021</v>
      </c>
      <c r="C356" s="5" t="str">
        <f t="shared" si="15"/>
        <v>Nov</v>
      </c>
      <c r="D356" s="1" t="s">
        <v>30</v>
      </c>
      <c r="E356" s="1" t="s">
        <v>31</v>
      </c>
      <c r="F356" s="1" t="s">
        <v>13</v>
      </c>
      <c r="G356" s="1" t="s">
        <v>115</v>
      </c>
      <c r="H356" s="8">
        <v>1075.8324869999999</v>
      </c>
      <c r="I356" s="13">
        <v>1287.009149</v>
      </c>
      <c r="J356" s="32">
        <f t="shared" si="16"/>
        <v>211.17666200000008</v>
      </c>
      <c r="K356" s="37">
        <f t="shared" si="17"/>
        <v>16.408326402658702</v>
      </c>
      <c r="L356" s="36"/>
      <c r="N356"/>
      <c r="P356" s="17"/>
    </row>
    <row r="357" spans="1:16" ht="15.75" hidden="1" thickBot="1" x14ac:dyDescent="0.3">
      <c r="A357" s="5">
        <v>44877</v>
      </c>
      <c r="B357" s="23">
        <f>YEAR(data[Date])</f>
        <v>2022</v>
      </c>
      <c r="C357" s="5" t="str">
        <f t="shared" si="15"/>
        <v>Nov</v>
      </c>
      <c r="D357" s="1" t="s">
        <v>30</v>
      </c>
      <c r="E357" s="1" t="s">
        <v>26</v>
      </c>
      <c r="F357" s="1" t="s">
        <v>18</v>
      </c>
      <c r="G357" s="1" t="s">
        <v>116</v>
      </c>
      <c r="H357" s="8">
        <v>676.32344430000001</v>
      </c>
      <c r="I357" s="13">
        <v>859.52113499999996</v>
      </c>
      <c r="J357" s="32">
        <f t="shared" si="16"/>
        <v>183.19769069999995</v>
      </c>
      <c r="K357" s="37">
        <f t="shared" si="17"/>
        <v>21.31392507294192</v>
      </c>
      <c r="L357" s="36"/>
      <c r="N357"/>
      <c r="P357" s="17"/>
    </row>
    <row r="358" spans="1:16" ht="15.75" hidden="1" thickBot="1" x14ac:dyDescent="0.3">
      <c r="A358" s="5">
        <v>44513</v>
      </c>
      <c r="B358" s="23">
        <f>YEAR(data[Date])</f>
        <v>2021</v>
      </c>
      <c r="C358" s="5" t="str">
        <f t="shared" si="15"/>
        <v>Nov</v>
      </c>
      <c r="D358" s="1" t="s">
        <v>30</v>
      </c>
      <c r="E358" s="1" t="s">
        <v>31</v>
      </c>
      <c r="F358" s="1" t="s">
        <v>45</v>
      </c>
      <c r="G358" s="1" t="s">
        <v>44</v>
      </c>
      <c r="H358" s="8">
        <v>909.51359879999995</v>
      </c>
      <c r="I358" s="13">
        <v>1006.117223</v>
      </c>
      <c r="J358" s="32">
        <f t="shared" si="16"/>
        <v>96.603624200000013</v>
      </c>
      <c r="K358" s="37">
        <f t="shared" si="17"/>
        <v>9.6016271257091894</v>
      </c>
      <c r="L358" s="36"/>
      <c r="N358"/>
      <c r="P358" s="17"/>
    </row>
    <row r="359" spans="1:16" ht="15.75" hidden="1" thickBot="1" x14ac:dyDescent="0.3">
      <c r="A359" s="5">
        <v>44514</v>
      </c>
      <c r="B359" s="23">
        <f>YEAR(data[Date])</f>
        <v>2021</v>
      </c>
      <c r="C359" s="5" t="str">
        <f t="shared" si="15"/>
        <v>Nov</v>
      </c>
      <c r="D359" s="1" t="s">
        <v>30</v>
      </c>
      <c r="E359" s="1" t="s">
        <v>35</v>
      </c>
      <c r="F359" s="1" t="s">
        <v>36</v>
      </c>
      <c r="G359" s="1" t="s">
        <v>52</v>
      </c>
      <c r="H359" s="8">
        <v>491.36360409999998</v>
      </c>
      <c r="I359" s="13">
        <v>652.27894249999997</v>
      </c>
      <c r="J359" s="32">
        <f t="shared" si="16"/>
        <v>160.9153384</v>
      </c>
      <c r="K359" s="37">
        <f t="shared" si="17"/>
        <v>24.669712283407033</v>
      </c>
      <c r="L359" s="36"/>
      <c r="N359"/>
      <c r="P359" s="17"/>
    </row>
    <row r="360" spans="1:16" ht="15.75" hidden="1" thickBot="1" x14ac:dyDescent="0.3">
      <c r="A360" s="5">
        <v>44515</v>
      </c>
      <c r="B360" s="23">
        <f>YEAR(data[Date])</f>
        <v>2021</v>
      </c>
      <c r="C360" s="5" t="str">
        <f t="shared" si="15"/>
        <v>Nov</v>
      </c>
      <c r="D360" s="1" t="s">
        <v>30</v>
      </c>
      <c r="E360" s="1" t="s">
        <v>40</v>
      </c>
      <c r="F360" s="1" t="s">
        <v>41</v>
      </c>
      <c r="G360" s="1" t="s">
        <v>54</v>
      </c>
      <c r="H360" s="8">
        <v>826.23327449999999</v>
      </c>
      <c r="I360" s="13">
        <v>835.34251419999998</v>
      </c>
      <c r="J360" s="32">
        <f t="shared" si="16"/>
        <v>9.1092396999999892</v>
      </c>
      <c r="K360" s="37">
        <f t="shared" si="17"/>
        <v>1.0904795991047846</v>
      </c>
      <c r="L360" s="36"/>
      <c r="N360"/>
      <c r="P360" s="17"/>
    </row>
    <row r="361" spans="1:16" ht="15.75" hidden="1" thickBot="1" x14ac:dyDescent="0.3">
      <c r="A361" s="5">
        <v>44881</v>
      </c>
      <c r="B361" s="23">
        <f>YEAR(data[Date])</f>
        <v>2022</v>
      </c>
      <c r="C361" s="5" t="str">
        <f t="shared" si="15"/>
        <v>Nov</v>
      </c>
      <c r="D361" s="1" t="s">
        <v>30</v>
      </c>
      <c r="E361" s="1" t="s">
        <v>21</v>
      </c>
      <c r="F361" s="1" t="s">
        <v>43</v>
      </c>
      <c r="G361" s="1" t="s">
        <v>55</v>
      </c>
      <c r="H361" s="8">
        <v>742.72156849999999</v>
      </c>
      <c r="I361" s="13">
        <v>849.08405719999996</v>
      </c>
      <c r="J361" s="32">
        <f t="shared" si="16"/>
        <v>106.36248869999997</v>
      </c>
      <c r="K361" s="37">
        <f t="shared" si="17"/>
        <v>12.52673251818536</v>
      </c>
      <c r="L361" s="36"/>
      <c r="N361"/>
      <c r="P361" s="17"/>
    </row>
    <row r="362" spans="1:16" ht="15.75" hidden="1" thickBot="1" x14ac:dyDescent="0.3">
      <c r="A362" s="5">
        <v>44882</v>
      </c>
      <c r="B362" s="23">
        <f>YEAR(data[Date])</f>
        <v>2022</v>
      </c>
      <c r="C362" s="5" t="str">
        <f t="shared" si="15"/>
        <v>Nov</v>
      </c>
      <c r="D362" s="1" t="s">
        <v>7</v>
      </c>
      <c r="E362" s="1" t="s">
        <v>8</v>
      </c>
      <c r="F362" s="1" t="s">
        <v>13</v>
      </c>
      <c r="G362" s="1" t="s">
        <v>57</v>
      </c>
      <c r="H362" s="8">
        <v>223.6414159</v>
      </c>
      <c r="I362" s="13">
        <v>371.52389240000002</v>
      </c>
      <c r="J362" s="32">
        <f t="shared" si="16"/>
        <v>147.88247650000002</v>
      </c>
      <c r="K362" s="37">
        <f t="shared" si="17"/>
        <v>39.804297792181515</v>
      </c>
      <c r="L362" s="36"/>
      <c r="N362"/>
      <c r="P362" s="17"/>
    </row>
    <row r="363" spans="1:16" ht="15.75" hidden="1" thickBot="1" x14ac:dyDescent="0.3">
      <c r="A363" s="5">
        <v>44883</v>
      </c>
      <c r="B363" s="23">
        <f>YEAR(data[Date])</f>
        <v>2022</v>
      </c>
      <c r="C363" s="5" t="str">
        <f t="shared" si="15"/>
        <v>Nov</v>
      </c>
      <c r="D363" s="1" t="s">
        <v>11</v>
      </c>
      <c r="E363" s="1" t="s">
        <v>12</v>
      </c>
      <c r="F363" s="1" t="s">
        <v>18</v>
      </c>
      <c r="G363" s="1" t="s">
        <v>65</v>
      </c>
      <c r="H363" s="8">
        <v>103.42398470000001</v>
      </c>
      <c r="I363" s="13">
        <v>304.35911199999998</v>
      </c>
      <c r="J363" s="32">
        <f t="shared" si="16"/>
        <v>200.93512729999998</v>
      </c>
      <c r="K363" s="37">
        <f t="shared" si="17"/>
        <v>66.019093688248105</v>
      </c>
      <c r="L363" s="36"/>
      <c r="N363"/>
      <c r="P363" s="17"/>
    </row>
    <row r="364" spans="1:16" ht="15.75" hidden="1" thickBot="1" x14ac:dyDescent="0.3">
      <c r="A364" s="5">
        <v>44884</v>
      </c>
      <c r="B364" s="23">
        <f>YEAR(data[Date])</f>
        <v>2022</v>
      </c>
      <c r="C364" s="5" t="str">
        <f t="shared" si="15"/>
        <v>Nov</v>
      </c>
      <c r="D364" s="1" t="s">
        <v>16</v>
      </c>
      <c r="E364" s="1" t="s">
        <v>17</v>
      </c>
      <c r="F364" s="1" t="s">
        <v>45</v>
      </c>
      <c r="G364" s="1" t="s">
        <v>67</v>
      </c>
      <c r="H364" s="8">
        <v>1022.3706570000001</v>
      </c>
      <c r="I364" s="13">
        <v>1040.7937529999999</v>
      </c>
      <c r="J364" s="32">
        <f t="shared" si="16"/>
        <v>18.423095999999873</v>
      </c>
      <c r="K364" s="37">
        <f t="shared" si="17"/>
        <v>1.7701005551673286</v>
      </c>
      <c r="L364" s="36"/>
      <c r="N364"/>
      <c r="P364" s="17"/>
    </row>
    <row r="365" spans="1:16" ht="15.75" hidden="1" thickBot="1" x14ac:dyDescent="0.3">
      <c r="A365" s="5">
        <v>44885</v>
      </c>
      <c r="B365" s="23">
        <f>YEAR(data[Date])</f>
        <v>2022</v>
      </c>
      <c r="C365" s="5" t="str">
        <f t="shared" si="15"/>
        <v>Nov</v>
      </c>
      <c r="D365" s="1" t="s">
        <v>25</v>
      </c>
      <c r="E365" s="1" t="s">
        <v>17</v>
      </c>
      <c r="F365" s="1" t="s">
        <v>36</v>
      </c>
      <c r="G365" s="1" t="s">
        <v>69</v>
      </c>
      <c r="H365" s="8">
        <v>860.12082499999997</v>
      </c>
      <c r="I365" s="13">
        <v>877.22207289999994</v>
      </c>
      <c r="J365" s="32">
        <f t="shared" si="16"/>
        <v>17.101247899999976</v>
      </c>
      <c r="K365" s="37">
        <f t="shared" si="17"/>
        <v>1.9494776098673765</v>
      </c>
      <c r="L365" s="36"/>
      <c r="N365"/>
      <c r="P365" s="17"/>
    </row>
    <row r="366" spans="1:16" ht="15.75" hidden="1" thickBot="1" x14ac:dyDescent="0.3">
      <c r="A366" s="5">
        <v>44886</v>
      </c>
      <c r="B366" s="23">
        <f>YEAR(data[Date])</f>
        <v>2022</v>
      </c>
      <c r="C366" s="5" t="str">
        <f t="shared" si="15"/>
        <v>Nov</v>
      </c>
      <c r="D366" s="1" t="s">
        <v>16</v>
      </c>
      <c r="E366" s="1" t="s">
        <v>17</v>
      </c>
      <c r="F366" s="1" t="s">
        <v>41</v>
      </c>
      <c r="G366" s="1" t="s">
        <v>23</v>
      </c>
      <c r="H366" s="8">
        <v>586.52920519999998</v>
      </c>
      <c r="I366" s="13">
        <v>850.81424500000003</v>
      </c>
      <c r="J366" s="32">
        <f t="shared" si="16"/>
        <v>264.28503980000005</v>
      </c>
      <c r="K366" s="37">
        <f t="shared" si="17"/>
        <v>31.062601661071159</v>
      </c>
      <c r="L366" s="36"/>
      <c r="N366"/>
      <c r="P366" s="17"/>
    </row>
    <row r="367" spans="1:16" ht="15.75" hidden="1" thickBot="1" x14ac:dyDescent="0.3">
      <c r="A367" s="5">
        <v>44887</v>
      </c>
      <c r="B367" s="23">
        <f>YEAR(data[Date])</f>
        <v>2022</v>
      </c>
      <c r="C367" s="5" t="str">
        <f t="shared" si="15"/>
        <v>Nov</v>
      </c>
      <c r="D367" s="1" t="s">
        <v>16</v>
      </c>
      <c r="E367" s="1" t="s">
        <v>17</v>
      </c>
      <c r="F367" s="1" t="s">
        <v>43</v>
      </c>
      <c r="G367" s="1" t="s">
        <v>70</v>
      </c>
      <c r="H367" s="8">
        <v>215.98075159999999</v>
      </c>
      <c r="I367" s="13">
        <v>423.98742229999999</v>
      </c>
      <c r="J367" s="32">
        <f t="shared" si="16"/>
        <v>208.0066707</v>
      </c>
      <c r="K367" s="37">
        <f t="shared" si="17"/>
        <v>49.059632375797484</v>
      </c>
      <c r="L367" s="36"/>
      <c r="N367"/>
      <c r="P367" s="17"/>
    </row>
    <row r="368" spans="1:16" ht="15.75" hidden="1" thickBot="1" x14ac:dyDescent="0.3">
      <c r="A368" s="5">
        <v>44888</v>
      </c>
      <c r="B368" s="23">
        <f>YEAR(data[Date])</f>
        <v>2022</v>
      </c>
      <c r="C368" s="5" t="str">
        <f t="shared" si="15"/>
        <v>Nov</v>
      </c>
      <c r="D368" s="1" t="s">
        <v>16</v>
      </c>
      <c r="E368" s="1" t="s">
        <v>17</v>
      </c>
      <c r="F368" s="1" t="s">
        <v>13</v>
      </c>
      <c r="G368" s="1" t="s">
        <v>71</v>
      </c>
      <c r="H368" s="8">
        <v>312.14282530000003</v>
      </c>
      <c r="I368" s="13">
        <v>535.01920719999998</v>
      </c>
      <c r="J368" s="32">
        <f t="shared" si="16"/>
        <v>222.87638189999996</v>
      </c>
      <c r="K368" s="37">
        <f t="shared" si="17"/>
        <v>41.657641239912472</v>
      </c>
      <c r="L368" s="36"/>
      <c r="N368"/>
      <c r="P368" s="17"/>
    </row>
    <row r="369" spans="1:16" ht="15.75" hidden="1" thickBot="1" x14ac:dyDescent="0.3">
      <c r="A369" s="5">
        <v>44524</v>
      </c>
      <c r="B369" s="23">
        <f>YEAR(data[Date])</f>
        <v>2021</v>
      </c>
      <c r="C369" s="5" t="str">
        <f t="shared" si="15"/>
        <v>Nov</v>
      </c>
      <c r="D369" s="1" t="s">
        <v>16</v>
      </c>
      <c r="E369" s="1" t="s">
        <v>17</v>
      </c>
      <c r="F369" s="1" t="s">
        <v>18</v>
      </c>
      <c r="G369" s="1" t="s">
        <v>72</v>
      </c>
      <c r="H369" s="8">
        <v>354.04887710000003</v>
      </c>
      <c r="I369" s="13">
        <v>624.29805759999999</v>
      </c>
      <c r="J369" s="32">
        <f t="shared" si="16"/>
        <v>270.24918049999997</v>
      </c>
      <c r="K369" s="37">
        <f t="shared" si="17"/>
        <v>43.288486518590759</v>
      </c>
      <c r="L369" s="36"/>
      <c r="N369"/>
      <c r="P369" s="17"/>
    </row>
    <row r="370" spans="1:16" ht="15.75" hidden="1" thickBot="1" x14ac:dyDescent="0.3">
      <c r="A370" s="5">
        <v>44525</v>
      </c>
      <c r="B370" s="23">
        <f>YEAR(data[Date])</f>
        <v>2021</v>
      </c>
      <c r="C370" s="5" t="str">
        <f t="shared" si="15"/>
        <v>Nov</v>
      </c>
      <c r="D370" s="1" t="s">
        <v>25</v>
      </c>
      <c r="E370" s="1" t="s">
        <v>8</v>
      </c>
      <c r="F370" s="1" t="s">
        <v>45</v>
      </c>
      <c r="G370" s="1" t="s">
        <v>73</v>
      </c>
      <c r="H370" s="8">
        <v>631.31172709999998</v>
      </c>
      <c r="I370" s="13">
        <v>799.94811179999999</v>
      </c>
      <c r="J370" s="32">
        <f t="shared" si="16"/>
        <v>168.63638470000001</v>
      </c>
      <c r="K370" s="37">
        <f t="shared" si="17"/>
        <v>21.080915400943134</v>
      </c>
      <c r="L370" s="36"/>
      <c r="N370"/>
      <c r="P370" s="17"/>
    </row>
    <row r="371" spans="1:16" ht="15.75" hidden="1" thickBot="1" x14ac:dyDescent="0.3">
      <c r="A371" s="6">
        <v>44526</v>
      </c>
      <c r="B371" s="23">
        <f>YEAR(data[Date])</f>
        <v>2021</v>
      </c>
      <c r="C371" s="5" t="str">
        <f t="shared" si="15"/>
        <v>Nov</v>
      </c>
      <c r="D371" s="3" t="s">
        <v>30</v>
      </c>
      <c r="E371" s="3" t="s">
        <v>12</v>
      </c>
      <c r="F371" s="3" t="s">
        <v>36</v>
      </c>
      <c r="G371" s="3" t="s">
        <v>67</v>
      </c>
      <c r="H371" s="10">
        <v>473.83443840000001</v>
      </c>
      <c r="I371" s="14">
        <v>511.68786110000002</v>
      </c>
      <c r="J371" s="33">
        <f t="shared" si="16"/>
        <v>37.85342270000001</v>
      </c>
      <c r="K371" s="37">
        <f t="shared" si="17"/>
        <v>7.3977566359742601</v>
      </c>
      <c r="L371" s="36"/>
      <c r="N371"/>
      <c r="P371" s="1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showGridLines="0" topLeftCell="A2" workbookViewId="0">
      <selection activeCell="T24" sqref="T24"/>
    </sheetView>
  </sheetViews>
  <sheetFormatPr defaultRowHeight="15" x14ac:dyDescent="0.25"/>
  <cols>
    <col min="1" max="16384" width="9.140625" style="38"/>
  </cols>
  <sheetData>
    <row r="1" spans="1:21" ht="46.5" x14ac:dyDescent="0.7">
      <c r="A1" s="39" t="s">
        <v>332</v>
      </c>
      <c r="B1" s="40"/>
      <c r="C1" s="40"/>
      <c r="D1" s="40"/>
      <c r="E1" s="40"/>
      <c r="F1" s="40"/>
      <c r="G1" s="40"/>
      <c r="H1" s="40"/>
      <c r="I1" s="40"/>
      <c r="J1" s="40"/>
      <c r="K1" s="40"/>
      <c r="L1" s="40"/>
      <c r="M1" s="40"/>
      <c r="N1" s="40"/>
      <c r="O1" s="40"/>
      <c r="P1" s="40"/>
      <c r="Q1" s="40"/>
      <c r="R1" s="40"/>
      <c r="S1" s="40"/>
      <c r="T1" s="40"/>
      <c r="U1" s="40"/>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abSelected="1" workbookViewId="0">
      <selection activeCell="T13" sqref="T13"/>
    </sheetView>
  </sheetViews>
  <sheetFormatPr defaultRowHeight="15" x14ac:dyDescent="0.25"/>
  <sheetData>
    <row r="1" spans="1:20" ht="46.5" x14ac:dyDescent="0.7">
      <c r="A1" s="41" t="s">
        <v>333</v>
      </c>
      <c r="B1" s="42"/>
      <c r="C1" s="42"/>
      <c r="D1" s="42"/>
      <c r="E1" s="42"/>
      <c r="F1" s="42"/>
      <c r="G1" s="42"/>
      <c r="H1" s="42"/>
      <c r="I1" s="42"/>
      <c r="J1" s="42"/>
      <c r="K1" s="42"/>
      <c r="L1" s="42"/>
      <c r="M1" s="42"/>
      <c r="N1" s="42"/>
      <c r="O1" s="42"/>
      <c r="P1" s="42"/>
      <c r="Q1" s="42"/>
      <c r="R1" s="42"/>
      <c r="S1" s="42"/>
      <c r="T1" s="42"/>
    </row>
    <row r="4" spans="1:20" x14ac:dyDescent="0.25">
      <c r="A4" s="20" t="s">
        <v>334</v>
      </c>
      <c r="B4" s="20"/>
      <c r="C4" s="20"/>
      <c r="D4" s="20"/>
      <c r="E4" s="20"/>
      <c r="F4" s="20"/>
    </row>
    <row r="5" spans="1:20" x14ac:dyDescent="0.25">
      <c r="A5" s="44" t="s">
        <v>335</v>
      </c>
      <c r="B5" s="44"/>
      <c r="C5" s="44"/>
      <c r="D5" s="44"/>
      <c r="E5" s="44"/>
      <c r="F5" s="44"/>
      <c r="G5" s="44"/>
      <c r="H5" s="44"/>
      <c r="I5" s="44"/>
      <c r="J5" s="44"/>
      <c r="K5" s="20"/>
      <c r="L5" s="20"/>
    </row>
    <row r="6" spans="1:20" ht="15" customHeight="1" x14ac:dyDescent="0.25">
      <c r="A6" s="45" t="s">
        <v>336</v>
      </c>
      <c r="B6" s="45"/>
      <c r="C6" s="45"/>
      <c r="D6" s="45"/>
      <c r="E6" s="45"/>
      <c r="F6" s="45"/>
      <c r="G6" s="45"/>
    </row>
    <row r="7" spans="1:20" x14ac:dyDescent="0.25">
      <c r="A7" s="44" t="s">
        <v>337</v>
      </c>
      <c r="B7" s="44"/>
      <c r="C7" s="44"/>
      <c r="D7" s="44"/>
      <c r="E7" s="44"/>
    </row>
    <row r="8" spans="1:20" x14ac:dyDescent="0.25">
      <c r="A8" s="43" t="s">
        <v>338</v>
      </c>
      <c r="B8" s="43"/>
      <c r="C8" s="43"/>
      <c r="D8" s="43"/>
      <c r="E8" s="43"/>
    </row>
    <row r="11" spans="1:20" x14ac:dyDescent="0.25">
      <c r="A11" s="46" t="s">
        <v>339</v>
      </c>
      <c r="B11" s="43"/>
      <c r="C11" s="43"/>
      <c r="D11" s="43"/>
      <c r="E11" s="43"/>
      <c r="F11" s="43"/>
      <c r="G11" s="43"/>
      <c r="H11" s="43"/>
      <c r="I11" s="43"/>
      <c r="J11" s="43"/>
      <c r="K11" s="43"/>
    </row>
    <row r="12" spans="1:20" x14ac:dyDescent="0.25">
      <c r="A12" s="43"/>
      <c r="B12" s="43"/>
      <c r="C12" s="43"/>
      <c r="D12" s="43"/>
      <c r="E12" s="43"/>
      <c r="F12" s="43"/>
      <c r="G12" s="43"/>
      <c r="H12" s="43"/>
      <c r="I12" s="43"/>
      <c r="J12" s="43"/>
      <c r="K12" s="43"/>
    </row>
    <row r="15" spans="1:20" ht="65.25" customHeight="1" x14ac:dyDescent="0.25">
      <c r="A15" s="52" t="s">
        <v>342</v>
      </c>
      <c r="B15" s="52"/>
      <c r="C15" s="52"/>
      <c r="D15" s="52"/>
      <c r="E15" s="52"/>
      <c r="F15" s="52"/>
      <c r="G15" s="52"/>
      <c r="H15" s="52"/>
      <c r="I15" s="52"/>
      <c r="J15" s="52"/>
      <c r="K15" s="52"/>
      <c r="L15" s="52"/>
      <c r="M15" s="52"/>
      <c r="N15" s="52"/>
      <c r="O15" s="52"/>
      <c r="P15" s="52"/>
    </row>
    <row r="16" spans="1:20" x14ac:dyDescent="0.25">
      <c r="A16" s="51"/>
      <c r="B16" s="51"/>
      <c r="C16" s="51"/>
      <c r="D16" s="51"/>
      <c r="E16" s="51"/>
      <c r="F16" s="51"/>
      <c r="G16" s="51"/>
      <c r="H16" s="51"/>
      <c r="I16" s="51"/>
      <c r="J16" s="51"/>
      <c r="K16" s="51"/>
      <c r="L16" s="51"/>
      <c r="M16" s="51"/>
      <c r="N16" s="51"/>
      <c r="O16" s="51"/>
      <c r="P16" s="51"/>
    </row>
    <row r="17" spans="1:16" x14ac:dyDescent="0.25">
      <c r="A17" s="51"/>
      <c r="B17" s="51"/>
      <c r="C17" s="51"/>
      <c r="D17" s="51"/>
      <c r="E17" s="51"/>
      <c r="F17" s="51"/>
      <c r="G17" s="51"/>
      <c r="H17" s="51"/>
      <c r="I17" s="51"/>
      <c r="J17" s="51"/>
      <c r="K17" s="51"/>
      <c r="L17" s="51"/>
      <c r="M17" s="51"/>
      <c r="N17" s="51"/>
      <c r="O17" s="51"/>
      <c r="P17" s="51"/>
    </row>
    <row r="18" spans="1:16" x14ac:dyDescent="0.25">
      <c r="A18" s="50"/>
      <c r="B18" s="50"/>
      <c r="C18" s="50"/>
      <c r="D18" s="50"/>
      <c r="E18" s="50"/>
      <c r="F18" s="50"/>
      <c r="G18" s="50"/>
      <c r="H18" s="50"/>
      <c r="I18" s="50"/>
      <c r="J18" s="50"/>
      <c r="K18" s="50"/>
      <c r="L18" s="50"/>
      <c r="M18" s="50"/>
      <c r="N18" s="50"/>
      <c r="O18" s="50"/>
      <c r="P18" s="50"/>
    </row>
  </sheetData>
  <mergeCells count="9">
    <mergeCell ref="A15:P15"/>
    <mergeCell ref="A16:P16"/>
    <mergeCell ref="A17:P17"/>
    <mergeCell ref="A18:P18"/>
    <mergeCell ref="A7:E7"/>
    <mergeCell ref="A8:E8"/>
    <mergeCell ref="A11:K12"/>
    <mergeCell ref="A1:T1"/>
    <mergeCell ref="A5:J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showGridLines="0" workbookViewId="0">
      <selection activeCell="D24" sqref="D24"/>
    </sheetView>
  </sheetViews>
  <sheetFormatPr defaultRowHeight="15" x14ac:dyDescent="0.25"/>
  <cols>
    <col min="1" max="1" width="13.140625" bestFit="1" customWidth="1"/>
    <col min="2" max="2" width="18.7109375" customWidth="1"/>
    <col min="3" max="3" width="18.7109375" bestFit="1" customWidth="1"/>
  </cols>
  <sheetData>
    <row r="3" spans="1:5" x14ac:dyDescent="0.25">
      <c r="A3" s="26" t="s">
        <v>311</v>
      </c>
      <c r="B3" s="11" t="s">
        <v>314</v>
      </c>
      <c r="D3" s="21"/>
      <c r="E3" s="21"/>
    </row>
    <row r="4" spans="1:5" x14ac:dyDescent="0.25">
      <c r="A4" s="27">
        <v>2022</v>
      </c>
      <c r="B4" s="11">
        <v>76708.239138959994</v>
      </c>
      <c r="D4" s="24"/>
      <c r="E4" s="25"/>
    </row>
    <row r="5" spans="1:5" x14ac:dyDescent="0.25">
      <c r="A5" s="29" t="s">
        <v>316</v>
      </c>
      <c r="B5" s="11">
        <v>12518.044277800002</v>
      </c>
      <c r="D5" s="28"/>
      <c r="E5" s="22"/>
    </row>
    <row r="6" spans="1:5" x14ac:dyDescent="0.25">
      <c r="A6" s="29" t="s">
        <v>317</v>
      </c>
      <c r="B6" s="11">
        <v>4532.8203678</v>
      </c>
      <c r="D6" s="28"/>
      <c r="E6" s="22"/>
    </row>
    <row r="7" spans="1:5" x14ac:dyDescent="0.25">
      <c r="A7" s="29" t="s">
        <v>318</v>
      </c>
      <c r="B7" s="11">
        <v>5216.4317728000005</v>
      </c>
      <c r="D7" s="28"/>
      <c r="E7" s="22"/>
    </row>
    <row r="8" spans="1:5" x14ac:dyDescent="0.25">
      <c r="A8" s="29" t="s">
        <v>319</v>
      </c>
      <c r="B8" s="11">
        <v>5626.0535616000006</v>
      </c>
      <c r="D8" s="28"/>
      <c r="E8" s="22"/>
    </row>
    <row r="9" spans="1:5" x14ac:dyDescent="0.25">
      <c r="A9" s="29" t="s">
        <v>320</v>
      </c>
      <c r="B9" s="11">
        <v>11221.0072194</v>
      </c>
      <c r="D9" s="28"/>
      <c r="E9" s="22"/>
    </row>
    <row r="10" spans="1:5" x14ac:dyDescent="0.25">
      <c r="A10" s="29" t="s">
        <v>321</v>
      </c>
      <c r="B10" s="11">
        <v>5352.4748386000001</v>
      </c>
      <c r="D10" s="28"/>
      <c r="E10" s="22"/>
    </row>
    <row r="11" spans="1:5" x14ac:dyDescent="0.25">
      <c r="A11" s="29" t="s">
        <v>322</v>
      </c>
      <c r="B11" s="11">
        <v>5350.1916155999997</v>
      </c>
      <c r="D11" s="28"/>
      <c r="E11" s="22"/>
    </row>
    <row r="12" spans="1:5" x14ac:dyDescent="0.25">
      <c r="A12" s="29" t="s">
        <v>323</v>
      </c>
      <c r="B12" s="11">
        <v>9139.5978699000007</v>
      </c>
      <c r="D12" s="28"/>
      <c r="E12" s="22"/>
    </row>
    <row r="13" spans="1:5" x14ac:dyDescent="0.25">
      <c r="A13" s="29" t="s">
        <v>324</v>
      </c>
      <c r="B13" s="11">
        <v>6007.2153645000008</v>
      </c>
      <c r="D13" s="28"/>
      <c r="E13" s="22"/>
    </row>
    <row r="14" spans="1:5" x14ac:dyDescent="0.25">
      <c r="A14" s="29" t="s">
        <v>325</v>
      </c>
      <c r="B14" s="11">
        <v>4479.6713041599996</v>
      </c>
      <c r="D14" s="28"/>
      <c r="E14" s="22"/>
    </row>
    <row r="15" spans="1:5" x14ac:dyDescent="0.25">
      <c r="A15" s="29" t="s">
        <v>326</v>
      </c>
      <c r="B15" s="11">
        <v>7264.7309467999994</v>
      </c>
      <c r="D15" s="28"/>
      <c r="E15" s="22"/>
    </row>
    <row r="16" spans="1:5" x14ac:dyDescent="0.25">
      <c r="A16" s="20"/>
      <c r="B16" s="2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workbookViewId="0">
      <selection activeCell="F9" sqref="F9"/>
    </sheetView>
  </sheetViews>
  <sheetFormatPr defaultRowHeight="15" x14ac:dyDescent="0.25"/>
  <cols>
    <col min="1" max="1" width="18.7109375" bestFit="1" customWidth="1"/>
    <col min="2" max="2" width="16.28515625" customWidth="1"/>
    <col min="3" max="3" width="10.140625" bestFit="1" customWidth="1"/>
    <col min="4" max="4" width="11.28515625" bestFit="1" customWidth="1"/>
    <col min="5" max="5" width="10.140625" bestFit="1" customWidth="1"/>
    <col min="6" max="6" width="11.28515625" bestFit="1" customWidth="1"/>
  </cols>
  <sheetData>
    <row r="3" spans="1:6" x14ac:dyDescent="0.25">
      <c r="A3" s="26" t="s">
        <v>314</v>
      </c>
      <c r="B3" s="26" t="s">
        <v>313</v>
      </c>
      <c r="C3" s="11"/>
      <c r="D3" s="11"/>
      <c r="E3" s="11"/>
      <c r="F3" s="11"/>
    </row>
    <row r="4" spans="1:6" x14ac:dyDescent="0.25">
      <c r="A4" s="26" t="s">
        <v>311</v>
      </c>
      <c r="B4" s="11" t="s">
        <v>30</v>
      </c>
      <c r="C4" s="11" t="s">
        <v>16</v>
      </c>
      <c r="D4" s="11" t="s">
        <v>25</v>
      </c>
      <c r="E4" s="11" t="s">
        <v>7</v>
      </c>
      <c r="F4" s="11" t="s">
        <v>11</v>
      </c>
    </row>
    <row r="5" spans="1:6" x14ac:dyDescent="0.25">
      <c r="A5" s="27" t="s">
        <v>40</v>
      </c>
      <c r="B5" s="11">
        <v>6005.0619689999994</v>
      </c>
      <c r="C5" s="11">
        <v>4183.5212881999996</v>
      </c>
      <c r="D5" s="11">
        <v>4364.0473316199996</v>
      </c>
      <c r="E5" s="11">
        <v>3963.1044499999998</v>
      </c>
      <c r="F5" s="11">
        <v>6827.93868105</v>
      </c>
    </row>
    <row r="6" spans="1:6" x14ac:dyDescent="0.25">
      <c r="A6" s="27" t="s">
        <v>12</v>
      </c>
      <c r="B6" s="11">
        <v>5102.440218400001</v>
      </c>
      <c r="C6" s="11">
        <v>5101.8636067999996</v>
      </c>
      <c r="D6" s="11">
        <v>8072.9977172999997</v>
      </c>
      <c r="E6" s="11">
        <v>4701.1476560000001</v>
      </c>
      <c r="F6" s="11">
        <v>10533.0987618</v>
      </c>
    </row>
    <row r="7" spans="1:6" x14ac:dyDescent="0.25">
      <c r="A7" s="27" t="s">
        <v>26</v>
      </c>
      <c r="B7" s="11">
        <v>12692.555035600002</v>
      </c>
      <c r="C7" s="11">
        <v>3679.5931640999997</v>
      </c>
      <c r="D7" s="11">
        <v>5070.8242933999991</v>
      </c>
      <c r="E7" s="11">
        <v>6465.7770281300009</v>
      </c>
      <c r="F7" s="11">
        <v>5327.9317736000003</v>
      </c>
    </row>
    <row r="8" spans="1:6" x14ac:dyDescent="0.25">
      <c r="A8" s="27" t="s">
        <v>21</v>
      </c>
      <c r="B8" s="11">
        <v>2855.4162495</v>
      </c>
      <c r="C8" s="11">
        <v>2507.8285648999999</v>
      </c>
      <c r="D8" s="11">
        <v>7171.2884624999988</v>
      </c>
      <c r="E8" s="11">
        <v>3832.9152880999995</v>
      </c>
      <c r="F8" s="11">
        <v>6354.9989180000002</v>
      </c>
    </row>
    <row r="9" spans="1:6" x14ac:dyDescent="0.25">
      <c r="A9" s="27" t="s">
        <v>17</v>
      </c>
      <c r="B9" s="11">
        <v>3414.9943258999997</v>
      </c>
      <c r="C9" s="11">
        <v>10530.539493300003</v>
      </c>
      <c r="D9" s="11">
        <v>7380.4267734000014</v>
      </c>
      <c r="E9" s="11">
        <v>5581.48158195</v>
      </c>
      <c r="F9" s="11">
        <v>4602.0672838999999</v>
      </c>
    </row>
    <row r="10" spans="1:6" x14ac:dyDescent="0.25">
      <c r="A10" s="27" t="s">
        <v>35</v>
      </c>
      <c r="B10" s="11">
        <v>1246.1265929000001</v>
      </c>
      <c r="C10" s="11">
        <v>2321.0415568999997</v>
      </c>
      <c r="D10" s="11">
        <v>6122.1026215000002</v>
      </c>
      <c r="E10" s="11">
        <v>4353.4023679999991</v>
      </c>
      <c r="F10" s="11">
        <v>2535.6862114600003</v>
      </c>
    </row>
    <row r="11" spans="1:6" x14ac:dyDescent="0.25">
      <c r="A11" s="27" t="s">
        <v>31</v>
      </c>
      <c r="B11" s="11">
        <v>7169.3464116000005</v>
      </c>
      <c r="C11" s="11">
        <v>7120.3125397699996</v>
      </c>
      <c r="D11" s="11">
        <v>7136.3146897999995</v>
      </c>
      <c r="E11" s="11">
        <v>5415.8958483999995</v>
      </c>
      <c r="F11" s="11">
        <v>1114.133904</v>
      </c>
    </row>
    <row r="12" spans="1:6" x14ac:dyDescent="0.25">
      <c r="A12" s="27" t="s">
        <v>8</v>
      </c>
      <c r="B12" s="11">
        <v>3333.2510699000004</v>
      </c>
      <c r="C12" s="11">
        <v>5640.2627895999995</v>
      </c>
      <c r="D12" s="11">
        <v>4405.2359354</v>
      </c>
      <c r="E12" s="11">
        <v>4746.1306401999991</v>
      </c>
      <c r="F12" s="11">
        <v>4522.3916749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showGridLines="0" workbookViewId="0">
      <selection activeCell="C21" sqref="C21"/>
    </sheetView>
  </sheetViews>
  <sheetFormatPr defaultRowHeight="15" x14ac:dyDescent="0.25"/>
  <cols>
    <col min="1" max="1" width="13.140625" customWidth="1"/>
    <col min="2" max="2" width="18.7109375" bestFit="1" customWidth="1"/>
    <col min="3" max="5" width="16.28515625" bestFit="1" customWidth="1"/>
    <col min="6" max="6" width="11.28515625" bestFit="1" customWidth="1"/>
  </cols>
  <sheetData>
    <row r="3" spans="1:2" x14ac:dyDescent="0.25">
      <c r="A3" s="19" t="s">
        <v>311</v>
      </c>
      <c r="B3" s="11" t="s">
        <v>314</v>
      </c>
    </row>
    <row r="4" spans="1:2" x14ac:dyDescent="0.25">
      <c r="A4" s="20" t="s">
        <v>30</v>
      </c>
      <c r="B4" s="11">
        <v>41819.191872800002</v>
      </c>
    </row>
    <row r="5" spans="1:2" x14ac:dyDescent="0.25">
      <c r="A5" s="20" t="s">
        <v>16</v>
      </c>
      <c r="B5" s="11">
        <v>41084.963003569996</v>
      </c>
    </row>
    <row r="6" spans="1:2" x14ac:dyDescent="0.25">
      <c r="A6" s="20" t="s">
        <v>25</v>
      </c>
      <c r="B6" s="11">
        <v>49723.237824919983</v>
      </c>
    </row>
    <row r="7" spans="1:2" x14ac:dyDescent="0.25">
      <c r="A7" s="20" t="s">
        <v>7</v>
      </c>
      <c r="B7" s="11">
        <v>39059.854860780011</v>
      </c>
    </row>
    <row r="8" spans="1:2" x14ac:dyDescent="0.25">
      <c r="A8" s="20" t="s">
        <v>11</v>
      </c>
      <c r="B8" s="11">
        <v>41818.247208710003</v>
      </c>
    </row>
    <row r="9" spans="1:2" x14ac:dyDescent="0.25">
      <c r="A9" s="20" t="s">
        <v>312</v>
      </c>
      <c r="B9" s="11">
        <v>213505.49477077997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F24" sqref="F24"/>
    </sheetView>
  </sheetViews>
  <sheetFormatPr defaultRowHeight="15" x14ac:dyDescent="0.25"/>
  <cols>
    <col min="1" max="1" width="13.140625" customWidth="1"/>
    <col min="2" max="2" width="19.42578125" customWidth="1"/>
    <col min="3" max="3" width="12.5703125" customWidth="1"/>
    <col min="4" max="8" width="20.85546875" customWidth="1"/>
    <col min="9" max="12" width="20.85546875" bestFit="1" customWidth="1"/>
    <col min="13" max="13" width="26" bestFit="1" customWidth="1"/>
    <col min="14" max="14" width="17.7109375" customWidth="1"/>
  </cols>
  <sheetData>
    <row r="3" spans="1:3" x14ac:dyDescent="0.25">
      <c r="A3" s="26" t="s">
        <v>311</v>
      </c>
      <c r="B3" s="11" t="s">
        <v>331</v>
      </c>
      <c r="C3" s="11" t="s">
        <v>330</v>
      </c>
    </row>
    <row r="4" spans="1:3" x14ac:dyDescent="0.25">
      <c r="A4" s="27" t="s">
        <v>30</v>
      </c>
      <c r="B4" s="11">
        <v>1938.7131969504035</v>
      </c>
      <c r="C4" s="11">
        <v>9381.3681728100019</v>
      </c>
    </row>
    <row r="5" spans="1:3" x14ac:dyDescent="0.25">
      <c r="A5" s="27" t="s">
        <v>16</v>
      </c>
      <c r="B5" s="11">
        <v>1929.4930215107354</v>
      </c>
      <c r="C5" s="11">
        <v>8834.79612585</v>
      </c>
    </row>
    <row r="6" spans="1:3" x14ac:dyDescent="0.25">
      <c r="A6" s="27" t="s">
        <v>25</v>
      </c>
      <c r="B6" s="11">
        <v>1950.1959575571759</v>
      </c>
      <c r="C6" s="11">
        <v>8579.4602331249971</v>
      </c>
    </row>
    <row r="7" spans="1:3" x14ac:dyDescent="0.25">
      <c r="A7" s="27" t="s">
        <v>7</v>
      </c>
      <c r="B7" s="11">
        <v>1925.6265715765287</v>
      </c>
      <c r="C7" s="11">
        <v>8494.2129263179031</v>
      </c>
    </row>
    <row r="8" spans="1:3" x14ac:dyDescent="0.25">
      <c r="A8" s="27" t="s">
        <v>11</v>
      </c>
      <c r="B8" s="11">
        <v>2671.0721822633336</v>
      </c>
      <c r="C8" s="11">
        <v>10246.900412212002</v>
      </c>
    </row>
    <row r="9" spans="1:3" x14ac:dyDescent="0.25">
      <c r="A9" s="27" t="s">
        <v>327</v>
      </c>
      <c r="B9" s="11"/>
      <c r="C9" s="1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showGridLines="0" workbookViewId="0">
      <selection activeCell="H8" sqref="H8"/>
    </sheetView>
  </sheetViews>
  <sheetFormatPr defaultRowHeight="15" x14ac:dyDescent="0.25"/>
  <cols>
    <col min="1" max="1" width="13.140625" bestFit="1" customWidth="1"/>
    <col min="2" max="2" width="18.7109375" bestFit="1" customWidth="1"/>
    <col min="3" max="22" width="16.28515625" bestFit="1" customWidth="1"/>
    <col min="23" max="23" width="11.28515625" bestFit="1" customWidth="1"/>
  </cols>
  <sheetData>
    <row r="3" spans="1:2" x14ac:dyDescent="0.25">
      <c r="A3" s="19" t="s">
        <v>311</v>
      </c>
      <c r="B3" t="s">
        <v>314</v>
      </c>
    </row>
    <row r="4" spans="1:2" x14ac:dyDescent="0.25">
      <c r="A4" s="20" t="s">
        <v>9</v>
      </c>
      <c r="B4" s="22">
        <v>16267.722633770001</v>
      </c>
    </row>
    <row r="5" spans="1:2" x14ac:dyDescent="0.25">
      <c r="A5" s="20" t="s">
        <v>53</v>
      </c>
      <c r="B5" s="22">
        <v>17533.892706699997</v>
      </c>
    </row>
    <row r="6" spans="1:2" x14ac:dyDescent="0.25">
      <c r="A6" s="20" t="s">
        <v>45</v>
      </c>
      <c r="B6" s="22">
        <v>25307.021015380004</v>
      </c>
    </row>
    <row r="7" spans="1:2" x14ac:dyDescent="0.25">
      <c r="A7" s="20" t="s">
        <v>56</v>
      </c>
      <c r="B7" s="22">
        <v>18864.809142400005</v>
      </c>
    </row>
    <row r="8" spans="1:2" x14ac:dyDescent="0.25">
      <c r="A8" s="20" t="s">
        <v>13</v>
      </c>
      <c r="B8" s="22">
        <v>24153.062229579999</v>
      </c>
    </row>
    <row r="9" spans="1:2" x14ac:dyDescent="0.25">
      <c r="A9" s="20" t="s">
        <v>18</v>
      </c>
      <c r="B9" s="22">
        <v>16503.111405300002</v>
      </c>
    </row>
    <row r="10" spans="1:2" x14ac:dyDescent="0.25">
      <c r="A10" s="20" t="s">
        <v>32</v>
      </c>
      <c r="B10" s="22">
        <v>9595.2865163000006</v>
      </c>
    </row>
    <row r="11" spans="1:2" x14ac:dyDescent="0.25">
      <c r="A11" s="20" t="s">
        <v>36</v>
      </c>
      <c r="B11" s="22">
        <v>11981.23896346</v>
      </c>
    </row>
    <row r="12" spans="1:2" x14ac:dyDescent="0.25">
      <c r="A12" s="20" t="s">
        <v>41</v>
      </c>
      <c r="B12" s="22">
        <v>10367.914338279999</v>
      </c>
    </row>
    <row r="13" spans="1:2" x14ac:dyDescent="0.25">
      <c r="A13" s="20" t="s">
        <v>43</v>
      </c>
      <c r="B13" s="22">
        <v>9750.0679829000001</v>
      </c>
    </row>
    <row r="14" spans="1:2" x14ac:dyDescent="0.25">
      <c r="A14" s="20" t="s">
        <v>312</v>
      </c>
      <c r="B14" s="22">
        <v>160324.12693407002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5" x14ac:dyDescent="0.25"/>
  <cols>
    <col min="1" max="1" width="14" bestFit="1" customWidth="1"/>
    <col min="2" max="2" width="18.7109375" bestFit="1" customWidth="1"/>
  </cols>
  <sheetData>
    <row r="3" spans="1:2" x14ac:dyDescent="0.25">
      <c r="A3" s="26" t="s">
        <v>311</v>
      </c>
      <c r="B3" s="11" t="s">
        <v>314</v>
      </c>
    </row>
    <row r="4" spans="1:2" x14ac:dyDescent="0.25">
      <c r="A4" s="27" t="s">
        <v>75</v>
      </c>
      <c r="B4" s="11">
        <v>1324.936899</v>
      </c>
    </row>
    <row r="5" spans="1:2" x14ac:dyDescent="0.25">
      <c r="A5" s="27" t="s">
        <v>46</v>
      </c>
      <c r="B5" s="11">
        <v>1321.6460532000001</v>
      </c>
    </row>
    <row r="6" spans="1:2" x14ac:dyDescent="0.25">
      <c r="A6" s="27" t="s">
        <v>15</v>
      </c>
      <c r="B6" s="11">
        <v>1579.6655490000001</v>
      </c>
    </row>
    <row r="7" spans="1:2" x14ac:dyDescent="0.25">
      <c r="A7" s="27" t="s">
        <v>186</v>
      </c>
      <c r="B7" s="11">
        <v>1347.966557</v>
      </c>
    </row>
    <row r="8" spans="1:2" x14ac:dyDescent="0.25">
      <c r="A8" s="27" t="s">
        <v>289</v>
      </c>
      <c r="B8" s="11">
        <v>2287.1265840000001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Dashboard</vt:lpstr>
      <vt:lpstr>Insights</vt:lpstr>
      <vt:lpstr>Sales in a year</vt:lpstr>
      <vt:lpstr>Highest Sale by Delivery Person</vt:lpstr>
      <vt:lpstr>region wise sales </vt:lpstr>
      <vt:lpstr>Profit</vt:lpstr>
      <vt:lpstr>Top 10 Customer</vt:lpstr>
      <vt:lpstr>Highest selling item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2023-07-03T15:16:39Z</dcterms:created>
  <dcterms:modified xsi:type="dcterms:W3CDTF">2023-07-06T18:20:25Z</dcterms:modified>
</cp:coreProperties>
</file>