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harts/chartEx5.xml" ContentType="application/vnd.ms-office.chartex+xml"/>
  <Override PartName="/xl/charts/style28.xml" ContentType="application/vnd.ms-office.chartstyle+xml"/>
  <Override PartName="/xl/charts/colors28.xml" ContentType="application/vnd.ms-office.chartcolorstyle+xml"/>
  <Override PartName="/xl/charts/chart24.xml" ContentType="application/vnd.openxmlformats-officedocument.drawingml.chart+xml"/>
  <Override PartName="/xl/charts/style29.xml" ContentType="application/vnd.ms-office.chartstyle+xml"/>
  <Override PartName="/xl/charts/colors29.xml" ContentType="application/vnd.ms-office.chartcolorstyle+xml"/>
  <Override PartName="/xl/charts/chartEx6.xml" ContentType="application/vnd.ms-office.chartex+xml"/>
  <Override PartName="/xl/charts/style30.xml" ContentType="application/vnd.ms-office.chartstyle+xml"/>
  <Override PartName="/xl/charts/colors30.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06050328-9DE3-4475-888F-B7A86C502811}" xr6:coauthVersionLast="47" xr6:coauthVersionMax="47" xr10:uidLastSave="{00000000-0000-0000-0000-000000000000}"/>
  <bookViews>
    <workbookView xWindow="-108" yWindow="-108" windowWidth="23256" windowHeight="13896" firstSheet="2"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ear Of Year" sheetId="10" r:id="rId7"/>
    <sheet name="Dashboard" sheetId="11" r:id="rId8"/>
    <sheet name="deepika" sheetId="12" r:id="rId9"/>
    <sheet name="Data" sheetId="1" r:id="rId10"/>
    <sheet name="layout" sheetId="2" r:id="rId11"/>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18" hidden="1">'Waterfall Chart'!$D$4:$D$7</definedName>
    <definedName name="_xlchart.v1.19" hidden="1">'Waterfall Chart'!$E$3</definedName>
    <definedName name="_xlchart.v1.2" hidden="1">'Waterfall Chart'!$E$4:$E$7</definedName>
    <definedName name="_xlchart.v1.20" hidden="1">'Waterfall Chart'!$E$4:$E$7</definedName>
    <definedName name="_xlchart.v5.10" hidden="1">'Map Chart'!$E$4:$E$52</definedName>
    <definedName name="_xlchart.v5.14" hidden="1">'Map Chart'!$D$3</definedName>
    <definedName name="_xlchart.v5.15" hidden="1">'Map Chart'!$D$4:$D$52</definedName>
    <definedName name="_xlchart.v5.16" hidden="1">'Map Chart'!$E$3</definedName>
    <definedName name="_xlchart.v5.17"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L4" i="10" l="1"/>
  <c r="K4" i="10"/>
  <c r="J4" i="10"/>
  <c r="I4" i="10"/>
  <c r="H4" i="10"/>
  <c r="N17" i="8"/>
  <c r="K17" i="8"/>
  <c r="H17" i="8"/>
  <c r="E17" i="8"/>
  <c r="B17" i="8"/>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E7" i="4"/>
  <c r="E5" i="4"/>
  <c r="E6" i="4"/>
  <c r="E4" i="4"/>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<sst xmlns="http://schemas.openxmlformats.org/spreadsheetml/2006/main" count="130097" uniqueCount="10957">
  <si>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</si>
  <si>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</si>
  <si>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</si>
  <si>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</si>
  <si>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</si>
  <si>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</si>
  <si>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</si>
  <si>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</si>
  <si>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</si>
  <si>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</si>
  <si>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</si>
  <si>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</si>
  <si>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</si>
  <si>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</si>
  <si>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</si>
  <si>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</si>
  <si>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</si>
  <si>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</si>
  <si>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</si>
  <si>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</si>
  <si>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</si>
  <si>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</si>
  <si>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</si>
  <si>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</si>
  <si>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</si>
  <si>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</si>
  <si>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</si>
  <si>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</si>
  <si>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</si>
  <si>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</si>
  <si>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</si>
  <si>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</si>
  <si>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</si>
  <si>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</si>
  <si>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</si>
  <si>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</si>
  <si>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</si>
  <si>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</si>
  <si>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</si>
  <si>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</si>
  <si>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</si>
  <si>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</si>
  <si>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</si>
  <si>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</si>
  <si>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</si>
  <si>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</si>
  <si>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</si>
  <si>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</si>
  <si>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</si>
  <si>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</si>
  <si>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</si>
  <si>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</si>
  <si>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</si>
  <si>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</si>
  <si>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</si>
  <si>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</si>
  <si>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</si>
  <si>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</si>
  <si>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</si>
  <si>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</si>
  <si>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</si>
  <si>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</si>
  <si>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</si>
  <si>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</si>
  <si>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</si>
  <si>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</si>
  <si>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</si>
  <si>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</si>
  <si>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</si>
  <si>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</si>
  <si>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</si>
  <si>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</si>
  <si>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</si>
  <si>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</si>
  <si>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</si>
  <si>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</si>
  <si>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</si>
  <si>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</si>
  <si>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</si>
  <si>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</si>
  <si>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</si>
  <si>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</si>
  <si>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</si>
  <si>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</si>
  <si>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</si>
  <si>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</si>
  <si>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</si>
  <si>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</si>
  <si>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</si>
  <si>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</si>
  <si>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</si>
  <si>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</si>
  <si>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</si>
  <si>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</si>
  <si>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</si>
  <si>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</si>
  <si>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</si>
  <si>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</si>
  <si>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</si>
  <si>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</si>
  <si>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</si>
  <si>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</si>
  <si>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</si>
  <si>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</si>
  <si>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</si>
  <si>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</si>
  <si>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</si>
  <si>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</si>
  <si>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</si>
  <si>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</si>
  <si>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</si>
  <si>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</si>
  <si>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</si>
  <si>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</si>
  <si>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</si>
  <si>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</si>
  <si>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</si>
  <si>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</si>
  <si>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</si>
  <si>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</si>
  <si>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</si>
  <si>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</si>
  <si>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</si>
  <si>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</si>
  <si>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</si>
  <si>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</si>
  <si>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</si>
  <si>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</si>
  <si>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</si>
  <si>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</si>
  <si>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</si>
  <si>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</si>
  <si>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</si>
  <si>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</si>
  <si>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</si>
  <si>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</si>
  <si>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</si>
  <si>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</si>
  <si>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</si>
  <si>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</si>
  <si>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</si>
  <si>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</si>
  <si>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</si>
  <si>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</si>
  <si>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</si>
  <si>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</si>
  <si>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</si>
  <si>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</si>
  <si>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</si>
  <si>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</si>
  <si>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</si>
  <si>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</si>
  <si>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</si>
  <si>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</si>
  <si>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</si>
  <si>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</si>
  <si>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</si>
  <si>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</si>
  <si>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</si>
  <si>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</si>
  <si>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</si>
  <si>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</si>
  <si>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</si>
  <si>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</si>
  <si>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</si>
  <si>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</si>
  <si>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</si>
  <si>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</si>
  <si>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</si>
  <si>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</si>
  <si>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</si>
  <si>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</si>
  <si>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</si>
  <si>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</si>
  <si>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</si>
  <si>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</si>
  <si>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</si>
  <si>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</si>
  <si>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</si>
  <si>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</si>
  <si>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</si>
  <si>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</si>
  <si>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</si>
  <si>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</si>
  <si>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</si>
  <si>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</si>
  <si>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</si>
  <si>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</si>
  <si>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</si>
  <si>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</si>
  <si>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</si>
  <si>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</si>
  <si>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</si>
  <si>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</si>
  <si>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</si>
  <si>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</si>
  <si>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</si>
  <si>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</si>
  <si>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</si>
  <si>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</si>
  <si>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</si>
  <si>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</si>
  <si>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</si>
  <si>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</si>
  <si>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</si>
  <si>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</si>
  <si>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</si>
  <si>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</si>
  <si>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</si>
  <si>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</si>
  <si>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</si>
  <si>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</si>
  <si>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</si>
  <si>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</si>
  <si>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</si>
  <si>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</si>
  <si>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</si>
  <si>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</si>
  <si>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</si>
  <si>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</si>
  <si>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</si>
  <si>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</si>
  <si>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</si>
  <si>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</si>
  <si>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</si>
  <si>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</si>
  <si>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</si>
  <si>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</si>
  <si>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</si>
  <si>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</si>
  <si>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</si>
  <si>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</si>
  <si>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</si>
  <si>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</si>
  <si>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</si>
  <si>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</si>
  <si>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</si>
  <si>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</si>
  <si>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</si>
  <si>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</si>
  <si>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</si>
  <si>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</si>
  <si>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</si>
  <si>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</si>
  <si>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</si>
  <si>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</si>
  <si>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</si>
  <si>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</si>
  <si>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</si>
  <si>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</si>
  <si>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</si>
  <si>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</si>
  <si>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</si>
  <si>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</si>
  <si>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</si>
  <si>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</si>
  <si>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</si>
  <si>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</si>
  <si>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</si>
  <si>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</si>
  <si>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</si>
  <si>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</si>
  <si>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</si>
  <si>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</si>
  <si>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</si>
  <si>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</si>
  <si>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</si>
  <si>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</si>
  <si>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</si>
  <si>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</si>
  <si>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</si>
  <si>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</si>
  <si>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</si>
  <si>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</si>
  <si>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</si>
  <si>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</si>
  <si>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</si>
  <si>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</si>
  <si>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</si>
  <si>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</si>
  <si>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</si>
  <si>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</si>
  <si>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</si>
  <si>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</si>
  <si>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</si>
  <si>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</si>
  <si>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</si>
  <si>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</si>
  <si>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</si>
  <si>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</si>
  <si>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</si>
  <si>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</si>
  <si>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</si>
  <si>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</si>
  <si>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</si>
  <si>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</si>
  <si>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</si>
  <si>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</si>
  <si>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</si>
  <si>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</si>
  <si>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</si>
  <si>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</si>
  <si>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</si>
  <si>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</si>
  <si>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</si>
  <si>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</si>
  <si>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</si>
  <si>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</si>
  <si>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</si>
  <si>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</si>
  <si>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</si>
  <si>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</si>
  <si>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</si>
  <si>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</si>
  <si>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</si>
  <si>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</si>
  <si>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</si>
  <si>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</si>
  <si>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</si>
  <si>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</si>
  <si>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</si>
  <si>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</si>
  <si>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</si>
  <si>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</si>
  <si>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</si>
  <si>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</si>
  <si>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</si>
  <si>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</si>
  <si>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</si>
  <si>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</si>
  <si>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</si>
  <si>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</si>
  <si>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</si>
  <si>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</si>
  <si>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</si>
  <si>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</si>
  <si>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</si>
  <si>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</si>
  <si>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</si>
  <si>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</si>
  <si>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</si>
  <si>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</si>
  <si>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</si>
  <si>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</si>
  <si>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</si>
  <si>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</si>
  <si>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</si>
  <si>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</si>
  <si>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</si>
  <si>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</si>
  <si>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</si>
  <si>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</si>
  <si>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</si>
  <si>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</si>
  <si>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</si>
  <si>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</si>
  <si>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</si>
  <si>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</si>
  <si>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</si>
  <si>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</si>
  <si>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</si>
  <si>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</si>
  <si>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</si>
  <si>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</si>
  <si>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</si>
  <si>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</si>
  <si>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</si>
  <si>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</si>
  <si>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</si>
  <si>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</si>
  <si>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</si>
  <si>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</si>
  <si>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</si>
  <si>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</si>
  <si>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</si>
  <si>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</si>
  <si>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</si>
  <si>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</si>
  <si>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</si>
  <si>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</si>
  <si>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</si>
  <si>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</si>
  <si>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</si>
  <si>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</si>
  <si>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</si>
  <si>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</si>
  <si>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</si>
  <si>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</si>
  <si>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</si>
  <si>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</si>
  <si>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</si>
  <si>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</si>
  <si>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</si>
  <si>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</si>
  <si>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</si>
  <si>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</si>
  <si>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</si>
  <si>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</si>
  <si>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</si>
  <si>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</si>
  <si>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</si>
  <si>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</si>
  <si>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</si>
  <si>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</si>
  <si>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</si>
  <si>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</si>
  <si>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</si>
  <si>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</si>
  <si>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</si>
  <si>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</si>
  <si>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</si>
  <si>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</si>
  <si>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</si>
  <si>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</si>
  <si>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</si>
  <si>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</si>
  <si>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</si>
  <si>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</si>
  <si>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</si>
  <si>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</si>
  <si>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</si>
  <si>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</si>
  <si>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</si>
  <si>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</si>
  <si>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</si>
  <si>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</si>
  <si>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</si>
  <si>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</si>
  <si>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</si>
  <si>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</si>
  <si>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</si>
  <si>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</si>
  <si>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</si>
  <si>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</si>
  <si>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</si>
  <si>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</si>
  <si>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</si>
  <si>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</si>
  <si>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</si>
  <si>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</si>
  <si>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</si>
  <si>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</si>
  <si>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</si>
  <si>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</si>
  <si>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</si>
  <si>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</si>
  <si>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</si>
  <si>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</si>
  <si>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</si>
  <si>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</si>
  <si>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</si>
  <si>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</si>
  <si>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</si>
  <si>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</si>
  <si>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</si>
  <si>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</si>
  <si>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</si>
  <si>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</si>
  <si>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</si>
  <si>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</si>
  <si>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</si>
  <si>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</si>
  <si>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</si>
  <si>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</si>
  <si>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</si>
  <si>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</si>
  <si>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</si>
  <si>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</si>
  <si>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</si>
  <si>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</si>
  <si>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</si>
  <si>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</si>
  <si>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</si>
  <si>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</si>
  <si>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</si>
  <si>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</si>
  <si>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</si>
  <si>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</si>
  <si>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</si>
  <si>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</si>
  <si>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</si>
  <si>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</si>
  <si>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</si>
  <si>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</si>
  <si>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</si>
  <si>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</si>
  <si>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</si>
  <si>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</si>
  <si>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</si>
  <si>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</si>
  <si>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</si>
  <si>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</si>
  <si>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</si>
  <si>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</si>
  <si>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</si>
  <si>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</si>
  <si>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</si>
  <si>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</si>
  <si>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</si>
  <si>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</si>
  <si>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</si>
  <si>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</si>
  <si>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</si>
  <si>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</si>
  <si>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</si>
  <si>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</si>
  <si>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</si>
  <si>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</si>
  <si>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</si>
  <si>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</si>
  <si>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</si>
  <si>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</si>
  <si>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</si>
  <si>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</si>
  <si>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</si>
  <si>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</si>
  <si>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</si>
  <si>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</si>
  <si>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</si>
  <si>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</si>
  <si>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</si>
  <si>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</si>
  <si>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</si>
  <si>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</si>
  <si>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</si>
  <si>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</si>
  <si>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</si>
  <si>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</si>
  <si>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</si>
  <si>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</si>
  <si>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</si>
  <si>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</si>
  <si>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</si>
  <si>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</si>
  <si>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</si>
  <si>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</si>
  <si>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</si>
  <si>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</si>
  <si>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</si>
  <si>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</si>
  <si>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</si>
  <si>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</si>
  <si>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</si>
  <si>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</si>
  <si>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</si>
  <si>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</si>
  <si>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</si>
  <si>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</si>
  <si>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</si>
  <si>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</si>
  <si>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</si>
  <si>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</si>
  <si>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</si>
  <si>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</si>
  <si>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</si>
  <si>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</si>
  <si>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</si>
  <si>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</si>
  <si>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</si>
  <si>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</si>
  <si>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</si>
  <si>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</si>
  <si>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</si>
  <si>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</si>
  <si>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</si>
  <si>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</si>
  <si>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</si>
  <si>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</si>
  <si>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</si>
  <si>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</si>
  <si>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</si>
  <si>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</si>
  <si>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</si>
  <si>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</si>
  <si>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</si>
  <si>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</si>
  <si>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</si>
  <si>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</si>
  <si>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</si>
  <si>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</si>
  <si>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</si>
  <si>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</si>
  <si>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</si>
  <si>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</si>
  <si>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</si>
  <si>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</si>
  <si>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</si>
  <si>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</si>
  <si>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</si>
  <si>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</si>
  <si>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</si>
  <si>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</si>
  <si>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</si>
  <si>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</si>
  <si>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</si>
  <si>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</si>
  <si>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</si>
  <si>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</si>
  <si>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</si>
  <si>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</si>
  <si>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</si>
  <si>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</si>
  <si>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</si>
  <si>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</si>
  <si>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</si>
  <si>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</si>
  <si>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</si>
  <si>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</si>
  <si>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</si>
  <si>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</si>
  <si>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</si>
  <si>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</si>
  <si>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</si>
  <si>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</si>
  <si>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</si>
  <si>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</si>
  <si>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</si>
  <si>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</si>
  <si>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</si>
  <si>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</si>
  <si>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</si>
  <si>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</si>
  <si>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</si>
  <si>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</si>
  <si>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</si>
  <si>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</si>
  <si>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</si>
  <si>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</si>
  <si>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</si>
  <si>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</si>
  <si>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</si>
  <si>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</si>
  <si>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</si>
  <si>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</si>
  <si>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</si>
  <si>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</si>
  <si>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</si>
  <si>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</si>
  <si>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</si>
  <si>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</si>
  <si>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</si>
  <si>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</si>
  <si>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</si>
  <si>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</si>
  <si>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</si>
  <si>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</si>
  <si>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</si>
  <si>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</si>
  <si>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</si>
  <si>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</si>
  <si>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</si>
  <si>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</si>
  <si>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</si>
  <si>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</si>
  <si>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</si>
  <si>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</si>
  <si>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</si>
  <si>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</si>
  <si>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</si>
  <si>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</si>
  <si>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</si>
  <si>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</si>
  <si>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</si>
  <si>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</si>
  <si>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</si>
  <si>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</si>
  <si>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</si>
  <si>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</si>
  <si>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</si>
  <si>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</si>
  <si>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</si>
  <si>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</si>
  <si>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</si>
  <si>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</si>
  <si>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</si>
  <si>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</si>
  <si>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</si>
  <si>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</si>
  <si>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</si>
  <si>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</si>
  <si>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</si>
  <si>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</si>
  <si>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</si>
  <si>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</si>
  <si>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</si>
  <si>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</si>
  <si>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</si>
  <si>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</si>
  <si>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</si>
  <si>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</si>
  <si>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</si>
  <si>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</si>
  <si>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</si>
  <si>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</si>
  <si>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</si>
  <si>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</si>
  <si>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</si>
  <si>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</si>
  <si>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</si>
  <si>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</si>
  <si>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</si>
  <si>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</si>
  <si>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</si>
  <si>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</si>
  <si>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</si>
  <si>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</si>
  <si>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</si>
  <si>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</si>
  <si>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</si>
  <si>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</si>
  <si>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</si>
  <si>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</si>
  <si>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</si>
  <si>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</si>
  <si>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</si>
  <si>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</si>
  <si>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</si>
  <si>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</si>
  <si>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</si>
  <si>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</si>
  <si>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</si>
  <si>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</si>
  <si>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</si>
  <si>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</si>
  <si>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</si>
  <si>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</si>
  <si>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</si>
  <si>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</si>
  <si>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</si>
  <si>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</si>
  <si>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</si>
  <si>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</si>
  <si>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</si>
  <si>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</si>
  <si>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</si>
  <si>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</si>
  <si>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</si>
  <si>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</si>
  <si>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</si>
  <si>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</si>
  <si>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</si>
  <si>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</si>
  <si>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</si>
  <si>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</si>
  <si>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</si>
  <si>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</si>
  <si>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</si>
  <si>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</si>
  <si>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</si>
  <si>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</si>
  <si>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</si>
  <si>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</si>
  <si>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</si>
  <si>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</si>
  <si>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</si>
  <si>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</si>
  <si>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</si>
  <si>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</si>
  <si>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</si>
  <si>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</si>
  <si>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</si>
  <si>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</si>
  <si>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</si>
  <si>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</si>
  <si>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</si>
  <si>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</si>
  <si>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</si>
  <si>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</si>
  <si>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</si>
  <si>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</si>
  <si>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</si>
  <si>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</si>
  <si>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</si>
  <si>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</si>
  <si>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</si>
  <si>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</si>
  <si>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</si>
  <si>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</si>
  <si>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</si>
  <si>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</si>
  <si>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</si>
  <si>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</si>
  <si>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</si>
  <si>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</si>
  <si>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</si>
  <si>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</si>
  <si>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</si>
  <si>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</si>
  <si>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</si>
  <si>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</si>
  <si>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</si>
  <si>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</si>
  <si>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</si>
  <si>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</si>
  <si>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</si>
  <si>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</si>
  <si>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</si>
  <si>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</si>
  <si>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</si>
  <si>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</si>
  <si>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</si>
  <si>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</si>
  <si>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</si>
  <si>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</si>
  <si>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</si>
  <si>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</si>
  <si>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</si>
  <si>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</si>
  <si>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</si>
  <si>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</si>
  <si>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</si>
  <si>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</si>
  <si>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</si>
  <si>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</si>
  <si>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</si>
  <si>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</si>
  <si>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</si>
  <si>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</si>
  <si>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</si>
  <si>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</si>
  <si>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</si>
  <si>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</si>
  <si>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</si>
  <si>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</si>
  <si>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</si>
  <si>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</si>
  <si>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</si>
  <si>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</si>
  <si>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</si>
  <si>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</si>
  <si>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</si>
  <si>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</si>
  <si>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</si>
  <si>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</si>
  <si>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</si>
  <si>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</si>
  <si>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</si>
  <si>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</si>
  <si>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</si>
  <si>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</si>
  <si>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</si>
  <si>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</si>
  <si>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</si>
  <si>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</si>
  <si>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</si>
  <si>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</si>
  <si>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</si>
  <si>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</si>
  <si>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</si>
  <si>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</si>
  <si>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</si>
  <si>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</si>
  <si>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</si>
  <si>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</si>
  <si>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</si>
  <si>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</si>
  <si>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</si>
  <si>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</si>
  <si>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</si>
  <si>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</si>
  <si>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</si>
  <si>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</si>
  <si>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</si>
  <si>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</si>
  <si>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</si>
  <si>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</si>
  <si>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</si>
  <si>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</si>
  <si>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</si>
  <si>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</si>
  <si>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</si>
  <si>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</si>
  <si>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</si>
  <si>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</si>
  <si>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</si>
  <si>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</si>
  <si>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</si>
  <si>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</si>
  <si>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</si>
  <si>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</si>
  <si>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</si>
  <si>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</si>
  <si>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</si>
  <si>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</si>
  <si>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</si>
  <si>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</si>
  <si>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</si>
  <si>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</si>
  <si>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</si>
  <si>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</si>
  <si>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</si>
  <si>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</si>
  <si>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</si>
  <si>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</si>
  <si>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</si>
  <si>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</si>
  <si>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</si>
  <si>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</si>
  <si>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</si>
  <si>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</si>
  <si>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</si>
  <si>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</si>
  <si>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</si>
  <si>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</si>
  <si>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</si>
  <si>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</si>
  <si>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</si>
  <si>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</si>
  <si>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</si>
  <si>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</si>
  <si>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</si>
  <si>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</si>
  <si>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</si>
  <si>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</si>
  <si>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</si>
  <si>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</si>
  <si>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</si>
  <si>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</si>
  <si>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</si>
  <si>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</si>
  <si>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</si>
  <si>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</si>
  <si>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</si>
  <si>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</si>
  <si>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</si>
  <si>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</si>
  <si>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</si>
  <si>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</si>
  <si>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</si>
  <si>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</si>
  <si>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</si>
  <si>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</si>
  <si>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</si>
  <si>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</si>
  <si>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</si>
  <si>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</si>
  <si>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</si>
  <si>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</si>
  <si>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</si>
  <si>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</si>
  <si>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</si>
  <si>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</si>
  <si>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</si>
  <si>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</si>
  <si>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</si>
  <si>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</si>
  <si>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</si>
  <si>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</si>
  <si>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</si>
  <si>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</si>
  <si>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</si>
  <si>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</si>
  <si>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</si>
  <si>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</si>
  <si>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</si>
  <si>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</si>
  <si>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</si>
  <si>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</si>
  <si>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</si>
  <si>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</si>
  <si>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</si>
  <si>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</si>
  <si>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</si>
  <si>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</si>
  <si>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</si>
  <si>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</si>
  <si>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</si>
  <si>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</si>
  <si>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</si>
  <si>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</si>
  <si>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</si>
  <si>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</si>
  <si>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</si>
  <si>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</si>
  <si>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</si>
  <si>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</si>
  <si>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</si>
  <si>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</si>
  <si>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</si>
  <si>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</si>
  <si>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</si>
  <si>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</si>
  <si>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</si>
  <si>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</si>
  <si>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</si>
  <si>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</si>
  <si>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</si>
  <si>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</si>
  <si>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</si>
  <si>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</si>
  <si>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</si>
  <si>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</si>
  <si>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</si>
  <si>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</si>
  <si>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</si>
  <si>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</si>
  <si>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</si>
  <si>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</si>
  <si>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</si>
  <si>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</si>
  <si>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</si>
  <si>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</si>
  <si>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</si>
  <si>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</si>
  <si>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</si>
  <si>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</si>
  <si>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</si>
  <si>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</si>
  <si>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</si>
  <si>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</si>
  <si>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</si>
  <si>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</si>
  <si>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</si>
  <si>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</si>
  <si>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</si>
  <si>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</si>
  <si>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</si>
  <si>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</si>
  <si>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</si>
  <si>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</si>
  <si>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</si>
  <si>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</si>
  <si>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</si>
  <si>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</si>
  <si>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</si>
  <si>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</si>
  <si>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</si>
  <si>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</si>
  <si>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</si>
  <si>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</si>
  <si>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</si>
  <si>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</si>
  <si>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</si>
  <si>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</si>
  <si>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</si>
  <si>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</si>
  <si>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</si>
  <si>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</si>
  <si>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</si>
  <si>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</si>
  <si>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</si>
  <si>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</si>
  <si>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</si>
  <si>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</si>
  <si>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</si>
  <si>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</si>
  <si>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</si>
  <si>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</si>
  <si>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</si>
  <si>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</si>
  <si>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</si>
  <si>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</si>
  <si>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</si>
  <si>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</si>
  <si>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</si>
  <si>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</si>
  <si>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</si>
  <si>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</si>
  <si>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</si>
  <si>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</si>
  <si>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</si>
  <si>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</si>
  <si>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</si>
  <si>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</si>
  <si>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</si>
  <si>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</si>
  <si>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</si>
  <si>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</si>
  <si>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</si>
  <si>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</si>
  <si>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</si>
  <si>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</si>
  <si>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</si>
  <si>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</si>
  <si>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</si>
  <si>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</si>
  <si>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</si>
  <si>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</si>
  <si>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</si>
  <si>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</si>
  <si>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</si>
  <si>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</si>
  <si>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</si>
  <si>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</si>
  <si>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</si>
  <si>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</si>
  <si>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</si>
  <si>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</si>
  <si>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</si>
  <si>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</si>
  <si>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</si>
  <si>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</si>
  <si>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</si>
  <si>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</si>
  <si>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</si>
  <si>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</si>
  <si>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</si>
  <si>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</si>
  <si>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</si>
  <si>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</si>
  <si>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</si>
  <si>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</si>
  <si>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</si>
  <si>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</si>
  <si>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</si>
  <si>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</si>
  <si>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</si>
  <si>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</si>
  <si>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</si>
  <si>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</si>
  <si>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</si>
  <si>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</si>
  <si>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</si>
  <si>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</si>
  <si>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</si>
  <si>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</si>
  <si>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</si>
  <si>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</si>
  <si>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</si>
  <si>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</si>
  <si>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</si>
  <si>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</si>
  <si>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</si>
  <si>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</si>
  <si>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</si>
  <si>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</si>
  <si>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</si>
  <si>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</si>
  <si>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</si>
  <si>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</si>
  <si>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</si>
  <si>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</si>
  <si>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</si>
  <si>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</si>
  <si>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</si>
  <si>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</si>
  <si>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</si>
  <si>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</si>
  <si>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</si>
  <si>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</si>
  <si>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</si>
  <si>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</si>
  <si>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</si>
  <si>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</si>
  <si>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</si>
  <si>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</si>
  <si>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</si>
  <si>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</si>
  <si>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</si>
  <si>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</si>
  <si>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</si>
  <si>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</si>
  <si>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</si>
  <si>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</si>
  <si>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</si>
  <si>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</si>
  <si>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</si>
  <si>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</si>
  <si>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</si>
  <si>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</si>
  <si>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</si>
  <si>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</si>
  <si>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</si>
  <si>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</si>
  <si>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</si>
  <si>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</si>
  <si>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</si>
  <si>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</si>
  <si>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</si>
  <si>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</si>
  <si>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</si>
  <si>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</si>
  <si>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</si>
  <si>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</si>
  <si>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</si>
  <si>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</si>
  <si>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</si>
  <si>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</si>
  <si>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</si>
  <si>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</si>
  <si>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</si>
  <si>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</si>
  <si>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</si>
  <si>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</si>
  <si>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</si>
  <si>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</si>
  <si>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</si>
  <si>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</si>
  <si>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</si>
  <si>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</si>
  <si>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</si>
  <si>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</si>
  <si>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</si>
  <si>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</si>
  <si>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</si>
  <si>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</si>
  <si>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</si>
  <si>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</si>
  <si>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</si>
  <si>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</si>
  <si>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</si>
  <si>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</si>
  <si>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</si>
  <si>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</si>
  <si>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</si>
  <si>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</si>
  <si>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</si>
  <si>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</si>
  <si>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</si>
  <si>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</si>
  <si>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</si>
  <si>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</si>
  <si>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</si>
  <si>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</si>
  <si>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</si>
  <si>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</si>
  <si>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</si>
  <si>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</si>
  <si>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</si>
  <si>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</si>
  <si>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</si>
  <si>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</si>
  <si>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</si>
  <si>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</si>
  <si>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</si>
  <si>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</si>
  <si>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</si>
  <si>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</si>
  <si>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</si>
  <si>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</si>
  <si>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</si>
  <si>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</si>
  <si>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</si>
  <si>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</si>
  <si>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</si>
  <si>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</si>
  <si>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</si>
  <si>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</si>
  <si>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</si>
  <si>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</si>
  <si>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</si>
  <si>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</si>
  <si>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</si>
  <si>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</si>
  <si>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</si>
  <si>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</si>
  <si>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</si>
  <si>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</si>
  <si>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</si>
  <si>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</si>
  <si>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</si>
  <si>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</si>
  <si>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</si>
  <si>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</si>
  <si>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</si>
  <si>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</si>
  <si>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</si>
  <si>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</si>
  <si>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</si>
  <si>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</si>
  <si>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</si>
  <si>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</si>
  <si>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</si>
  <si>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</si>
  <si>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</si>
  <si>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</si>
  <si>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</si>
  <si>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</si>
  <si>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</si>
  <si>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</si>
  <si>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</si>
  <si>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</si>
  <si>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</si>
  <si>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</si>
  <si>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</si>
  <si>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</si>
  <si>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</si>
  <si>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</si>
  <si>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</si>
  <si>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</si>
  <si>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</si>
  <si>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</si>
  <si>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</si>
  <si>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</si>
  <si>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</si>
  <si>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</si>
  <si>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</si>
  <si>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</si>
  <si>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</si>
  <si>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</si>
  <si>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</si>
  <si>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</si>
  <si>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</si>
  <si>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</si>
  <si>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</si>
  <si>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</si>
  <si>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</si>
  <si>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</si>
  <si>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</si>
  <si>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</si>
  <si>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</si>
  <si>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</si>
  <si>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</si>
  <si>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</si>
  <si>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</si>
  <si>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</si>
  <si>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</si>
  <si>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</si>
  <si>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</si>
  <si>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</si>
  <si>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</si>
  <si>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</si>
  <si>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</si>
  <si>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</si>
  <si>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</si>
  <si>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</si>
  <si>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</si>
  <si>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</si>
  <si>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</si>
  <si>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</si>
  <si>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</si>
  <si>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</si>
  <si>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</si>
  <si>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</si>
  <si>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</si>
  <si>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</si>
  <si>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</si>
  <si>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</si>
  <si>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</si>
  <si>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</si>
  <si>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</si>
  <si>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</si>
  <si>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</si>
  <si>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</si>
  <si>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</si>
  <si>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</si>
  <si>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</si>
  <si>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</si>
  <si>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</si>
  <si>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</si>
  <si>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</si>
  <si>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</si>
  <si>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</si>
  <si>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</si>
  <si>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</si>
  <si>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</si>
  <si>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</si>
  <si>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</si>
  <si>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</si>
  <si>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</si>
  <si>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</si>
  <si>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</si>
  <si>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</si>
  <si>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</si>
  <si>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</si>
  <si>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</si>
  <si>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</si>
  <si>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</si>
  <si>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</si>
  <si>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</si>
  <si>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</si>
  <si>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</si>
  <si>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</si>
  <si>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</si>
  <si>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</si>
  <si>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</si>
  <si>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</si>
  <si>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</si>
  <si>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</si>
  <si>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</si>
  <si>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</si>
  <si>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</si>
  <si>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</si>
  <si>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</si>
  <si>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</si>
  <si>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</si>
  <si>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</si>
  <si>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</si>
  <si>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</si>
  <si>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</si>
  <si>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</si>
  <si>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</si>
  <si>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</si>
  <si>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</si>
  <si>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</si>
  <si>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</si>
  <si>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</si>
  <si>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</si>
  <si>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</si>
  <si>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</si>
  <si>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</si>
  <si>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</si>
  <si>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</si>
  <si>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</si>
  <si>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</si>
  <si>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</si>
  <si>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</si>
  <si>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</si>
  <si>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</si>
  <si>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</si>
  <si>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</si>
  <si>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</si>
  <si>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</si>
  <si>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</si>
  <si>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</si>
  <si>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</si>
  <si>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</si>
  <si>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</si>
  <si>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</si>
  <si>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</si>
  <si>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</si>
  <si>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</si>
  <si>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</si>
  <si>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</si>
  <si>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</si>
  <si>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</si>
  <si>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</si>
  <si>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</si>
  <si>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</si>
  <si>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</si>
  <si>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</si>
  <si>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</si>
  <si>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</si>
  <si>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</si>
  <si>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</si>
  <si>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</si>
  <si>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</si>
  <si>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</si>
  <si>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</si>
  <si>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</si>
  <si>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</si>
  <si>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</si>
  <si>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</si>
  <si>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</si>
  <si>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</si>
  <si>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</si>
  <si>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</si>
  <si>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</si>
  <si>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</si>
  <si>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</si>
  <si>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</si>
  <si>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</si>
  <si>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</si>
  <si>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</si>
  <si>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</si>
  <si>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</si>
  <si>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</si>
  <si>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</si>
  <si>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</si>
  <si>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</si>
  <si>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</si>
  <si>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</si>
  <si>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</si>
  <si>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</si>
  <si>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</si>
  <si>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</si>
  <si>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</si>
  <si>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</si>
  <si>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</si>
  <si>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</si>
  <si>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</si>
  <si>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</si>
  <si>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</si>
  <si>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</si>
  <si>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</si>
  <si>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</si>
  <si>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</si>
  <si>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</si>
  <si>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</si>
  <si>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</si>
  <si>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</si>
  <si>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</si>
  <si>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</si>
  <si>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</si>
  <si>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</si>
  <si>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</si>
  <si>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</si>
  <si>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</si>
  <si>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</si>
  <si>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</si>
  <si>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</si>
  <si>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</si>
  <si>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</si>
  <si>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</si>
  <si>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</si>
  <si>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</si>
  <si>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</si>
  <si>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</si>
  <si>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</si>
  <si>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</si>
  <si>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</si>
  <si>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</si>
  <si>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</si>
  <si>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</si>
  <si>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</si>
  <si>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</si>
  <si>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</si>
  <si>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</si>
  <si>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</si>
  <si>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</si>
  <si>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</si>
  <si>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</si>
  <si>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</si>
  <si>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</si>
  <si>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</si>
  <si>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</si>
  <si>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</si>
  <si>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</si>
  <si>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</si>
  <si>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</si>
  <si>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</si>
  <si>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</si>
  <si>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</si>
  <si>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</si>
  <si>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</si>
  <si>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</si>
  <si>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</si>
  <si>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</si>
  <si>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</si>
  <si>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</si>
  <si>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</si>
  <si>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</si>
  <si>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</si>
  <si>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</si>
  <si>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</si>
  <si>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</si>
  <si>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</si>
  <si>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</si>
  <si>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</si>
  <si>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</si>
  <si>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</si>
  <si>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</si>
  <si>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</si>
  <si>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</si>
  <si>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</si>
  <si>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</si>
  <si>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</si>
  <si>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</si>
  <si>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</si>
  <si>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</si>
  <si>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</si>
  <si>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</si>
  <si>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</si>
  <si>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</si>
  <si>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</si>
  <si>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</si>
  <si>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</si>
  <si>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</si>
  <si>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</si>
  <si>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</si>
  <si>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</si>
  <si>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</si>
  <si>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</si>
  <si>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</si>
  <si>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</si>
  <si>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</si>
  <si>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</si>
  <si>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</si>
  <si>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</si>
  <si>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</si>
  <si>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</si>
  <si>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</si>
  <si>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</si>
  <si>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</si>
  <si>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</si>
  <si>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</si>
  <si>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</si>
  <si>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</si>
  <si>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</si>
  <si>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</si>
  <si>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</si>
  <si>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</si>
  <si>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</si>
  <si>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</si>
  <si>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</si>
  <si>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</si>
  <si>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</si>
  <si>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</si>
  <si>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</si>
  <si>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</si>
  <si>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</si>
  <si>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</si>
  <si>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</si>
  <si>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</si>
  <si>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</si>
  <si>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</si>
  <si>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</si>
  <si>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</si>
  <si>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</si>
  <si>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</si>
  <si>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</si>
  <si>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</si>
  <si>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</si>
  <si>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</si>
  <si>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</si>
  <si>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</si>
  <si>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</si>
  <si>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</si>
  <si>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</si>
  <si>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</si>
  <si>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</si>
  <si>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</si>
  <si>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</si>
  <si>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</si>
  <si>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</si>
  <si>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</si>
  <si>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</si>
  <si>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</si>
  <si>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</si>
  <si>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</si>
  <si>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</si>
  <si>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</si>
  <si>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</si>
  <si>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</si>
  <si>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</si>
  <si>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</si>
  <si>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</si>
  <si>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</si>
  <si>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</si>
  <si>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</si>
  <si>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</si>
  <si>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</si>
  <si>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</si>
  <si>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</si>
  <si>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</si>
  <si>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</si>
  <si>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</si>
  <si>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</si>
  <si>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</si>
  <si>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</si>
  <si>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</si>
  <si>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</si>
  <si>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</si>
  <si>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</si>
  <si>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</si>
  <si>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</si>
  <si>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</si>
  <si>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</si>
  <si>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</si>
  <si>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</si>
  <si>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</si>
  <si>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</si>
  <si>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</si>
  <si>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</si>
  <si>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</si>
  <si>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</si>
  <si>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</si>
  <si>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</si>
  <si>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</si>
  <si>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</si>
  <si>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</si>
  <si>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</si>
  <si>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</si>
  <si>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</si>
  <si>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</si>
  <si>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</si>
  <si>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</si>
  <si>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</si>
  <si>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</si>
  <si>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</si>
  <si>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</si>
  <si>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</si>
  <si>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</si>
  <si>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</si>
  <si>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</si>
  <si>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</si>
  <si>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</si>
  <si>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</si>
  <si>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</si>
  <si>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</si>
  <si>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</si>
  <si>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</si>
  <si>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</si>
  <si>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</si>
  <si>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</si>
  <si>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</si>
  <si>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</si>
  <si>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</si>
  <si>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</si>
  <si>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</si>
  <si>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</si>
  <si>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</si>
  <si>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</si>
  <si>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</si>
  <si>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</si>
  <si>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</si>
  <si>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</si>
  <si>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</si>
  <si>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</si>
  <si>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</si>
  <si>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</si>
  <si>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</si>
  <si>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</si>
  <si>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</si>
  <si>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</si>
  <si>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</si>
  <si>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</si>
  <si>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</si>
  <si>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</si>
  <si>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</si>
  <si>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</si>
  <si>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</si>
  <si>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</si>
  <si>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</si>
  <si>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</si>
  <si>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</si>
  <si>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</si>
  <si>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</si>
  <si>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</si>
  <si>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</si>
  <si>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</si>
  <si>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</si>
  <si>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</si>
  <si>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</si>
  <si>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</si>
  <si>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</si>
  <si>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</si>
  <si>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</si>
  <si>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</si>
  <si>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</si>
  <si>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</si>
  <si>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</si>
  <si>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</si>
  <si>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</si>
  <si>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</si>
  <si>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</si>
  <si>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</si>
  <si>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</si>
  <si>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</si>
  <si>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</si>
  <si>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</si>
  <si>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</si>
  <si>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</si>
  <si>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</si>
  <si>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</si>
  <si>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</si>
  <si>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</si>
  <si>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</si>
  <si>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</si>
  <si>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</si>
  <si>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</si>
  <si>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</si>
  <si>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</si>
  <si>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</si>
  <si>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</si>
  <si>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</si>
  <si>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</si>
  <si>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</si>
  <si>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</si>
  <si>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</si>
  <si>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</si>
  <si>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</si>
  <si>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</si>
  <si>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</si>
  <si>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</si>
  <si>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</si>
  <si>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</si>
  <si>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</si>
  <si>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</si>
  <si>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</si>
  <si>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</si>
  <si>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</si>
  <si>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</si>
  <si>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</si>
  <si>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</si>
  <si>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</si>
  <si>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</si>
  <si>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</si>
  <si>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</si>
  <si>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</si>
  <si>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</si>
  <si>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</si>
  <si>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</si>
  <si>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</si>
  <si>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</si>
  <si>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</si>
  <si>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</si>
  <si>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</si>
  <si>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</si>
  <si>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</si>
  <si>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</si>
  <si>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</si>
  <si>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</si>
  <si>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</si>
  <si>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</si>
  <si>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</si>
  <si>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</si>
  <si>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</si>
  <si>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</si>
  <si>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</si>
  <si>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</si>
  <si>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</si>
  <si>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</si>
  <si>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</si>
  <si>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</si>
  <si>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</si>
  <si>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</si>
  <si>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</si>
  <si>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</si>
  <si>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</si>
  <si>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</si>
  <si>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</si>
  <si>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</si>
  <si>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</si>
  <si>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</si>
  <si>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</si>
  <si>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</si>
  <si>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</si>
  <si>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</si>
  <si>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</si>
  <si>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</si>
  <si>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</si>
  <si>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</si>
  <si>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</si>
  <si>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</si>
  <si>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</si>
  <si>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</si>
  <si>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</si>
  <si>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</si>
  <si>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</si>
  <si>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</si>
  <si>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</si>
  <si>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</si>
  <si>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</si>
  <si>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</si>
  <si>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</si>
  <si>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</si>
  <si>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</si>
  <si>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</si>
  <si>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</si>
  <si>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</si>
  <si>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</si>
  <si>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</si>
  <si>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</si>
  <si>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</si>
  <si>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</si>
  <si>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</si>
  <si>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</si>
  <si>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</si>
  <si>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</si>
  <si>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</si>
  <si>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</si>
  <si>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</si>
  <si>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</si>
  <si>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</si>
  <si>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</si>
  <si>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</si>
  <si>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</si>
  <si>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</si>
  <si>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</si>
  <si>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</si>
  <si>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</si>
  <si>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</si>
  <si>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</si>
  <si>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</si>
  <si>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</si>
  <si>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</si>
  <si>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</si>
  <si>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</si>
  <si>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</si>
  <si>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</si>
  <si>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</si>
  <si>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</si>
  <si>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</si>
  <si>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</si>
  <si>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</si>
  <si>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</si>
  <si>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</si>
  <si>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</si>
  <si>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</si>
  <si>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</si>
  <si>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</si>
  <si>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</si>
  <si>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</si>
  <si>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</si>
  <si>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</si>
  <si>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</si>
  <si>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</si>
  <si>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</si>
  <si>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</si>
  <si>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</si>
  <si>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</si>
  <si>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</si>
  <si>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</si>
  <si>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</si>
  <si>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</si>
  <si>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</si>
  <si>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</si>
  <si>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</si>
  <si>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</si>
  <si>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</si>
  <si>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</si>
  <si>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</si>
  <si>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</si>
  <si>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</si>
  <si>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</si>
  <si>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</si>
  <si>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</si>
  <si>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</si>
  <si>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</si>
  <si>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</si>
  <si>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</si>
  <si>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</si>
  <si>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</si>
  <si>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</si>
  <si>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</si>
  <si>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</si>
  <si>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</si>
  <si>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</si>
  <si>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</si>
  <si>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</si>
  <si>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</si>
  <si>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</si>
  <si>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</si>
  <si>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</si>
  <si>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</si>
  <si>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</si>
  <si>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</si>
  <si>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</si>
  <si>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</si>
  <si>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</si>
  <si>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</si>
  <si>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</si>
  <si>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</si>
  <si>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</si>
  <si>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</si>
  <si>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</si>
  <si>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</si>
  <si>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</si>
  <si>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</si>
  <si>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</si>
  <si>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</si>
  <si>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</si>
  <si>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</si>
  <si>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</si>
  <si>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</si>
  <si>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</si>
  <si>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</si>
  <si>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</si>
  <si>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</si>
  <si>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</si>
  <si>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</si>
  <si>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</si>
  <si>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</si>
  <si>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</si>
  <si>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</si>
  <si>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</si>
  <si>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</si>
  <si>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</si>
  <si>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</si>
  <si>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</si>
  <si>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</si>
  <si>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</si>
  <si>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</si>
  <si>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</si>
  <si>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</si>
  <si>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</si>
  <si>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</si>
  <si>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</si>
  <si>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</si>
  <si>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</si>
  <si>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</si>
  <si>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</si>
  <si>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</si>
  <si>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</si>
  <si>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</si>
  <si>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</si>
  <si>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</si>
  <si>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</si>
  <si>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</si>
  <si>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</si>
  <si>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</si>
  <si>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</si>
  <si>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</si>
  <si>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</si>
  <si>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</si>
  <si>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</si>
  <si>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</si>
  <si>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</si>
  <si>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</si>
  <si>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</si>
  <si>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</si>
  <si>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</si>
  <si>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</si>
  <si>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</si>
  <si>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</si>
  <si>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</si>
  <si>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</si>
  <si>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</si>
  <si>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</si>
  <si>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</si>
  <si>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</si>
  <si>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</si>
  <si>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</si>
  <si>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</si>
  <si>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</si>
  <si>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</si>
  <si>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</si>
  <si>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</si>
  <si>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</si>
  <si>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</si>
  <si>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</si>
  <si>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</si>
  <si>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</si>
  <si>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</si>
  <si>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</si>
  <si>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</si>
  <si>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</si>
  <si>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</si>
  <si>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</si>
  <si>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</si>
  <si>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</si>
  <si>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</si>
  <si>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</si>
  <si>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</si>
  <si>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</si>
  <si>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</si>
  <si>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</si>
  <si>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</si>
  <si>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</si>
  <si>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</si>
  <si>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</si>
  <si>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</si>
  <si>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</si>
  <si>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</si>
  <si>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</si>
  <si>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</si>
  <si>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</si>
  <si>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</si>
  <si>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</si>
  <si>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</si>
  <si>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</si>
  <si>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</si>
  <si>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</si>
  <si>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</si>
  <si>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</si>
  <si>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</si>
  <si>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</si>
  <si>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</si>
  <si>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</si>
  <si>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</si>
  <si>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</si>
  <si>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</si>
  <si>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</si>
  <si>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</si>
  <si>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</si>
  <si>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</si>
  <si>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</si>
  <si>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</si>
  <si>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</si>
  <si>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</si>
  <si>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</si>
  <si>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</si>
  <si>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</si>
  <si>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</si>
  <si>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</si>
  <si>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</si>
  <si>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</si>
  <si>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</si>
  <si>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</si>
  <si>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</si>
  <si>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</si>
  <si>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</si>
  <si>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</si>
  <si>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</si>
  <si>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</si>
  <si>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</si>
  <si>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</si>
  <si>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</si>
  <si>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</si>
  <si>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</si>
  <si>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</si>
  <si>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</si>
  <si>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</si>
  <si>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</si>
  <si>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</si>
  <si>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</si>
  <si>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</si>
  <si>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</si>
  <si>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</si>
  <si>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</si>
  <si>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</si>
  <si>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</si>
  <si>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</si>
  <si>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</si>
  <si>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</si>
  <si>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</si>
  <si>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</si>
  <si>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</si>
  <si>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</si>
  <si>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</si>
  <si>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</si>
  <si>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</si>
  <si>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</si>
  <si>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</si>
  <si>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</si>
  <si>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</si>
  <si>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</si>
  <si>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</si>
  <si>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</si>
  <si>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</si>
  <si>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</si>
  <si>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</si>
  <si>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</si>
  <si>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</si>
  <si>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</si>
  <si>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</si>
  <si>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</si>
  <si>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</si>
  <si>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</si>
  <si>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</si>
  <si>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</si>
  <si>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</si>
  <si>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</si>
  <si>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</si>
  <si>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</si>
  <si>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</si>
  <si>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</si>
  <si>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</si>
  <si>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</si>
  <si>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</si>
  <si>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</si>
  <si>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</si>
  <si>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</si>
  <si>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</si>
  <si>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</si>
  <si>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</si>
  <si>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</si>
  <si>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</si>
  <si>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</si>
  <si>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</si>
  <si>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</si>
  <si>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</si>
  <si>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</si>
  <si>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</si>
  <si>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</si>
  <si>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</si>
  <si>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</si>
  <si>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</si>
  <si>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</si>
  <si>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</si>
  <si>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</si>
  <si>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</si>
  <si>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</si>
  <si>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</si>
  <si>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</si>
  <si>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</si>
  <si>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</si>
  <si>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</si>
  <si>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</si>
  <si>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</si>
  <si>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</si>
  <si>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</si>
  <si>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</si>
  <si>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</si>
  <si>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</si>
  <si>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</si>
  <si>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</si>
  <si>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</si>
  <si>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</si>
  <si>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</si>
  <si>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</si>
  <si>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</si>
  <si>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</si>
  <si>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</si>
  <si>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</si>
  <si>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</si>
  <si>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</si>
  <si>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</si>
  <si>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</si>
  <si>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</si>
  <si>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</si>
  <si>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</si>
  <si>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</si>
  <si>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</si>
  <si>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</si>
  <si>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</si>
  <si>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</si>
  <si>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</si>
  <si>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</si>
  <si>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</si>
  <si>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</si>
  <si>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</si>
  <si>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</si>
  <si>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</si>
  <si>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</si>
  <si>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</si>
  <si>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</si>
  <si>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</si>
  <si>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</si>
  <si>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</si>
  <si>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</si>
  <si>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</si>
  <si>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</si>
  <si>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</si>
  <si>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</si>
  <si>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</si>
  <si>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</si>
  <si>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</si>
  <si>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</si>
  <si>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</si>
  <si>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</si>
  <si>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</si>
  <si>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</si>
  <si>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</si>
  <si>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</si>
  <si>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</si>
  <si>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</si>
  <si>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</si>
  <si>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</si>
  <si>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</si>
  <si>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</si>
  <si>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</si>
  <si>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</si>
  <si>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</si>
  <si>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</si>
  <si>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</si>
  <si>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</si>
  <si>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</si>
  <si>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</si>
  <si>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</si>
  <si>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</si>
  <si>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</si>
  <si>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</si>
  <si>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</si>
  <si>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</si>
  <si>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</si>
  <si>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</si>
  <si>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</si>
  <si>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</si>
  <si>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</si>
  <si>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</si>
  <si>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</si>
  <si>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</si>
  <si>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</si>
  <si>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</si>
  <si>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</si>
  <si>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</si>
  <si>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</si>
  <si>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</si>
  <si>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</si>
  <si>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</si>
  <si>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</si>
  <si>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</si>
  <si>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</si>
  <si>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</si>
  <si>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</si>
  <si>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</si>
  <si>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</si>
  <si>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</si>
  <si>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</si>
  <si>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</si>
  <si>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</si>
  <si>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</si>
  <si>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</si>
  <si>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</si>
  <si>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</si>
  <si>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</si>
  <si>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</si>
  <si>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</si>
  <si>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</si>
  <si>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</si>
  <si>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</si>
  <si>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</si>
  <si>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</si>
  <si>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</si>
  <si>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</si>
  <si>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</si>
  <si>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</si>
  <si>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</si>
  <si>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</si>
  <si>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</si>
  <si>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</si>
  <si>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</si>
  <si>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</si>
  <si>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</si>
  <si>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</si>
  <si>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</si>
  <si>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</si>
  <si>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</si>
  <si>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</si>
  <si>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</si>
  <si>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</si>
  <si>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</si>
  <si>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</si>
  <si>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</si>
  <si>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</si>
  <si>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</si>
  <si>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</si>
  <si>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</si>
  <si>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</si>
  <si>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</si>
  <si>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</si>
  <si>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</si>
  <si>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</si>
  <si>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</si>
  <si>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</si>
  <si>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</si>
  <si>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</si>
  <si>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</si>
  <si>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</si>
  <si>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</si>
  <si>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</si>
  <si>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</si>
  <si>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</si>
  <si>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</si>
  <si>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</si>
  <si>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</si>
  <si>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</si>
  <si>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</si>
  <si>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</si>
  <si>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</si>
  <si>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</si>
  <si>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</si>
  <si>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</si>
  <si>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</si>
  <si>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</si>
  <si>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</si>
  <si>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</si>
  <si>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</si>
  <si>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</si>
  <si>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</si>
  <si>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</si>
  <si>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</si>
  <si>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</si>
  <si>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</si>
  <si>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</si>
  <si>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</si>
  <si>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</si>
  <si>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</si>
  <si>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</si>
  <si>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</si>
  <si>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</si>
  <si>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</si>
  <si>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</si>
  <si>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</si>
  <si>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</si>
  <si>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</si>
  <si>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</si>
  <si>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</si>
  <si>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</si>
  <si>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</si>
  <si>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</si>
  <si>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</si>
  <si>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</si>
  <si>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</si>
  <si>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</si>
  <si>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</si>
  <si>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</si>
  <si>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</si>
  <si>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</si>
  <si>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</si>
  <si>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</si>
  <si>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</si>
  <si>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</si>
  <si>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</si>
  <si>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</si>
  <si>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</si>
  <si>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</si>
  <si>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</si>
  <si>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</si>
  <si>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</si>
  <si>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</si>
  <si>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</si>
  <si>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</si>
  <si>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</si>
  <si>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</si>
  <si>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</si>
  <si>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</si>
  <si>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</si>
  <si>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</si>
  <si>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</si>
  <si>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</si>
  <si>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</si>
  <si>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</si>
  <si>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</si>
  <si>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</si>
  <si>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</si>
  <si>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</si>
  <si>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</si>
  <si>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</si>
  <si>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</si>
  <si>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</si>
  <si>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</si>
  <si>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</si>
  <si>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</si>
  <si>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</si>
  <si>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</si>
  <si>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</si>
  <si>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</si>
  <si>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</si>
  <si>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</si>
  <si>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</si>
  <si>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</si>
  <si>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</si>
  <si>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</si>
  <si>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</si>
  <si>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</si>
  <si>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</si>
  <si>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</si>
  <si>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</si>
  <si>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</si>
  <si>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</si>
  <si>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</si>
  <si>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</si>
  <si>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</si>
  <si>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</si>
  <si>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</si>
  <si>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</si>
  <si>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</si>
  <si>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</si>
  <si>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</si>
  <si>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</si>
  <si>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</si>
  <si>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</si>
  <si>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</si>
  <si>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</si>
  <si>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</si>
  <si>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</si>
  <si>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</si>
  <si>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</si>
  <si>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</si>
  <si>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</si>
  <si>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</si>
  <si>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</si>
  <si>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</si>
  <si>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</si>
  <si>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</si>
  <si>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</si>
  <si>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</si>
  <si>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</si>
  <si>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</si>
  <si>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</si>
  <si>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</si>
  <si>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</si>
  <si>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</si>
  <si>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</si>
  <si>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</si>
  <si>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</si>
  <si>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</si>
  <si>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</si>
  <si>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</si>
  <si>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</si>
  <si>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</si>
  <si>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</si>
  <si>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</si>
  <si>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</si>
  <si>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</si>
  <si>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</si>
  <si>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</si>
  <si>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</si>
  <si>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</si>
  <si>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</si>
  <si>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</si>
  <si>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</si>
  <si>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</si>
  <si>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</si>
  <si>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</si>
  <si>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</si>
  <si>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</si>
  <si>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</si>
  <si>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</si>
  <si>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</si>
  <si>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</si>
  <si>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</si>
  <si>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</si>
  <si>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</si>
  <si>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</si>
  <si>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</si>
  <si>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</si>
  <si>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</si>
  <si>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</si>
  <si>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</si>
  <si>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</si>
  <si>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</si>
  <si>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</si>
  <si>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</si>
  <si>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</si>
  <si>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</si>
  <si>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</si>
  <si>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</si>
  <si>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</si>
  <si>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</si>
  <si>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</si>
  <si>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</si>
  <si>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</si>
  <si>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</si>
  <si>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</si>
  <si>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</si>
  <si>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</si>
  <si>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</si>
  <si>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</si>
  <si>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</si>
  <si>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</si>
  <si>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</si>
  <si>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</si>
  <si>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</si>
  <si>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</si>
  <si>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</si>
  <si>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</si>
  <si>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</si>
  <si>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</si>
  <si>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</si>
  <si>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</si>
  <si>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</si>
  <si>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</si>
  <si>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</si>
  <si>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</si>
  <si>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</si>
  <si>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</si>
  <si>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</si>
  <si>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</si>
  <si>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</si>
  <si>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</si>
  <si>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</si>
  <si>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</si>
  <si>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</si>
  <si>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</si>
  <si>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</si>
  <si>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</si>
  <si>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</si>
  <si>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</si>
  <si>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</si>
  <si>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</si>
  <si>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</si>
  <si>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</si>
  <si>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</si>
  <si>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</si>
  <si>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</si>
  <si>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</si>
  <si>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</si>
  <si>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</si>
  <si>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</si>
  <si>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</si>
  <si>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</si>
  <si>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</si>
  <si>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</si>
  <si>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</si>
  <si>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</si>
  <si>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</si>
  <si>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</si>
  <si>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</si>
  <si>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</si>
  <si>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</si>
  <si>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</si>
  <si>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</si>
  <si>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</si>
  <si>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</si>
  <si>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</si>
  <si>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</si>
  <si>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</si>
  <si>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</si>
  <si>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</si>
  <si>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</si>
  <si>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</si>
  <si>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</si>
  <si>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</si>
  <si>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</si>
  <si>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</si>
  <si>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</si>
  <si>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</si>
  <si>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</si>
  <si>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</si>
  <si>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</si>
  <si>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</si>
  <si>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</si>
  <si>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</si>
  <si>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</si>
  <si>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</si>
  <si>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</si>
  <si>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</si>
  <si>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</si>
  <si>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</si>
  <si>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</si>
  <si>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</si>
  <si>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</si>
  <si>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</si>
  <si>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</si>
  <si>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</si>
  <si>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</si>
  <si>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</si>
  <si>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</si>
  <si>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</si>
  <si>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</si>
  <si>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</si>
  <si>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</si>
  <si>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</si>
  <si>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</si>
  <si>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</si>
  <si>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</si>
  <si>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</si>
  <si>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</si>
  <si>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</si>
  <si>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</si>
  <si>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</si>
  <si>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</si>
  <si>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</si>
  <si>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</si>
  <si>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</si>
  <si>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</si>
  <si>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</si>
  <si>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</si>
  <si>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</si>
  <si>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</si>
  <si>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</si>
  <si>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</si>
  <si>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</si>
  <si>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</si>
  <si>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</si>
  <si>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</si>
  <si>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</si>
  <si>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</si>
  <si>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</si>
  <si>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</si>
  <si>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</si>
  <si>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</si>
  <si>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</si>
  <si>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</si>
  <si>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</si>
  <si>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</si>
  <si>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</si>
  <si>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</si>
  <si>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</si>
  <si>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</si>
  <si>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</si>
  <si>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</si>
  <si>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</si>
  <si>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</si>
  <si>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</si>
  <si>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</si>
  <si>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</si>
  <si>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</si>
  <si>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</si>
  <si>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</si>
  <si>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</si>
  <si>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</si>
  <si>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</si>
  <si>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</si>
  <si>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</si>
  <si>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</si>
  <si>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</si>
  <si>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</si>
  <si>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</si>
  <si>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</si>
  <si>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</si>
  <si>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</si>
  <si>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</si>
  <si>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</si>
  <si>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</si>
  <si>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</si>
  <si>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</si>
  <si>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</si>
  <si>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</si>
  <si>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</si>
  <si>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</si>
  <si>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</si>
  <si>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</si>
  <si>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</si>
  <si>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</si>
  <si>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</si>
  <si>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</si>
  <si>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</si>
  <si>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</si>
  <si>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</si>
  <si>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</si>
  <si>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</si>
  <si>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</si>
  <si>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</si>
  <si>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</si>
  <si>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</si>
  <si>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</si>
  <si>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</si>
  <si>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</si>
  <si>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</si>
  <si>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</si>
  <si>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</si>
  <si>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</si>
  <si>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</si>
  <si>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</si>
  <si>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</si>
  <si>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</si>
  <si>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</si>
  <si>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</si>
  <si>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</si>
  <si>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</si>
  <si>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</si>
  <si>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</si>
  <si>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</si>
  <si>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</si>
  <si>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</si>
  <si>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</si>
  <si>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</si>
  <si>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</si>
  <si>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</si>
  <si>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</si>
  <si>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</si>
  <si>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</si>
  <si>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</si>
  <si>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</si>
  <si>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</si>
  <si>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</si>
  <si>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</si>
  <si>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</si>
  <si>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</si>
  <si>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</si>
  <si>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</si>
  <si>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</si>
  <si>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</si>
  <si>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</si>
  <si>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</si>
  <si>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</si>
  <si>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</si>
  <si>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</si>
  <si>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</si>
  <si>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</si>
  <si>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</si>
  <si>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</si>
  <si>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</si>
  <si>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</si>
  <si>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</si>
  <si>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</si>
  <si>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</si>
  <si>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</si>
  <si>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</si>
  <si>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</si>
  <si>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</si>
  <si>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</si>
  <si>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</si>
  <si>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</si>
  <si>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</si>
  <si>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</si>
  <si>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</si>
  <si>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</si>
  <si>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</si>
  <si>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</si>
  <si>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</si>
  <si>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</si>
  <si>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</si>
  <si>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</si>
  <si>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</si>
  <si>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</si>
  <si>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</si>
  <si>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</si>
  <si>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</si>
  <si>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</si>
  <si>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</si>
  <si>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</si>
  <si>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</si>
  <si>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</si>
  <si>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</si>
  <si>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</si>
  <si>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</si>
  <si>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</si>
  <si>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</si>
  <si>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</si>
  <si>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</si>
  <si>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</si>
  <si>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</si>
  <si>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</si>
  <si>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</si>
  <si>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</si>
  <si>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</si>
  <si>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</si>
  <si>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</si>
  <si>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</si>
  <si>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</si>
  <si>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</si>
  <si>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</si>
  <si>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</si>
  <si>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</si>
  <si>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</si>
  <si>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</si>
  <si>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</si>
  <si>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</si>
  <si>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</si>
  <si>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</si>
  <si>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</si>
  <si>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</si>
  <si>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</si>
  <si>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</si>
  <si>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</si>
  <si>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</si>
  <si>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</si>
  <si>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</si>
  <si>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</si>
  <si>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</si>
  <si>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</si>
  <si>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</si>
  <si>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</si>
  <si>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</si>
  <si>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</si>
  <si>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</si>
  <si>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</si>
  <si>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</si>
  <si>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</si>
  <si>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</si>
  <si>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</si>
  <si>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</si>
  <si>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</si>
  <si>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</si>
  <si>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</si>
  <si>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</si>
  <si>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</si>
  <si>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</si>
  <si>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</si>
  <si>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</si>
  <si>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</si>
  <si>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</si>
  <si>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</si>
  <si>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</si>
  <si>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</si>
  <si>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</si>
  <si>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</si>
  <si>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</si>
  <si>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</si>
  <si>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</si>
  <si>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</si>
  <si>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</si>
  <si>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</si>
  <si>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</si>
  <si>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</si>
  <si>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</si>
  <si>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</si>
  <si>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</si>
  <si>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</si>
  <si>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</si>
  <si>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</si>
  <si>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</si>
  <si>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</si>
  <si>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</si>
  <si>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</si>
  <si>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</si>
  <si>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</si>
  <si>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</si>
  <si>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</si>
  <si>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</si>
  <si>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</si>
  <si>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</si>
  <si>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</si>
  <si>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</si>
  <si>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</si>
  <si>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</si>
  <si>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</si>
  <si>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</si>
  <si>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</si>
  <si>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</si>
  <si>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</si>
  <si>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</si>
  <si>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</si>
  <si>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</si>
  <si>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</si>
  <si>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</si>
  <si>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</si>
  <si>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</si>
  <si>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</si>
  <si>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</si>
  <si>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</si>
  <si>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</si>
  <si>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</si>
  <si>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</si>
  <si>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</si>
  <si>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</si>
  <si>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</si>
  <si>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</si>
  <si>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</si>
  <si>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</si>
  <si>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</si>
  <si>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</si>
  <si>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</si>
  <si>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</si>
  <si>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</si>
  <si>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</si>
  <si>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</si>
  <si>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</si>
  <si>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</si>
  <si>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</si>
  <si>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</si>
  <si>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</si>
  <si>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</si>
  <si>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</si>
  <si>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</si>
  <si>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</si>
  <si>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</si>
  <si>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</si>
  <si>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</si>
  <si>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</si>
  <si>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</si>
  <si>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</si>
  <si>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</si>
  <si>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</si>
  <si>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</si>
  <si>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</si>
  <si>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</si>
  <si>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</si>
  <si>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</si>
  <si>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</si>
  <si>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</si>
  <si>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</si>
  <si>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</si>
  <si>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</si>
  <si>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</si>
  <si>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</si>
  <si>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</si>
  <si>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</si>
  <si>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</si>
  <si>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</si>
  <si>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</si>
  <si>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</si>
  <si>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</si>
  <si>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</si>
  <si>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</si>
  <si>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</si>
  <si>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</si>
  <si>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</si>
  <si>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</si>
  <si>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</si>
  <si>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</si>
  <si>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</si>
  <si>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</si>
  <si>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</si>
  <si>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</si>
  <si>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</si>
  <si>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</si>
  <si>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</si>
  <si>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</si>
  <si>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</si>
  <si>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</si>
  <si>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</si>
  <si>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</si>
  <si>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</si>
  <si>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</si>
  <si>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</si>
  <si>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</si>
  <si>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</si>
  <si>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</si>
  <si>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</si>
  <si>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</si>
  <si>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</si>
  <si>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</si>
  <si>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</si>
  <si>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</si>
  <si>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</si>
  <si>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</si>
  <si>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</si>
  <si>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</si>
  <si>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</si>
  <si>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</si>
  <si>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</si>
  <si>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</si>
  <si>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</si>
  <si>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</si>
  <si>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</si>
  <si>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</si>
  <si>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</si>
  <si>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</si>
  <si>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</si>
  <si>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</si>
  <si>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</si>
  <si>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</si>
  <si>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</si>
  <si>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</si>
  <si>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</si>
  <si>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</si>
  <si>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</si>
  <si>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</si>
  <si>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</si>
  <si>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</si>
  <si>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</si>
  <si>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</si>
  <si>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</si>
  <si>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</si>
  <si>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</si>
  <si>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</si>
  <si>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</si>
  <si>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</si>
  <si>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</si>
  <si>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</si>
  <si>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</si>
  <si>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</si>
  <si>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</si>
  <si>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</si>
  <si>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</si>
  <si>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</si>
  <si>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</si>
  <si>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</si>
  <si>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</si>
  <si>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</si>
  <si>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</si>
  <si>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</si>
  <si>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</si>
  <si>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</si>
  <si>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</si>
  <si>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</si>
  <si>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</si>
  <si>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</si>
  <si>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</si>
  <si>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</si>
  <si>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</si>
  <si>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</si>
  <si>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</si>
  <si>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</si>
  <si>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</si>
  <si>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</si>
  <si>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</si>
  <si>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</si>
  <si>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</si>
  <si>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</si>
  <si>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</si>
  <si>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</si>
  <si>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</si>
  <si>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</si>
  <si>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</si>
  <si>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</si>
  <si>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</si>
  <si>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</si>
  <si>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</si>
  <si>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</si>
  <si>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</si>
  <si>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</si>
  <si>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</si>
  <si>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</si>
  <si>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</si>
  <si>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</si>
  <si>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</si>
  <si>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</si>
  <si>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</si>
  <si>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</si>
  <si>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</si>
  <si>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</si>
  <si>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</si>
  <si>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</si>
  <si>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</si>
  <si>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</si>
  <si>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</si>
  <si>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</si>
  <si>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</si>
  <si>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</si>
  <si>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</si>
  <si>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</si>
  <si>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</si>
  <si>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</si>
  <si>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</si>
  <si>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</si>
  <si>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</si>
  <si>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</si>
  <si>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</si>
  <si>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</si>
  <si>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</si>
  <si>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</si>
  <si>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</si>
  <si>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</si>
  <si>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</si>
  <si>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</si>
  <si>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</si>
  <si>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</si>
  <si>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</si>
  <si>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</si>
  <si>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</si>
  <si>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</si>
  <si>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</si>
  <si>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</si>
  <si>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</si>
  <si>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</si>
  <si>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</si>
  <si>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</si>
  <si>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</si>
  <si>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</si>
  <si>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</si>
  <si>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</si>
  <si>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</si>
  <si>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</si>
  <si>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</si>
  <si>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</si>
  <si>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</si>
  <si>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</si>
  <si>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</si>
  <si>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</si>
  <si>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</si>
  <si>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</si>
  <si>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</si>
  <si>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</si>
  <si>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</si>
  <si>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</si>
  <si>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</si>
  <si>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</si>
  <si>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</si>
  <si>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</si>
  <si>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</si>
  <si>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</si>
  <si>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</si>
  <si>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</si>
  <si>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</si>
  <si>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</si>
  <si>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</si>
  <si>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</si>
  <si>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</si>
  <si>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</si>
  <si>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</si>
  <si>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</si>
  <si>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</si>
  <si>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</si>
  <si>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</si>
  <si>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</si>
  <si>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</si>
  <si>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</si>
  <si>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</si>
  <si>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</si>
  <si>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</si>
  <si>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</si>
  <si>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</si>
  <si>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</si>
  <si>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</si>
  <si>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</si>
  <si>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</si>
  <si>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</si>
  <si>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</si>
  <si>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</si>
  <si>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</si>
  <si>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</si>
  <si>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</si>
  <si>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</si>
  <si>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</si>
  <si>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</si>
  <si>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</si>
  <si>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</si>
  <si>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</si>
  <si>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</si>
  <si>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</si>
  <si>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</si>
  <si>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</si>
  <si>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</si>
  <si>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</si>
  <si>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</si>
  <si>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</si>
  <si>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</si>
  <si>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</si>
  <si>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</si>
  <si>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</si>
  <si>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</si>
  <si>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</si>
  <si>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</si>
  <si>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</si>
  <si>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</si>
  <si>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</si>
  <si>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</si>
  <si>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</si>
  <si>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</si>
  <si>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</si>
  <si>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</si>
  <si>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</si>
  <si>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</si>
  <si>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</si>
  <si>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</si>
  <si>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</si>
  <si>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</si>
  <si>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</si>
  <si>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</si>
  <si>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</si>
  <si>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</si>
  <si>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</si>
  <si>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</si>
  <si>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</si>
  <si>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</si>
  <si>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</si>
  <si>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</si>
  <si>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</si>
  <si>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</si>
  <si>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</si>
  <si>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</si>
  <si>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</si>
  <si>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</si>
  <si>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</si>
  <si>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</si>
  <si>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</si>
  <si>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</si>
  <si>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</si>
  <si>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</si>
  <si>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</si>
  <si>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</si>
  <si>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</si>
  <si>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</si>
  <si>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</si>
  <si>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</si>
  <si>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</si>
  <si>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</si>
  <si>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</si>
  <si>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</si>
  <si>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</si>
  <si>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</si>
  <si>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</si>
  <si>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</si>
  <si>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</si>
  <si>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</si>
  <si>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</si>
  <si>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</si>
  <si>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</si>
  <si>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</si>
  <si>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</si>
  <si>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</si>
  <si>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</si>
  <si>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</si>
  <si>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</si>
  <si>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</si>
  <si>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</si>
  <si>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</si>
  <si>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</si>
  <si>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</si>
  <si>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</si>
  <si>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</si>
  <si>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</si>
  <si>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</si>
  <si>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</si>
  <si>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</si>
  <si>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</si>
  <si>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</si>
  <si>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</si>
  <si>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</si>
  <si>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</si>
  <si>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</si>
  <si>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</si>
  <si>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</si>
  <si>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</si>
  <si>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</si>
  <si>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</si>
  <si>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</si>
  <si>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</si>
  <si>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</si>
  <si>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</si>
  <si>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</si>
  <si>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</si>
  <si>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</si>
  <si>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</si>
  <si>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</si>
  <si>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</si>
  <si>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</si>
  <si>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</si>
  <si>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</si>
  <si>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</si>
  <si>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</si>
  <si>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</si>
  <si>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</si>
  <si>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</si>
  <si>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</si>
  <si>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</si>
  <si>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</si>
  <si>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</si>
  <si>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</si>
  <si>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</si>
  <si>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</si>
  <si>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</si>
  <si>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</si>
  <si>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</si>
  <si>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</si>
  <si>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</si>
  <si>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</si>
  <si>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</si>
  <si>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</si>
  <si>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</si>
  <si>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</si>
  <si>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</si>
  <si>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</si>
  <si>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</si>
  <si>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</si>
  <si>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</si>
  <si>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</si>
  <si>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</si>
  <si>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</si>
  <si>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</si>
  <si>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</si>
  <si>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</si>
  <si>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</si>
  <si>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</si>
  <si>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</si>
  <si>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</si>
  <si>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</si>
  <si>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</si>
  <si>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</si>
  <si>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</si>
  <si>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</si>
  <si>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</si>
  <si>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</si>
  <si>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</si>
  <si>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</si>
  <si>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</si>
  <si>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</si>
  <si>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</si>
  <si>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</si>
  <si>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</si>
  <si>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</si>
  <si>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</si>
  <si>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</si>
  <si>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</si>
  <si>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</si>
  <si>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</si>
  <si>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</si>
  <si>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</si>
  <si>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</si>
  <si>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</si>
  <si>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</si>
  <si>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</si>
  <si>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</si>
  <si>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</si>
  <si>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</si>
  <si>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</si>
  <si>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</si>
  <si>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</si>
  <si>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</si>
  <si>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</si>
  <si>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</si>
  <si>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</si>
  <si>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</si>
  <si>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</si>
  <si>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</si>
  <si>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</si>
  <si>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</si>
  <si>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</si>
  <si>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</si>
  <si>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</si>
  <si>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</si>
  <si>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</si>
  <si>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</si>
  <si>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</si>
  <si>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</si>
  <si>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</si>
  <si>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</si>
  <si>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</si>
  <si>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</si>
  <si>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</si>
  <si>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</si>
  <si>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</si>
  <si>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</si>
  <si>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</si>
  <si>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</si>
  <si>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</si>
  <si>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</si>
  <si>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</si>
  <si>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</si>
  <si>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</si>
  <si>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</si>
  <si>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</si>
  <si>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</si>
  <si>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</si>
  <si>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</si>
  <si>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</si>
  <si>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</si>
  <si>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</si>
  <si>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</si>
  <si>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</si>
  <si>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</si>
  <si>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</si>
  <si>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</si>
  <si>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</si>
  <si>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</si>
  <si>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</si>
  <si>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</si>
  <si>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</si>
  <si>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</si>
  <si>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</si>
  <si>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</si>
  <si>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</si>
  <si>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</si>
  <si>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</si>
  <si>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</si>
  <si>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</si>
  <si>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</si>
  <si>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</si>
  <si>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</si>
  <si>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</si>
  <si>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</si>
  <si>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</si>
  <si>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</si>
  <si>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</si>
  <si>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</si>
  <si>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</si>
  <si>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</si>
  <si>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</si>
  <si>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</si>
  <si>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</si>
  <si>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</si>
  <si>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</si>
  <si>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</si>
  <si>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</si>
  <si>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</si>
  <si>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</si>
  <si>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</si>
  <si>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</si>
  <si>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</si>
  <si>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</si>
  <si>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</si>
  <si>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</si>
  <si>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</si>
  <si>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</si>
  <si>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</si>
  <si>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</si>
  <si>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</si>
  <si>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</si>
  <si>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</si>
  <si>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</si>
  <si>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</si>
  <si>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</si>
  <si>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</si>
  <si>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</si>
  <si>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</si>
  <si>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</si>
  <si>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</si>
  <si>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</si>
  <si>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</si>
  <si>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</si>
  <si>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</si>
  <si>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</si>
  <si>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</si>
  <si>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</si>
  <si>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</si>
  <si>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</si>
  <si>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</si>
  <si>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</si>
  <si>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</si>
  <si>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</si>
  <si>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</si>
  <si>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</si>
  <si>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</si>
  <si>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</si>
  <si>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</si>
  <si>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</si>
  <si>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</si>
  <si>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</si>
  <si>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</si>
  <si>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</si>
  <si>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</si>
  <si>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</si>
  <si>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</si>
  <si>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</si>
  <si>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</si>
  <si>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</si>
  <si>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</si>
  <si>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</si>
  <si>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</si>
  <si>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</si>
  <si>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</si>
  <si>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</si>
  <si>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</si>
  <si>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</si>
  <si>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</si>
  <si>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</si>
  <si>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</si>
  <si>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</si>
  <si>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</si>
  <si>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</si>
  <si>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</si>
  <si>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</si>
  <si>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</si>
  <si>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</si>
  <si>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</si>
  <si>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</si>
  <si>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</si>
  <si>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</si>
  <si>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</si>
  <si>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</si>
  <si>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</si>
  <si>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</si>
  <si>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</si>
  <si>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</si>
  <si>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</si>
  <si>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</si>
  <si>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</si>
  <si>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</si>
  <si>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</si>
  <si>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</si>
  <si>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</si>
  <si>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</si>
  <si>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</si>
  <si>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</si>
  <si>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</si>
  <si>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</si>
  <si>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</si>
  <si>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</si>
  <si>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</si>
  <si>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</si>
  <si>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</si>
  <si>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</si>
  <si>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</si>
  <si>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</si>
  <si>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</si>
  <si>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</si>
  <si>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</si>
  <si>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</si>
  <si>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</si>
  <si>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</si>
  <si>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</si>
  <si>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</si>
  <si>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</si>
  <si>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</si>
  <si>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</si>
  <si>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</si>
  <si>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</si>
  <si>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</si>
  <si>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</si>
  <si>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</si>
  <si>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</si>
  <si>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</si>
  <si>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</si>
  <si>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</si>
  <si>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</si>
  <si>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</si>
  <si>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</si>
  <si>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</si>
  <si>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</si>
  <si>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</si>
  <si>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</si>
  <si>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</si>
  <si>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</si>
  <si>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</si>
  <si>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</si>
  <si>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</si>
  <si>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</si>
  <si>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</si>
  <si>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</si>
  <si>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</si>
  <si>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</si>
  <si>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</si>
  <si>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</si>
  <si>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</si>
  <si>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</si>
  <si>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</si>
  <si>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</si>
  <si>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</si>
  <si>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</si>
  <si>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</si>
  <si>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</si>
  <si>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</si>
  <si>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</si>
  <si>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</si>
  <si>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</si>
  <si>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</si>
  <si>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</si>
  <si>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</si>
  <si>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</si>
  <si>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</si>
  <si>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</si>
  <si>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</si>
  <si>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</si>
  <si>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</si>
  <si>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</si>
  <si>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</si>
  <si>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</si>
  <si>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</si>
  <si>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</si>
  <si>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</si>
  <si>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</si>
  <si>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</si>
  <si>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</si>
  <si>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</si>
  <si>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</si>
  <si>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</si>
  <si>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</si>
  <si>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</si>
  <si>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</si>
  <si>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</si>
  <si>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</si>
  <si>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</si>
  <si>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</si>
  <si>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</si>
  <si>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</si>
  <si>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</si>
  <si>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</si>
  <si>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</si>
  <si>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</si>
  <si>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</si>
  <si>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</si>
  <si>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</si>
  <si>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</si>
  <si>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</si>
  <si>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</si>
  <si>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</si>
  <si>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</si>
  <si>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</si>
  <si>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</si>
  <si>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</si>
  <si>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</si>
  <si>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</si>
  <si>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</si>
  <si>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</si>
  <si>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</si>
  <si>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</si>
  <si>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</si>
  <si>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</si>
  <si>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</si>
  <si>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</si>
  <si>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</si>
  <si>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</si>
  <si>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</si>
  <si>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</si>
  <si>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</si>
  <si>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</si>
  <si>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</si>
  <si>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</si>
  <si>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</si>
  <si>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</si>
  <si>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</si>
  <si>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</si>
  <si>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</si>
  <si>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</si>
  <si>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</si>
  <si>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</si>
  <si>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</si>
  <si>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</si>
  <si>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</si>
  <si>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</si>
  <si>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</si>
  <si>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</si>
  <si>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</si>
  <si>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</si>
  <si>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</si>
  <si>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</si>
  <si>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</si>
  <si>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</si>
  <si>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</si>
  <si>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</si>
  <si>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</si>
  <si>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</si>
  <si>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</si>
  <si>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</si>
  <si>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</si>
  <si>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</si>
  <si>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</si>
  <si>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</si>
  <si>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</si>
  <si>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</si>
  <si>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</si>
  <si>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</si>
  <si>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</si>
  <si>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</si>
  <si>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</si>
  <si>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</si>
  <si>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</si>
  <si>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</si>
  <si>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</si>
  <si>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</si>
  <si>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</si>
  <si>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</si>
  <si>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</si>
  <si>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</si>
  <si>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</si>
  <si>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</si>
  <si>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</si>
  <si>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</si>
  <si>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</si>
  <si>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</si>
  <si>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</si>
  <si>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</si>
  <si>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</si>
  <si>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</si>
  <si>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</si>
  <si>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</si>
  <si>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</si>
  <si>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</si>
  <si>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</si>
  <si>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</si>
  <si>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</si>
  <si>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</si>
  <si>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</si>
  <si>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</si>
  <si>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</si>
  <si>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</si>
  <si>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</si>
  <si>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</si>
  <si>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</si>
  <si>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</si>
  <si>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</si>
  <si>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</si>
  <si>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</si>
  <si>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</si>
  <si>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</si>
  <si>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</si>
  <si>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</si>
  <si>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</si>
  <si>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</si>
  <si>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</si>
  <si>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</si>
  <si>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</si>
  <si>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</si>
  <si>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</si>
  <si>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</si>
  <si>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</si>
  <si>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</si>
  <si>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</si>
  <si>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</si>
  <si>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</si>
  <si>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</si>
  <si>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</si>
  <si>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</si>
  <si>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</si>
  <si>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</si>
  <si>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</si>
  <si>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</si>
  <si>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</si>
  <si>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</si>
  <si>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</si>
  <si>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</si>
  <si>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</si>
  <si>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</si>
  <si>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</si>
  <si>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</si>
  <si>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</si>
  <si>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</si>
  <si>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</si>
  <si>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</si>
  <si>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</si>
  <si>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</si>
  <si>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</si>
  <si>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</si>
  <si>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</si>
  <si>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</si>
  <si>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</si>
  <si>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</si>
  <si>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</si>
  <si>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</si>
  <si>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</si>
  <si>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</si>
  <si>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</si>
  <si>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</si>
  <si>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</si>
  <si>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</si>
  <si>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</si>
  <si>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</si>
  <si>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</si>
  <si>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</si>
  <si>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</si>
  <si>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</si>
  <si>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</si>
  <si>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</si>
  <si>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</si>
  <si>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</si>
  <si>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</si>
  <si>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</si>
  <si>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</si>
  <si>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</si>
  <si>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</si>
  <si>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</si>
  <si>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</si>
  <si>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</si>
  <si>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</si>
  <si>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</si>
  <si>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</si>
  <si>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</si>
  <si>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</si>
  <si>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</si>
  <si>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</si>
  <si>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</si>
  <si>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</si>
  <si>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</si>
  <si>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</si>
  <si>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</si>
  <si>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</si>
  <si>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</si>
  <si>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</si>
  <si>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</si>
  <si>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</si>
  <si>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</si>
  <si>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</si>
  <si>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</si>
  <si>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</si>
  <si>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</si>
  <si>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</si>
  <si>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</si>
  <si>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</si>
  <si>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</si>
  <si>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</si>
  <si>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</si>
  <si>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</si>
  <si>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</si>
  <si>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</si>
  <si>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</si>
  <si>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</si>
  <si>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</si>
  <si>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</si>
  <si>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</si>
  <si>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</si>
  <si>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</si>
  <si>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</si>
  <si>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</si>
  <si>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</si>
  <si>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</si>
  <si>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</si>
  <si>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</si>
  <si>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</si>
  <si>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</si>
  <si>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</si>
  <si>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</si>
  <si>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</si>
  <si>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</si>
  <si>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</si>
  <si>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</si>
  <si>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</si>
  <si>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</si>
  <si>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</si>
  <si>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</si>
  <si>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</si>
  <si>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</si>
  <si>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</si>
  <si>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</si>
  <si>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</si>
  <si>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</si>
  <si>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</si>
  <si>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</si>
  <si>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</si>
  <si>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</si>
  <si>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</si>
  <si>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</si>
  <si>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</si>
  <si>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</si>
  <si>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</si>
  <si>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</si>
  <si>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</si>
  <si>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</si>
  <si>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</si>
  <si>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</si>
  <si>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</si>
  <si>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</si>
  <si>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</si>
  <si>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</si>
  <si>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</si>
  <si>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</si>
  <si>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</si>
  <si>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</si>
  <si>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</si>
  <si>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</si>
  <si>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</si>
  <si>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</si>
  <si>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</si>
  <si>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</si>
  <si>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</si>
  <si>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</si>
  <si>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</si>
  <si>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</si>
  <si>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</si>
  <si>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</si>
  <si>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</si>
  <si>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</si>
  <si>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</si>
  <si>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</si>
  <si>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</si>
  <si>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</si>
  <si>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</si>
  <si>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</si>
  <si>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</si>
  <si>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</si>
  <si>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</si>
  <si>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</si>
  <si>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</si>
  <si>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</si>
  <si>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</si>
  <si>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</si>
  <si>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</si>
  <si>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</si>
  <si>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</si>
  <si>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</si>
  <si>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</si>
  <si>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</si>
  <si>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</si>
  <si>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</si>
  <si>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</si>
  <si>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</si>
  <si>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</si>
  <si>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</si>
  <si>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</si>
  <si>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</si>
  <si>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</si>
  <si>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</si>
  <si>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</si>
  <si>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</si>
  <si>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</si>
  <si>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</si>
  <si>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</si>
  <si>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</si>
  <si>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</si>
  <si>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</si>
  <si>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</si>
  <si>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</si>
  <si>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</si>
  <si>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</si>
  <si>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</si>
  <si>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</si>
  <si>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</si>
  <si>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</si>
  <si>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</si>
  <si>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</si>
  <si>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</si>
  <si>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</si>
  <si>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</si>
  <si>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</si>
  <si>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</si>
  <si>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</si>
  <si>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</si>
  <si>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</si>
  <si>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</si>
  <si>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</si>
  <si>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</si>
  <si>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</si>
  <si>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</si>
  <si>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</si>
  <si>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</si>
  <si>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</si>
  <si>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</si>
  <si>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</si>
  <si>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</si>
  <si>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</si>
  <si>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</si>
  <si>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</si>
  <si>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</si>
  <si>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</si>
  <si>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</si>
  <si>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</si>
  <si>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</si>
  <si>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</si>
  <si>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</si>
  <si>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</si>
  <si>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</si>
  <si>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</si>
  <si>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</si>
  <si>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</si>
  <si>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</si>
  <si>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</si>
  <si>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</si>
  <si>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</si>
  <si>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</si>
  <si>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</si>
  <si>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</si>
  <si>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</si>
  <si>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</si>
  <si>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</si>
  <si>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</si>
  <si>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</si>
  <si>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</si>
  <si>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</si>
  <si>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</si>
  <si>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</si>
  <si>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</si>
  <si>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</si>
  <si>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</si>
  <si>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</si>
  <si>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</si>
  <si>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</si>
  <si>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</si>
  <si>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</si>
  <si>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</si>
  <si>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</si>
  <si>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</si>
  <si>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</si>
  <si>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</si>
  <si>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</si>
  <si>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</si>
  <si>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</si>
  <si>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</si>
  <si>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</si>
  <si>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</si>
  <si>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</si>
  <si>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</si>
  <si>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</si>
  <si>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</si>
  <si>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</si>
  <si>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</si>
  <si>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</si>
  <si>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</si>
  <si>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</si>
  <si>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</si>
  <si>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</si>
  <si>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</si>
  <si>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</si>
  <si>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</si>
  <si>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</si>
  <si>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</si>
  <si>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</si>
  <si>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</si>
  <si>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</si>
  <si>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</si>
  <si>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</si>
  <si>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</si>
  <si>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</si>
  <si>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</si>
  <si>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</si>
  <si>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</si>
  <si>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</si>
  <si>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</si>
  <si>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</si>
  <si>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</si>
  <si>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</si>
  <si>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</si>
  <si>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</si>
  <si>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</si>
  <si>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</si>
  <si>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</si>
  <si>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</si>
  <si>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</si>
  <si>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</si>
  <si>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</si>
  <si>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</si>
  <si>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</si>
  <si>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</si>
  <si>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</si>
  <si>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</si>
  <si>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</si>
  <si>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</si>
  <si>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</si>
  <si>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</si>
  <si>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</si>
  <si>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</si>
  <si>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</si>
  <si>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</si>
  <si>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</si>
  <si>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</si>
  <si>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</si>
  <si>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</si>
  <si>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</si>
  <si>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</si>
  <si>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</si>
  <si>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</si>
  <si>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</si>
  <si>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</si>
  <si>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</si>
  <si>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</si>
  <si>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</si>
  <si>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</si>
  <si>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</si>
  <si>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</si>
  <si>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</si>
  <si>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</si>
  <si>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</si>
  <si>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</si>
  <si>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</si>
  <si>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</si>
  <si>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</si>
  <si>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</si>
  <si>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</si>
  <si>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</si>
  <si>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</si>
  <si>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</si>
  <si>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</si>
  <si>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</si>
  <si>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</si>
  <si>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</si>
  <si>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</si>
  <si>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</si>
  <si>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</si>
  <si>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</si>
  <si>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</si>
  <si>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</si>
  <si>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</si>
  <si>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</si>
  <si>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</si>
  <si>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</si>
  <si>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</si>
  <si>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</si>
  <si>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</si>
  <si>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</si>
  <si>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</si>
  <si>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</si>
  <si>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</si>
  <si>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</si>
  <si>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</si>
  <si>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</si>
  <si>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</si>
  <si>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</si>
  <si>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</si>
  <si>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</si>
  <si>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</si>
  <si>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</si>
  <si>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</si>
  <si>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</si>
  <si>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</si>
  <si>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</si>
  <si>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</si>
  <si>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</si>
  <si>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</si>
  <si>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</si>
  <si>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</si>
  <si>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</si>
  <si>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</si>
  <si>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</si>
  <si>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</si>
  <si>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</si>
  <si>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</si>
  <si>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</si>
  <si>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</si>
  <si>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</si>
  <si>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</si>
  <si>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</si>
  <si>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</si>
  <si>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</si>
  <si>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</si>
  <si>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</si>
  <si>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</si>
  <si>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</si>
  <si>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</si>
  <si>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</si>
  <si>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</si>
  <si>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</si>
  <si>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</si>
  <si>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</si>
  <si>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</si>
  <si>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</si>
  <si>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</si>
  <si>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</si>
  <si>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</si>
  <si>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</si>
  <si>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</si>
  <si>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</si>
  <si>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</si>
  <si>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</si>
  <si>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</si>
  <si>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</si>
  <si>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</si>
  <si>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</si>
  <si>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</si>
  <si>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</si>
  <si>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</si>
  <si>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</si>
  <si>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</si>
  <si>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</si>
  <si>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</si>
  <si>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</si>
  <si>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</si>
  <si>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</si>
  <si>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</si>
  <si>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</si>
  <si>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</si>
  <si>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</si>
  <si>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</si>
  <si>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</si>
  <si>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</si>
  <si>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</si>
  <si>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</si>
  <si>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</si>
  <si>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</si>
  <si>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</si>
  <si>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</si>
  <si>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</si>
  <si>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</si>
  <si>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</si>
  <si>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</si>
  <si>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</si>
  <si>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</si>
  <si>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</si>
  <si>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</si>
  <si>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</si>
  <si>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</si>
  <si>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</si>
  <si>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</si>
  <si>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</si>
  <si>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</si>
  <si>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</si>
  <si>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</si>
  <si>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</si>
  <si>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</si>
  <si>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</si>
  <si>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</si>
  <si>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</si>
  <si>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</si>
  <si>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</si>
  <si>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</si>
  <si>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</si>
  <si>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</si>
  <si>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</si>
  <si>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</si>
  <si>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</si>
  <si>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</si>
  <si>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</si>
  <si>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</si>
  <si>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</si>
  <si>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</si>
  <si>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</si>
  <si>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</si>
  <si>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</si>
  <si>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</si>
  <si>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</si>
  <si>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</si>
  <si>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</si>
  <si>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</si>
  <si>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</si>
  <si>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</si>
  <si>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</si>
  <si>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</si>
  <si>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</si>
  <si>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</si>
  <si>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</si>
  <si>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</si>
  <si>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</si>
  <si>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</si>
  <si>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</si>
  <si>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</si>
  <si>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</si>
  <si>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</si>
  <si>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</si>
  <si>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</si>
  <si>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</si>
  <si>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</si>
  <si>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</si>
  <si>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</si>
  <si>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</si>
  <si>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</si>
  <si>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</si>
  <si>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</si>
  <si>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</si>
  <si>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</si>
  <si>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</si>
  <si>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</si>
  <si>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</si>
  <si>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</si>
  <si>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</si>
  <si>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</si>
  <si>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</si>
  <si>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</si>
  <si>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</si>
  <si>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</si>
  <si>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</si>
  <si>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</si>
  <si>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</si>
  <si>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</si>
  <si>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</si>
  <si>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</si>
  <si>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</si>
  <si>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</si>
  <si>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</si>
  <si>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</si>
  <si>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</si>
  <si>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</si>
  <si>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</si>
  <si>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</si>
  <si>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</si>
  <si>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</si>
  <si>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</si>
  <si>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</si>
  <si>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</si>
  <si>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</si>
  <si>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</si>
  <si>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</si>
  <si>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</si>
  <si>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</si>
  <si>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</si>
  <si>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</si>
  <si>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</si>
  <si>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</si>
  <si>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</si>
  <si>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</si>
  <si>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</si>
  <si>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</si>
  <si>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</si>
  <si>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</si>
  <si>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</si>
  <si>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</si>
  <si>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</si>
  <si>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</si>
  <si>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</si>
  <si>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</si>
  <si>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</si>
  <si>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</si>
  <si>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</si>
  <si>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</si>
  <si>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</si>
  <si>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</si>
  <si>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</si>
  <si>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</si>
  <si>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</si>
  <si>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</si>
  <si>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</si>
  <si>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</si>
  <si>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</si>
  <si>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</si>
  <si>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</si>
  <si>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</si>
  <si>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</si>
  <si>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</si>
  <si>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</si>
  <si>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</si>
  <si>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</si>
  <si>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</si>
  <si>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</si>
  <si>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</si>
  <si>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</si>
  <si>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</si>
  <si>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</si>
  <si>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</si>
  <si>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</si>
  <si>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</si>
  <si>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</si>
  <si>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</si>
  <si>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</si>
  <si>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</si>
  <si>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</si>
  <si>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</si>
  <si>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</si>
  <si>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</si>
  <si>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</si>
  <si>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</si>
  <si>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</si>
  <si>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</si>
  <si>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</si>
  <si>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</si>
  <si>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</si>
  <si>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</si>
  <si>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</si>
  <si>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</si>
  <si>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</si>
  <si>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</si>
  <si>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</si>
  <si>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</si>
  <si>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</si>
  <si>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</si>
  <si>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</si>
  <si>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</si>
  <si>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</si>
  <si>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</si>
  <si>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</si>
  <si>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</si>
  <si>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</si>
  <si>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</si>
  <si>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</si>
  <si>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</si>
  <si>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</si>
  <si>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</si>
  <si>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</si>
  <si>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</si>
  <si>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</si>
  <si>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</si>
  <si>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</si>
  <si>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</si>
  <si>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</si>
  <si>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</si>
  <si>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</si>
  <si>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</si>
  <si>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</si>
  <si>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</si>
  <si>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</si>
  <si>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</si>
  <si>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</si>
  <si>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</si>
  <si>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</si>
  <si>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</si>
  <si>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</si>
  <si>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</si>
  <si>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</si>
  <si>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</si>
  <si>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</si>
  <si>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</si>
  <si>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</si>
  <si>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</si>
  <si>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</si>
  <si>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</si>
  <si>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</si>
  <si>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</si>
  <si>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</si>
  <si>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</si>
  <si>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</si>
  <si>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</si>
  <si>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</si>
  <si>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</si>
  <si>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</si>
  <si>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</si>
  <si>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</si>
  <si>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</si>
  <si>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</si>
  <si>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</si>
  <si>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</si>
  <si>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</si>
  <si>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</si>
  <si>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</si>
  <si>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</si>
  <si>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</si>
  <si>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</si>
  <si>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</si>
  <si>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</si>
  <si>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</si>
  <si>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</si>
  <si>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</si>
  <si>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</si>
  <si>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</si>
  <si>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</si>
  <si>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</si>
  <si>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</si>
  <si>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</si>
  <si>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</si>
  <si>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</si>
  <si>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</si>
  <si>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</si>
  <si>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</si>
  <si>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</si>
  <si>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</si>
  <si>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</si>
  <si>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</si>
  <si>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</si>
  <si>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</si>
  <si>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</si>
  <si>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</si>
  <si>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</si>
  <si>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</si>
  <si>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</si>
  <si>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</si>
  <si>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</si>
  <si>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</si>
  <si>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</si>
  <si>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</si>
  <si>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</si>
  <si>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</si>
  <si>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</si>
  <si>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</si>
  <si>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</si>
  <si>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</si>
  <si>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</si>
  <si>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</si>
  <si>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</si>
  <si>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</si>
  <si>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</si>
  <si>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</si>
  <si>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</si>
  <si>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</si>
  <si>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</si>
  <si>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</si>
  <si>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</si>
  <si>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</si>
  <si>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</si>
  <si>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</si>
  <si>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</si>
  <si>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</si>
  <si>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</si>
  <si>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</si>
  <si>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</si>
  <si>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</si>
  <si>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</si>
  <si>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</si>
  <si>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</si>
  <si>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</si>
  <si>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</si>
  <si>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</si>
  <si>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</si>
  <si>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</si>
  <si>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</si>
  <si>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</si>
  <si>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</si>
  <si>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</si>
  <si>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</si>
  <si>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</si>
  <si>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</si>
  <si>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</si>
  <si>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</si>
  <si>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</si>
  <si>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</si>
  <si>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</si>
  <si>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</si>
  <si>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</si>
  <si>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</si>
  <si>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</si>
  <si>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</si>
  <si>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</si>
  <si>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</si>
  <si>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</si>
  <si>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</si>
  <si>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</si>
  <si>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</si>
  <si>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</si>
  <si>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</si>
  <si>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</si>
  <si>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</si>
  <si>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</si>
  <si>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</si>
  <si>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</si>
  <si>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</si>
  <si>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</si>
  <si>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</si>
  <si>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</si>
  <si>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</si>
  <si>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</si>
  <si>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</si>
  <si>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</si>
  <si>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</si>
  <si>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</si>
  <si>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</si>
  <si>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</si>
  <si>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</si>
  <si>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</si>
  <si>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</si>
  <si>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</si>
  <si>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</si>
  <si>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</si>
  <si>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</si>
  <si>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</si>
  <si>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</si>
  <si>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</si>
  <si>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</si>
  <si>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</si>
  <si>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</si>
  <si>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</si>
  <si>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</si>
  <si>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</si>
  <si>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</si>
  <si>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</si>
  <si>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</si>
  <si>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</si>
  <si>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</si>
  <si>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</si>
  <si>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</si>
  <si>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</si>
  <si>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</si>
  <si>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</si>
  <si>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</si>
  <si>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</si>
  <si>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</si>
  <si>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</si>
  <si>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</si>
  <si>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</si>
  <si>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</si>
  <si>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</si>
  <si>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</si>
  <si>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</si>
  <si>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</si>
  <si>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</si>
  <si>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</si>
  <si>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</si>
  <si>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</si>
  <si>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</si>
  <si>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</si>
  <si>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</si>
  <si>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</si>
  <si>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</si>
  <si>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</si>
  <si>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</si>
  <si>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</si>
  <si>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</si>
  <si>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</si>
  <si>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</si>
  <si>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</si>
  <si>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</si>
  <si>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</si>
  <si>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</si>
  <si>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</si>
  <si>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</si>
  <si>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</si>
  <si>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</si>
  <si>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</si>
  <si>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</si>
  <si>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</si>
  <si>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</si>
  <si>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</si>
  <si>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</si>
  <si>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</si>
  <si>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</si>
  <si>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</si>
  <si>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</si>
  <si>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</si>
  <si>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</si>
  <si>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</si>
  <si>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</si>
  <si>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</si>
  <si>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</si>
  <si>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</si>
  <si>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</si>
  <si>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</si>
  <si>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</si>
  <si>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</si>
  <si>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</si>
  <si>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</si>
  <si>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</si>
  <si>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</si>
  <si>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</si>
  <si>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</si>
  <si>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</si>
  <si>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</si>
  <si>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</si>
  <si>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</si>
  <si>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</si>
  <si>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</si>
  <si>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</si>
  <si>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</si>
  <si>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</si>
  <si>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</si>
  <si>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</si>
  <si>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</si>
  <si>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</si>
  <si>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</si>
  <si>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</si>
  <si>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</si>
  <si>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</si>
  <si>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</si>
  <si>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</si>
  <si>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</si>
  <si>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</si>
  <si>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</si>
  <si>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</si>
  <si>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</si>
  <si>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</si>
  <si>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</si>
  <si>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</si>
  <si>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</si>
  <si>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</si>
  <si>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</si>
  <si>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</si>
  <si>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</si>
  <si>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</si>
  <si>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</si>
  <si>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</si>
  <si>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</si>
  <si>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</si>
  <si>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</si>
  <si>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</si>
  <si>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</si>
  <si>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</si>
  <si>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</si>
  <si>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</si>
  <si>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</si>
  <si>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</si>
  <si>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</si>
  <si>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</si>
  <si>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</si>
  <si>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</si>
  <si>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</si>
  <si>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</si>
  <si>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</si>
  <si>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</si>
  <si>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</si>
  <si>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</si>
  <si>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</si>
  <si>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</si>
  <si>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</si>
  <si>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</si>
  <si>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</si>
  <si>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</si>
  <si>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</si>
  <si>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</si>
  <si>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</si>
  <si>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</si>
  <si>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</si>
  <si>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</si>
  <si>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</si>
  <si>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</si>
  <si>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</si>
  <si>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</si>
  <si>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</si>
  <si>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</si>
  <si>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</si>
  <si>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</si>
  <si>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</si>
  <si>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</si>
  <si>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</si>
  <si>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</si>
  <si>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</si>
  <si>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</si>
  <si>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</si>
  <si>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</si>
  <si>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</si>
  <si>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</si>
  <si>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</si>
  <si>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</si>
  <si>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</si>
  <si>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</si>
  <si>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</si>
  <si>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</si>
  <si>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</si>
  <si>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</si>
  <si>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</si>
  <si>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</si>
  <si>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</si>
  <si>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</si>
  <si>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</si>
  <si>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</si>
  <si>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</si>
  <si>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</si>
  <si>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</si>
  <si>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</si>
  <si>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</si>
  <si>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</si>
  <si>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</si>
  <si>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</si>
  <si>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</si>
  <si>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</si>
  <si>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</si>
  <si>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</si>
  <si>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</si>
  <si>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</si>
  <si>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</si>
  <si>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</si>
  <si>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</si>
  <si>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</si>
  <si>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</si>
  <si>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</si>
  <si>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</si>
  <si>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</si>
  <si>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</si>
  <si>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</si>
  <si>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</si>
  <si>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</si>
  <si>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</si>
  <si>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</si>
  <si>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</si>
  <si>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</si>
  <si>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</si>
  <si>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</si>
  <si>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</si>
  <si>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</si>
  <si>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</si>
  <si>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</si>
  <si>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</si>
  <si>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</si>
  <si>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</si>
  <si>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</si>
  <si>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</si>
  <si>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</si>
  <si>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</si>
  <si>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</si>
  <si>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</si>
  <si>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</si>
  <si>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</si>
  <si>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</si>
  <si>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</si>
  <si>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</si>
  <si>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</si>
  <si>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</si>
  <si>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</si>
  <si>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</si>
  <si>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</si>
  <si>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</si>
  <si>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</si>
  <si>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</si>
  <si>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</si>
  <si>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</si>
  <si>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</si>
  <si>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</si>
  <si>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</si>
  <si>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</si>
  <si>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</si>
  <si>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</si>
  <si>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</si>
  <si>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</si>
  <si>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</si>
  <si>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</si>
  <si>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</si>
  <si>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</si>
  <si>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</si>
  <si>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</si>
  <si>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</si>
  <si>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</si>
  <si>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</si>
  <si>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</si>
  <si>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</si>
  <si>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</si>
  <si>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</si>
  <si>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</si>
  <si>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</si>
  <si>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</si>
  <si>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</si>
  <si>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</si>
  <si>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</si>
  <si>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</si>
  <si>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</si>
  <si>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</si>
  <si>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</si>
  <si>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</si>
  <si>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</si>
  <si>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</si>
  <si>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</si>
  <si>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</si>
  <si>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</si>
  <si>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</si>
  <si>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</si>
  <si>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</si>
  <si>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</si>
  <si>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</si>
  <si>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</si>
  <si>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</si>
  <si>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</si>
  <si>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</si>
  <si>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</si>
  <si>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</si>
  <si>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</si>
  <si>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</si>
  <si>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</si>
  <si>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</si>
  <si>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</si>
  <si>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</si>
  <si>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</si>
  <si>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</si>
  <si>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</si>
  <si>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</si>
  <si>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</si>
  <si>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</si>
  <si>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</si>
  <si>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</si>
  <si>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</si>
  <si>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</si>
  <si>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</si>
  <si>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</si>
  <si>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</si>
  <si>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</si>
  <si>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</si>
  <si>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</si>
  <si>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</si>
  <si>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</si>
  <si>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</si>
  <si>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</si>
  <si>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</si>
  <si>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</si>
  <si>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</si>
  <si>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</si>
  <si>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</si>
  <si>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</si>
  <si>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</si>
  <si>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</si>
  <si>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</si>
  <si>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</si>
  <si>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</si>
  <si>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</si>
  <si>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</si>
  <si>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</si>
  <si>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</si>
  <si>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</si>
  <si>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</si>
  <si>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</si>
  <si>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</si>
  <si>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</si>
  <si>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</si>
  <si>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</si>
  <si>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</si>
  <si>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</si>
  <si>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</si>
  <si>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</si>
  <si>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</si>
  <si>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</si>
  <si>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</si>
  <si>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</si>
  <si>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</si>
  <si>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</si>
  <si>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</si>
  <si>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</si>
  <si>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</si>
  <si>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</si>
  <si>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</si>
  <si>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</si>
  <si>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</si>
  <si>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</si>
  <si>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</si>
  <si>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</si>
  <si>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</si>
  <si>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</si>
  <si>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</si>
  <si>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</si>
  <si>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</si>
  <si>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</si>
  <si>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</si>
  <si>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</si>
  <si>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</si>
  <si>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</si>
  <si>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</si>
  <si>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</si>
  <si>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</si>
  <si>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</si>
  <si>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</si>
  <si>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</si>
  <si>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</si>
  <si>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</si>
  <si>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</si>
  <si>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</si>
  <si>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</si>
  <si>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</si>
  <si>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</si>
  <si>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</si>
  <si>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</si>
  <si>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</si>
  <si>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</si>
  <si>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</si>
  <si>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</si>
  <si>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</si>
  <si>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</si>
  <si>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</si>
  <si>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</si>
  <si>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</si>
  <si>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</si>
  <si>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</si>
  <si>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</si>
  <si>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</si>
  <si>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</si>
  <si>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</si>
  <si>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</si>
  <si>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</si>
  <si>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</si>
  <si>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</si>
  <si>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</si>
  <si>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</si>
  <si>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</si>
  <si>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</si>
  <si>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</si>
  <si>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</si>
  <si>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</si>
  <si>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</si>
  <si>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</si>
  <si>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</si>
  <si>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</si>
  <si>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</si>
  <si>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</si>
  <si>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</si>
  <si>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</si>
  <si>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</si>
  <si>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</si>
  <si>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</si>
  <si>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</si>
  <si>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</si>
  <si>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</si>
  <si>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</si>
  <si>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</si>
  <si>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</si>
  <si>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</si>
  <si>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</si>
  <si>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</si>
  <si>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</si>
  <si>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</si>
  <si>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</si>
  <si>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</si>
  <si>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</si>
  <si>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</si>
  <si>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</si>
  <si>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</si>
  <si>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</si>
  <si>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</si>
  <si>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</si>
  <si>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</si>
  <si>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</si>
  <si>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</si>
  <si>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</si>
  <si>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</si>
  <si>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</si>
  <si>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</si>
  <si>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</si>
  <si>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</si>
  <si>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</si>
  <si>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</si>
  <si>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</si>
  <si>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</si>
  <si>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</si>
  <si>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</si>
  <si>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</si>
  <si>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</si>
  <si>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</si>
  <si>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</si>
  <si>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</si>
  <si>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</si>
  <si>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</si>
  <si>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</si>
  <si>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</si>
  <si>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</si>
  <si>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</si>
  <si>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</si>
  <si>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</si>
  <si>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</si>
  <si>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</si>
  <si>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</si>
  <si>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</si>
  <si>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</si>
  <si>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</si>
  <si>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</si>
  <si>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</si>
  <si>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</si>
  <si>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</si>
  <si>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</si>
  <si>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</si>
  <si>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</si>
  <si>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</si>
  <si>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</si>
  <si>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</si>
  <si>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</si>
  <si>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</si>
  <si>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</si>
  <si>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</si>
  <si>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</si>
  <si>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</si>
  <si>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</si>
  <si>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</si>
  <si>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</si>
  <si>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</si>
  <si>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</si>
  <si>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</si>
  <si>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</si>
  <si>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</si>
  <si>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</si>
  <si>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</si>
  <si>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</si>
  <si>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</si>
  <si>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</si>
  <si>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</si>
  <si>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</si>
  <si>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</si>
  <si>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</si>
  <si>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</si>
  <si>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</si>
  <si>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</si>
  <si>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</si>
  <si>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</si>
  <si>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</si>
  <si>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</si>
  <si>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</si>
  <si>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</si>
  <si>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</si>
  <si>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</si>
  <si>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</si>
  <si>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</si>
  <si>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</si>
  <si>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</si>
  <si>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</si>
  <si>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</si>
  <si>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</si>
  <si>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</si>
  <si>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</si>
  <si>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</si>
  <si>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</si>
  <si>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</si>
  <si>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</si>
  <si>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</si>
  <si>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</si>
  <si>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</si>
  <si>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</si>
  <si>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</si>
  <si>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</si>
  <si>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</si>
  <si>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</si>
  <si>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</si>
  <si>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</si>
  <si>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</si>
  <si>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</si>
  <si>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</si>
  <si>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</si>
  <si>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</si>
  <si>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</si>
  <si>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</si>
  <si>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</si>
  <si>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</si>
  <si>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</si>
  <si>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</si>
  <si>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</si>
  <si>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</si>
  <si>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</si>
  <si>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</si>
  <si>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</si>
  <si>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</si>
  <si>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</si>
  <si>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</si>
  <si>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</si>
  <si>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</si>
  <si>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</si>
  <si>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</si>
  <si>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</si>
  <si>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</si>
  <si>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</si>
  <si>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</si>
  <si>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</si>
  <si>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</si>
  <si>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</si>
  <si>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</si>
  <si>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</si>
  <si>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</si>
  <si>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</si>
  <si>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</si>
  <si>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</si>
  <si>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</si>
  <si>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</si>
  <si>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</si>
  <si>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</si>
  <si>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</si>
  <si>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</si>
  <si>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</si>
  <si>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</si>
  <si>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</si>
  <si>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</si>
  <si>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</si>
  <si>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</si>
  <si>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</si>
  <si>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</si>
  <si>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</si>
  <si>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</si>
  <si>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</si>
  <si>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</si>
  <si>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</si>
  <si>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</si>
  <si>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</si>
  <si>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</si>
  <si>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</si>
  <si>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</si>
  <si>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</si>
  <si>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</si>
  <si>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</si>
  <si>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</si>
  <si>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</si>
  <si>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</si>
  <si>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</si>
  <si>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</si>
  <si>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</si>
  <si>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</si>
  <si>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</si>
  <si>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</si>
  <si>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</si>
  <si>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</si>
  <si>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</si>
  <si>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</si>
  <si>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</si>
  <si>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</si>
  <si>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</si>
  <si>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</si>
  <si>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</si>
  <si>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</si>
  <si>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</si>
  <si>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</si>
  <si>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</si>
  <si>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</si>
  <si>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</si>
  <si>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</si>
  <si>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</si>
  <si>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</si>
  <si>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</si>
  <si>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</si>
  <si>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</si>
  <si>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</si>
  <si>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</si>
  <si>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</si>
  <si>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</si>
  <si>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</si>
  <si>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</si>
  <si>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</si>
  <si>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</si>
  <si>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</si>
  <si>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</si>
  <si>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</si>
  <si>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</si>
  <si>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</si>
  <si>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</si>
  <si>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</si>
  <si>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</si>
  <si>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</si>
  <si>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</si>
  <si>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</si>
  <si>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</si>
  <si>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</si>
  <si>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</si>
  <si>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</si>
  <si>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</si>
  <si>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</si>
  <si>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</si>
  <si>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</si>
  <si>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</si>
  <si>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</si>
  <si>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</si>
  <si>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</si>
  <si>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</si>
  <si>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</si>
  <si>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</si>
  <si>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</si>
  <si>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</si>
  <si>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</si>
  <si>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</si>
  <si>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</si>
  <si>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</si>
  <si>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</si>
  <si>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</si>
  <si>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</si>
  <si>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</si>
  <si>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</si>
  <si>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</si>
  <si>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</si>
  <si>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</si>
  <si>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</si>
  <si>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</si>
  <si>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</si>
  <si>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</si>
  <si>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</si>
  <si>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</si>
  <si>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</si>
  <si>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</si>
  <si>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</si>
  <si>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</si>
  <si>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</si>
  <si>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</si>
  <si>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</si>
  <si>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</si>
  <si>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</si>
  <si>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</si>
  <si>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</si>
  <si>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</si>
  <si>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</si>
  <si>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</si>
  <si>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</si>
  <si>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</si>
  <si>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</si>
  <si>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</si>
  <si>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</si>
  <si>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</si>
  <si>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</si>
  <si>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</si>
  <si>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</si>
  <si>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</si>
  <si>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</si>
  <si>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</si>
  <si>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</si>
  <si>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</si>
  <si>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</si>
  <si>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</si>
  <si>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</si>
  <si>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</si>
  <si>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</si>
  <si>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</si>
  <si>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</si>
  <si>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</si>
  <si>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</si>
  <si>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</si>
  <si>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</si>
  <si>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</si>
  <si>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</si>
  <si>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</si>
  <si>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</si>
  <si>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</si>
  <si>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</si>
  <si>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</si>
  <si>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</si>
  <si>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</si>
  <si>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</si>
  <si>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</si>
  <si>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</si>
  <si>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</si>
  <si>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</si>
  <si>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</si>
  <si>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</si>
  <si>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</si>
  <si>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</si>
  <si>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</si>
  <si>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</si>
  <si>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</si>
  <si>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</si>
  <si>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</si>
  <si>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</si>
  <si>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</si>
  <si>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</si>
  <si>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</si>
  <si>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</si>
  <si>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</si>
  <si>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</si>
  <si>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</si>
  <si>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</si>
  <si>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</si>
  <si>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</si>
  <si>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</si>
  <si>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</si>
  <si>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</si>
  <si>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</si>
  <si>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</si>
  <si>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</si>
  <si>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</si>
  <si>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</si>
  <si>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</si>
  <si>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</si>
  <si>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</si>
  <si>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</si>
  <si>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</si>
  <si>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</si>
  <si>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</si>
  <si>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</si>
  <si>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</si>
  <si>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</si>
  <si>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</si>
  <si>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</si>
  <si>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</si>
  <si>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</si>
  <si>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</si>
  <si>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</si>
  <si>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</si>
  <si>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</si>
  <si>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</si>
  <si>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</si>
  <si>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</si>
  <si>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</si>
  <si>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</si>
  <si>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</si>
  <si>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</si>
  <si>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</si>
  <si>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</si>
  <si>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</si>
  <si>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</si>
  <si>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</si>
  <si>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</si>
  <si>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</si>
  <si>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</si>
  <si>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</si>
  <si>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</si>
  <si>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</si>
  <si>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</si>
  <si>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</si>
  <si>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</si>
  <si>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</si>
  <si>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</si>
  <si>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</si>
  <si>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</si>
  <si>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</si>
  <si>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</si>
  <si>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</si>
  <si>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</si>
  <si>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</si>
  <si>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</si>
  <si>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</si>
  <si>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</si>
  <si>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</si>
  <si>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</si>
  <si>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</si>
  <si>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</si>
  <si>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</si>
  <si>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</si>
  <si>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</si>
  <si>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</si>
  <si>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</si>
  <si>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</si>
  <si>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</si>
  <si>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</si>
  <si>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</si>
  <si>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</si>
  <si>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</si>
  <si>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</si>
  <si>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</si>
  <si>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</si>
  <si>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</si>
  <si>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</si>
  <si>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</si>
  <si>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</si>
  <si>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</si>
  <si>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</si>
  <si>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</si>
  <si>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</si>
  <si>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</si>
  <si>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</si>
  <si>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</si>
  <si>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</si>
  <si>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</si>
  <si>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</si>
  <si>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</si>
  <si>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</si>
  <si>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</si>
  <si>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</si>
  <si>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</si>
  <si>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</si>
  <si>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</si>
  <si>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</si>
  <si>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</si>
  <si>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</si>
  <si>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</si>
  <si>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</si>
  <si>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</si>
  <si>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</si>
  <si>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</si>
  <si>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</si>
  <si>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</si>
  <si>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</si>
  <si>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</si>
  <si>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</si>
  <si>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</si>
  <si>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</si>
  <si>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</si>
  <si>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</si>
  <si>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</si>
  <si>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</si>
  <si>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</si>
  <si>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</si>
  <si>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</si>
  <si>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</si>
  <si>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</si>
  <si>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</si>
  <si>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</si>
  <si>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</si>
  <si>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</si>
  <si>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</si>
  <si>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</si>
  <si>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</si>
  <si>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</si>
  <si>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</si>
  <si>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</si>
  <si>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</si>
  <si>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</si>
  <si>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</si>
  <si>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</si>
  <si>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</si>
  <si>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</si>
  <si>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</si>
  <si>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</si>
  <si>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</si>
  <si>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</si>
  <si>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</si>
  <si>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</si>
  <si>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</si>
  <si>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</si>
  <si>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</si>
  <si>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</si>
  <si>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</si>
  <si>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</si>
  <si>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</si>
  <si>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</si>
  <si>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</si>
  <si>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</si>
  <si>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</si>
  <si>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</si>
  <si>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</si>
  <si>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</si>
  <si>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</si>
  <si>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</si>
  <si>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</si>
  <si>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</si>
  <si>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</si>
  <si>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</si>
  <si>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</si>
  <si>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</si>
  <si>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</si>
  <si>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</si>
  <si>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</si>
  <si>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</si>
  <si>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</si>
  <si>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</si>
  <si>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</si>
  <si>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</si>
  <si>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</si>
  <si>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</si>
  <si>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</si>
  <si>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</si>
  <si>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</si>
  <si>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</si>
  <si>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</si>
  <si>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</si>
  <si>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</si>
  <si>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</si>
  <si>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</si>
  <si>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</si>
  <si>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</si>
  <si>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</si>
  <si>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</si>
  <si>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</si>
  <si>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</si>
  <si>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</si>
  <si>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</si>
  <si>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</si>
  <si>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</si>
  <si>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</si>
  <si>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</si>
  <si>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</si>
  <si>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</si>
  <si>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</si>
  <si>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</si>
  <si>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</si>
  <si>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</si>
  <si>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</si>
  <si>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</si>
  <si>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</si>
  <si>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</si>
  <si>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</si>
  <si>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</si>
  <si>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</si>
  <si>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</si>
  <si>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</si>
  <si>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</si>
  <si>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</si>
  <si>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</si>
  <si>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</si>
  <si>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</si>
  <si>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</si>
  <si>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</si>
  <si>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</si>
  <si>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</si>
  <si>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</si>
  <si>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</si>
  <si>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</si>
  <si>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</si>
  <si>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</si>
  <si>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</si>
  <si>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</si>
  <si>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</si>
  <si>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</si>
  <si>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</si>
  <si>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</si>
  <si>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</si>
  <si>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</si>
  <si>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</si>
  <si>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</si>
  <si>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</si>
  <si>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</si>
  <si>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</si>
  <si>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</si>
  <si>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</si>
  <si>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</si>
  <si>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</si>
  <si>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</si>
  <si>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</si>
  <si>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</si>
  <si>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</si>
  <si>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</si>
  <si>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</si>
  <si>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</si>
  <si>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</si>
  <si>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</si>
  <si>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</si>
  <si>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</si>
  <si>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</si>
  <si>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</si>
  <si>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</si>
  <si>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</si>
  <si>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</si>
  <si>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</si>
  <si>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</si>
  <si>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</si>
  <si>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</si>
  <si>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</si>
  <si>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</si>
  <si>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</si>
  <si>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</si>
  <si>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</si>
  <si>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</si>
  <si>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</si>
  <si>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</si>
  <si>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</si>
  <si>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</si>
  <si>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</si>
  <si>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</si>
  <si>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</si>
  <si>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</si>
  <si>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</si>
  <si>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</si>
  <si>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</si>
  <si>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</si>
  <si>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</si>
  <si>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</si>
  <si>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</si>
  <si>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</si>
  <si>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</si>
  <si>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</si>
  <si>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</si>
  <si>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</si>
  <si>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</si>
  <si>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</si>
  <si>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</si>
  <si>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</si>
  <si>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</si>
  <si>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</si>
  <si>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</si>
  <si>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</si>
  <si>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</si>
  <si>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</si>
  <si>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</si>
  <si>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</si>
  <si>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</si>
  <si>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</si>
  <si>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</si>
  <si>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</si>
  <si>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</si>
  <si>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</si>
  <si>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</si>
  <si>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</si>
  <si>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</si>
  <si>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</si>
  <si>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</si>
  <si>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</si>
  <si>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</si>
  <si>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</si>
  <si>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</si>
  <si>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</si>
  <si>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</si>
  <si>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</si>
  <si>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</si>
  <si>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</si>
  <si>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</si>
  <si>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</si>
  <si>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</si>
  <si>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</si>
  <si>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</si>
  <si>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</si>
  <si>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</si>
  <si>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</si>
  <si>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</si>
  <si>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</si>
  <si>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</si>
  <si>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</si>
  <si>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</si>
  <si>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</si>
  <si>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</si>
  <si>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</si>
  <si>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</si>
  <si>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</si>
  <si>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</si>
  <si>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</si>
  <si>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</si>
  <si>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</si>
  <si>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</si>
  <si>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</si>
  <si>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</si>
  <si>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</si>
  <si>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</si>
  <si>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</si>
  <si>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</si>
  <si>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</si>
  <si>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</si>
  <si>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</si>
  <si>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</si>
  <si>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</si>
  <si>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</si>
  <si>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</si>
  <si>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</si>
  <si>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</si>
  <si>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</si>
  <si>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</si>
  <si>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</si>
  <si>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</si>
  <si>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</si>
  <si>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</si>
  <si>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</si>
  <si>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</si>
  <si>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</si>
  <si>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</si>
  <si>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</si>
  <si>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</si>
  <si>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</si>
  <si>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</si>
  <si>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</si>
  <si>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</si>
  <si>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</si>
  <si>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</si>
  <si>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</si>
  <si>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</si>
  <si>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</si>
  <si>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</si>
  <si>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</si>
  <si>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</si>
  <si>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</si>
  <si>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</si>
  <si>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</si>
  <si>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</si>
  <si>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</si>
  <si>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</si>
  <si>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</si>
  <si>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</si>
  <si>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</si>
  <si>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</si>
  <si>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</si>
  <si>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</si>
  <si>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</si>
  <si>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</si>
  <si>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</si>
  <si>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</si>
  <si>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</si>
  <si>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</si>
  <si>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</si>
  <si>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</si>
  <si>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</si>
  <si>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</si>
  <si>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</si>
  <si>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</si>
  <si>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</si>
  <si>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</si>
  <si>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</si>
  <si>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</si>
  <si>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</si>
  <si>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</si>
  <si>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</si>
  <si>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</si>
  <si>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</si>
  <si>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</si>
  <si>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</si>
  <si>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</si>
  <si>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</si>
  <si>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</si>
  <si>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</si>
  <si>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</si>
  <si>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</si>
  <si>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</si>
  <si>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</si>
  <si>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</si>
  <si>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</si>
  <si>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</si>
  <si>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</si>
  <si>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</si>
  <si>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</si>
  <si>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</si>
  <si>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</si>
  <si>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</si>
  <si>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</si>
  <si>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</si>
  <si>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</si>
  <si>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</si>
  <si>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</si>
  <si>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</si>
  <si>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</si>
  <si>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</si>
  <si>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</si>
  <si>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</si>
  <si>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</si>
  <si>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</si>
  <si>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</si>
  <si>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</si>
  <si>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</si>
  <si>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</si>
  <si>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</si>
  <si>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</si>
  <si>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</si>
  <si>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</si>
  <si>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</si>
  <si>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</si>
  <si>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</si>
  <si>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</si>
  <si>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</si>
  <si>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</si>
  <si>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</si>
  <si>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</si>
  <si>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</si>
  <si>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</si>
  <si>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</si>
  <si>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</si>
  <si>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</si>
  <si>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</si>
  <si>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</si>
  <si>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</si>
  <si>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</si>
  <si>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</si>
  <si>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</si>
  <si>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</si>
  <si>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</si>
  <si>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</si>
  <si>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</si>
  <si>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</si>
  <si>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</si>
  <si>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</si>
  <si>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</si>
  <si>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</si>
  <si>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</si>
  <si>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</si>
  <si>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</si>
  <si>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</si>
  <si>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</si>
  <si>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</si>
  <si>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</si>
  <si>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</si>
  <si>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</si>
  <si>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</si>
  <si>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</si>
  <si>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</si>
  <si>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</si>
  <si>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</si>
  <si>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</si>
  <si>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</si>
  <si>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</si>
  <si>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</si>
  <si>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</si>
  <si>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</si>
  <si>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</si>
  <si>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</si>
  <si>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</si>
  <si>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</si>
  <si>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</si>
  <si>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</si>
  <si>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</si>
  <si>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</si>
  <si>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</si>
  <si>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</si>
  <si>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</si>
  <si>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</si>
  <si>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</si>
  <si>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</si>
  <si>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</si>
  <si>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</si>
  <si>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</si>
  <si>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</si>
  <si>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</si>
  <si>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</si>
  <si>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</si>
  <si>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</si>
  <si>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</si>
  <si>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</si>
  <si>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</si>
  <si>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</si>
  <si>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</si>
  <si>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</si>
  <si>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</si>
  <si>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</si>
  <si>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</si>
  <si>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</si>
  <si>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</si>
  <si>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</si>
  <si>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</si>
  <si>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</si>
  <si>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</si>
  <si>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</si>
  <si>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</si>
  <si>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</si>
  <si>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</si>
  <si>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</si>
  <si>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</si>
  <si>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</si>
  <si>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</si>
  <si>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</si>
  <si>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</si>
  <si>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</si>
  <si>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</si>
  <si>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</si>
  <si>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</si>
  <si>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</si>
  <si>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</si>
  <si>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</si>
  <si>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</si>
  <si>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</si>
  <si>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</si>
  <si>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</si>
  <si>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</si>
  <si>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</si>
  <si>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</si>
  <si>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</si>
  <si>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</si>
  <si>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</si>
  <si>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</si>
  <si>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</si>
  <si>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</si>
  <si>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</si>
  <si>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</si>
  <si>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</si>
  <si>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</si>
  <si>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</si>
  <si>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</si>
  <si>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</si>
  <si>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</si>
  <si>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</si>
  <si>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</si>
  <si>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</si>
  <si>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</si>
  <si>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</si>
  <si>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</si>
  <si>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</si>
  <si>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</si>
  <si>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</si>
  <si>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</si>
  <si>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</si>
  <si>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</si>
  <si>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</si>
  <si>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</si>
  <si>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</si>
  <si>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</si>
  <si>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</si>
  <si>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</si>
  <si>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</si>
  <si>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</si>
  <si>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</si>
  <si>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</si>
  <si>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</si>
  <si>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</si>
  <si>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</si>
  <si>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</si>
  <si>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</si>
  <si>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</si>
  <si>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</si>
  <si>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</si>
  <si>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</si>
  <si>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</si>
  <si>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</si>
  <si>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</si>
  <si>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</si>
  <si>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</si>
  <si>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</si>
  <si>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</si>
  <si>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</si>
  <si>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</si>
  <si>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</si>
  <si>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</si>
  <si>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</si>
  <si>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</si>
  <si>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</si>
  <si>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</si>
  <si>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</si>
  <si>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</si>
  <si>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</si>
  <si>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</si>
  <si>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</si>
  <si>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</si>
  <si>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</si>
  <si>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</si>
  <si>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</si>
  <si>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</si>
  <si>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</si>
  <si>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</si>
  <si>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</si>
  <si>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</si>
  <si>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</si>
  <si>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</si>
  <si>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</si>
  <si>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</si>
  <si>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</si>
  <si>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</si>
  <si>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</si>
  <si>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</si>
  <si>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</si>
  <si>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</si>
  <si>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</si>
  <si>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</si>
  <si>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</si>
  <si>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</si>
  <si>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</si>
  <si>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</si>
  <si>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</si>
  <si>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</si>
  <si>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</si>
  <si>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</si>
  <si>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</si>
  <si>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</si>
  <si>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</si>
  <si>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</si>
  <si>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</si>
  <si>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</si>
  <si>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</si>
  <si>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</si>
  <si>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</si>
  <si>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</si>
  <si>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</si>
  <si>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</si>
  <si>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</si>
  <si>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</si>
  <si>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</si>
  <si>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</si>
  <si>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</si>
  <si>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</si>
  <si>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</si>
  <si>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</si>
  <si>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</si>
  <si>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</si>
  <si>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</si>
  <si>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</si>
  <si>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</si>
  <si>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</si>
  <si>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</si>
  <si>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</si>
  <si>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</si>
  <si>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</si>
  <si>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</si>
  <si>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</si>
  <si>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</si>
  <si>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</si>
  <si>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</si>
  <si>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</si>
  <si>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</si>
  <si>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</si>
  <si>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</si>
  <si>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</si>
  <si>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</si>
  <si>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</si>
  <si>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</si>
  <si>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</si>
  <si>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</si>
  <si>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</si>
  <si>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</si>
  <si>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</si>
  <si>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</si>
  <si>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</si>
  <si>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</si>
  <si>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</si>
  <si>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</si>
  <si>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</si>
  <si>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</si>
  <si>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</si>
  <si>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</si>
  <si>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</si>
  <si>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</si>
  <si>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</si>
  <si>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</si>
  <si>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</si>
  <si>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</si>
  <si>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</si>
  <si>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</si>
  <si>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</si>
  <si>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</si>
  <si>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</si>
  <si>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</si>
  <si>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</si>
  <si>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</si>
  <si>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</si>
  <si>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</si>
  <si>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</si>
  <si>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</si>
  <si>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</si>
  <si>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</si>
  <si>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</si>
  <si>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</si>
  <si>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</si>
  <si>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</si>
  <si>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</si>
  <si>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</si>
  <si>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</si>
  <si>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</si>
  <si>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</si>
  <si>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</si>
  <si>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</si>
  <si>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</si>
  <si>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</si>
  <si>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</si>
  <si>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</si>
  <si>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</si>
  <si>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</si>
  <si>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</si>
  <si>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</si>
  <si>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</si>
  <si>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</si>
  <si>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</si>
  <si>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</si>
  <si>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</si>
  <si>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</si>
  <si>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</si>
  <si>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</si>
  <si>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</si>
  <si>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</si>
  <si>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</si>
  <si>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</si>
  <si>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</si>
  <si>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</si>
  <si>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</si>
  <si>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</si>
  <si>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</si>
  <si>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</si>
  <si>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</si>
  <si>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</si>
  <si>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</si>
  <si>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</si>
  <si>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</si>
  <si>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</si>
  <si>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</si>
  <si>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</si>
  <si>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</si>
  <si>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</si>
  <si>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</si>
  <si>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</si>
  <si>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</si>
  <si>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</si>
  <si>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</si>
  <si>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</si>
  <si>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</si>
  <si>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</si>
  <si>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</si>
  <si>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</si>
  <si>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</si>
  <si>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</si>
  <si>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</si>
  <si>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</si>
  <si>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</si>
  <si>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</si>
  <si>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</si>
  <si>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</si>
  <si>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</si>
  <si>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</si>
  <si>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</si>
  <si>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</si>
  <si>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</si>
  <si>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</si>
  <si>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</si>
  <si>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</si>
  <si>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</si>
  <si>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</si>
  <si>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</si>
  <si>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</si>
  <si>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</si>
  <si>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</si>
  <si>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</si>
  <si>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</si>
  <si>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</si>
  <si>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</si>
  <si>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</si>
  <si>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</si>
  <si>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</si>
  <si>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</si>
  <si>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</si>
  <si>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</si>
  <si>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</si>
  <si>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</si>
  <si>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</si>
  <si>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</si>
  <si>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</si>
  <si>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</si>
  <si>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</si>
  <si>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</si>
  <si>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</si>
  <si>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</si>
  <si>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</si>
  <si>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</si>
  <si>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</si>
  <si>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</si>
  <si>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</si>
  <si>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</si>
  <si>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</si>
  <si>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</si>
  <si>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</si>
  <si>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</si>
  <si>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</si>
  <si>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</si>
  <si>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</si>
  <si>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</si>
  <si>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</si>
  <si>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</si>
  <si>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</si>
  <si>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</si>
  <si>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</si>
  <si>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</si>
  <si>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</si>
  <si>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</si>
  <si>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</si>
  <si>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</si>
  <si>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</si>
  <si>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</si>
  <si>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</si>
  <si>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</si>
  <si>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</si>
  <si>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</si>
  <si>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</si>
  <si>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</si>
  <si>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</si>
  <si>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</si>
  <si>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</si>
  <si>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</si>
  <si>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</si>
  <si>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</si>
  <si>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</si>
  <si>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</si>
  <si>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</si>
  <si>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</si>
  <si>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</si>
  <si>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</si>
  <si>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</si>
  <si>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</si>
  <si>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</si>
  <si>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</si>
  <si>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</si>
  <si>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</si>
  <si>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</si>
  <si>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</si>
  <si>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</si>
  <si>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</si>
  <si>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</si>
  <si>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</si>
  <si>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</si>
  <si>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</si>
  <si>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</si>
  <si>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</si>
  <si>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</si>
  <si>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</si>
  <si>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</si>
  <si>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</si>
  <si>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</si>
  <si>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</si>
  <si>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</si>
  <si>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</si>
  <si>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</si>
  <si>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</si>
  <si>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</si>
  <si>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</si>
  <si>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</si>
  <si>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</si>
  <si>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</si>
  <si>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</si>
  <si>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</si>
  <si>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</si>
  <si>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</si>
  <si>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</si>
  <si>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</si>
  <si>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</si>
  <si>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</si>
  <si>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</si>
  <si>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</si>
  <si>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</si>
  <si>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</si>
  <si>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</si>
  <si>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</si>
  <si>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</si>
  <si>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</si>
  <si>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</si>
  <si>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</si>
  <si>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</si>
  <si>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</si>
  <si>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</si>
  <si>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</si>
  <si>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</si>
  <si>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</si>
  <si>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</si>
  <si>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</si>
  <si>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</si>
  <si>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</si>
  <si>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</si>
  <si>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</si>
  <si>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</si>
  <si>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</si>
  <si>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</si>
  <si>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</si>
  <si>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</si>
  <si>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</si>
  <si>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</si>
  <si>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</si>
  <si>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</si>
  <si>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</si>
  <si>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</si>
  <si>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</si>
  <si>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</si>
  <si>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</si>
  <si>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</si>
  <si>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</si>
  <si>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</si>
  <si>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</si>
  <si>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</si>
  <si>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</si>
  <si>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</si>
  <si>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</si>
  <si>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</si>
  <si>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</si>
  <si>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</si>
  <si>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</si>
  <si>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</si>
  <si>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</si>
  <si>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</si>
  <si>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</si>
  <si>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</si>
  <si>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</si>
  <si>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</si>
  <si>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</si>
  <si>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</si>
  <si>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</si>
  <si>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</si>
  <si>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</si>
  <si>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</si>
  <si>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</si>
  <si>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</si>
  <si>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</si>
  <si>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</si>
  <si>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</si>
  <si>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</si>
  <si>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</si>
  <si>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</si>
  <si>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</si>
  <si>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</si>
  <si>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</si>
  <si>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</si>
  <si>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</si>
  <si>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</si>
  <si>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</si>
  <si>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</si>
  <si>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</si>
  <si>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</si>
  <si>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</si>
  <si>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</si>
  <si>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</si>
  <si>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</si>
  <si>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</si>
  <si>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</si>
  <si>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</si>
  <si>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</si>
  <si>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</si>
  <si>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</si>
  <si>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</si>
  <si>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</si>
  <si>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</si>
  <si>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</si>
  <si>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</si>
  <si>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</si>
  <si>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</si>
  <si>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</si>
  <si>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</si>
  <si>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</si>
  <si>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</si>
  <si>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</si>
  <si>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</si>
  <si>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</si>
  <si>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</si>
  <si>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</si>
  <si>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</si>
  <si>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</si>
  <si>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</si>
  <si>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</si>
  <si>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</si>
  <si>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</si>
  <si>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</si>
  <si>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</si>
  <si>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</si>
  <si>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</si>
  <si>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</si>
  <si>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</si>
  <si>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</si>
  <si>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</si>
  <si>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</si>
  <si>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</si>
  <si>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</si>
  <si>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</si>
  <si>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</si>
  <si>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</si>
  <si>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</si>
  <si>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</si>
  <si>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</si>
  <si>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</si>
  <si>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</si>
  <si>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</si>
  <si>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</si>
  <si>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</si>
  <si>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</si>
  <si>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</si>
  <si>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</si>
  <si>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</si>
  <si>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</si>
  <si>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</si>
  <si>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</si>
  <si>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</si>
  <si>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</si>
  <si>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</si>
  <si>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</si>
  <si>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</si>
  <si>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</si>
  <si>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</si>
  <si>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</si>
  <si>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</si>
  <si>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</si>
  <si>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</si>
  <si>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</si>
  <si>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</si>
  <si>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</si>
  <si>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</si>
  <si>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</si>
  <si>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</si>
  <si>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</si>
  <si>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</si>
  <si>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</si>
  <si>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</si>
  <si>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</si>
  <si>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</si>
  <si>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</si>
  <si>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</si>
  <si>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</si>
  <si>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</si>
  <si>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</si>
  <si>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</si>
  <si>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</si>
  <si>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</si>
  <si>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</si>
  <si>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</si>
  <si>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</si>
  <si>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</si>
  <si>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</si>
  <si>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</si>
  <si>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</si>
  <si>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</si>
  <si>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</si>
  <si>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</si>
  <si>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</si>
  <si>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</si>
  <si>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</si>
  <si>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</si>
  <si>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</si>
  <si>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</si>
  <si>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</si>
  <si>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</si>
  <si>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</si>
  <si>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</si>
  <si>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</si>
  <si>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</si>
  <si>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</si>
  <si>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</si>
  <si>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</si>
  <si>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</si>
  <si>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</si>
  <si>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</si>
  <si>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</si>
  <si>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</si>
  <si>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</si>
  <si>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</si>
  <si>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</si>
  <si>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</si>
  <si>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</si>
  <si>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</si>
  <si>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</si>
  <si>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</si>
  <si>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</si>
  <si>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</si>
  <si>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</si>
  <si>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</si>
  <si>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</si>
  <si>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</si>
  <si>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</si>
  <si>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</si>
  <si>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</si>
  <si>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</si>
  <si>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</si>
  <si>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</si>
  <si>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</si>
  <si>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</si>
  <si>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</si>
  <si>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</si>
  <si>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</si>
  <si>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</si>
  <si>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</si>
  <si>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</si>
  <si>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</si>
  <si>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</si>
  <si>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</si>
  <si>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</si>
  <si>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</si>
  <si>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</si>
  <si>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</si>
  <si>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</si>
  <si>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</si>
  <si>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</si>
  <si>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</si>
  <si>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</si>
  <si>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</si>
  <si>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</si>
  <si>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</si>
  <si>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</si>
  <si>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</si>
  <si>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</si>
  <si>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</si>
  <si>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</si>
  <si>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</si>
  <si>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</si>
  <si>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</si>
  <si>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</si>
  <si>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</si>
  <si>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</si>
  <si>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</si>
  <si>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</si>
  <si>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</si>
  <si>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</si>
  <si>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</si>
  <si>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</si>
  <si>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</si>
  <si>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</si>
  <si>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</si>
  <si>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</si>
  <si>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</si>
  <si>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</si>
  <si>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</si>
  <si>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</si>
  <si>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</si>
  <si>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</si>
  <si>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</si>
  <si>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</si>
  <si>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</si>
  <si>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</si>
  <si>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</si>
  <si>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</si>
  <si>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</si>
  <si>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</si>
  <si>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</si>
  <si>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</si>
  <si>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</si>
  <si>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</si>
  <si>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</si>
  <si>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</si>
  <si>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</si>
  <si>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</si>
  <si>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</si>
  <si>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</si>
  <si>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</si>
  <si>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</si>
  <si>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</si>
  <si>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</si>
  <si>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</si>
  <si>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</si>
  <si>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</si>
  <si>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</si>
  <si>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</si>
  <si>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</si>
  <si>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</si>
  <si>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</si>
  <si>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</si>
  <si>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</si>
  <si>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</si>
  <si>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</si>
  <si>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</si>
  <si>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</si>
  <si>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</si>
  <si>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</si>
  <si>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</si>
  <si>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</si>
  <si>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</si>
  <si>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</si>
  <si>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</si>
  <si>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</si>
  <si>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</si>
  <si>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</si>
  <si>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</si>
  <si>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</si>
  <si>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</si>
  <si>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</si>
  <si>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</si>
  <si>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</si>
  <si>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</si>
  <si>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</si>
  <si>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</si>
  <si>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</si>
  <si>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</si>
  <si>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</si>
  <si>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</si>
  <si>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</si>
  <si>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</si>
  <si>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</si>
  <si>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</si>
  <si>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</si>
  <si>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</si>
  <si>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</si>
  <si>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</si>
  <si>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</si>
  <si>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</si>
  <si>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</si>
  <si>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</si>
  <si>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</si>
  <si>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</si>
  <si>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</si>
  <si>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</si>
  <si>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</si>
  <si>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</si>
  <si>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</si>
  <si>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</si>
  <si>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</si>
  <si>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</si>
  <si>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</si>
  <si>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</si>
  <si>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</si>
  <si>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</si>
  <si>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</si>
  <si>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</si>
  <si>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</si>
  <si>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</si>
  <si>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</si>
  <si>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</si>
  <si>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</si>
  <si>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</si>
  <si>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</si>
  <si>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</si>
  <si>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</si>
  <si>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</si>
  <si>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</si>
  <si>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</si>
  <si>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</si>
  <si>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</si>
  <si>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</si>
  <si>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</si>
  <si>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</si>
  <si>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</si>
  <si>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</si>
  <si>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</si>
  <si>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</si>
  <si>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</si>
  <si>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</si>
  <si>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</si>
  <si>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</si>
  <si>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</si>
  <si>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</si>
  <si>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</si>
  <si>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</si>
  <si>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</si>
  <si>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</si>
  <si>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</si>
  <si>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</si>
  <si>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</si>
  <si>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</si>
  <si>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</si>
  <si>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</si>
  <si>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</si>
  <si>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</si>
  <si>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</si>
  <si>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</si>
  <si>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</si>
  <si>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</si>
  <si>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</si>
  <si>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</si>
  <si>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</si>
  <si>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</si>
  <si>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</si>
  <si>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</si>
  <si>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</si>
  <si>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</si>
  <si>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</si>
  <si>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</si>
  <si>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</si>
  <si>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</si>
  <si>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</si>
  <si>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</si>
  <si>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</si>
  <si>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</si>
  <si>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</si>
  <si>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</si>
  <si>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</si>
  <si>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</si>
  <si>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</si>
  <si>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</si>
  <si>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</si>
  <si>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</si>
  <si>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</si>
  <si>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</si>
  <si>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</si>
  <si>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</si>
  <si>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</si>
  <si>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</si>
  <si>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</si>
  <si>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</si>
  <si>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</si>
  <si>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</si>
  <si>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</si>
  <si>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</si>
  <si>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</si>
  <si>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</si>
  <si>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</si>
  <si>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</si>
  <si>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</si>
  <si>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</si>
  <si>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</si>
  <si>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</si>
  <si>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</si>
  <si>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</si>
  <si>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</si>
  <si>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</si>
  <si>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</si>
  <si>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</si>
  <si>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</si>
  <si>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</si>
  <si>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</si>
  <si>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</si>
  <si>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</si>
  <si>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</si>
  <si>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</si>
  <si>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</si>
  <si>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</si>
  <si>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</si>
  <si>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</si>
  <si>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</si>
  <si>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</si>
  <si>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</si>
  <si>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</si>
  <si>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</si>
  <si>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</si>
  <si>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</si>
  <si>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</si>
  <si>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</si>
  <si>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</si>
  <si>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</si>
  <si>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</si>
  <si>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</si>
  <si>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</si>
  <si>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</si>
  <si>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</si>
  <si>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</si>
  <si>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</si>
  <si>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</si>
  <si>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</si>
  <si>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</si>
  <si>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</si>
  <si>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</si>
  <si>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</si>
  <si>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</si>
  <si>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</si>
  <si>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</si>
  <si>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</si>
  <si>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</si>
  <si>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</si>
  <si>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</si>
  <si>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</si>
  <si>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</si>
  <si>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</si>
  <si>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</si>
  <si>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</si>
  <si>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</si>
  <si>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</si>
  <si>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</si>
  <si>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</si>
  <si>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</si>
  <si>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</si>
  <si>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</si>
  <si>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</si>
  <si>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</si>
  <si>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</si>
  <si>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</si>
  <si>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</si>
  <si>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</si>
  <si>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</si>
  <si>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</si>
  <si>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</si>
  <si>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</si>
  <si>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</si>
  <si>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</si>
  <si>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</si>
  <si>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</si>
  <si>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</si>
  <si>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</si>
  <si>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</si>
  <si>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</si>
  <si>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</si>
  <si>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</si>
  <si>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</si>
  <si>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</si>
  <si>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</si>
  <si>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</si>
  <si>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</si>
  <si>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</si>
  <si>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</si>
  <si>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</si>
  <si>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</si>
  <si>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</si>
  <si>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</si>
  <si>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</si>
  <si>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</si>
  <si>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</si>
  <si>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</si>
  <si>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</si>
  <si>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</si>
  <si>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</si>
  <si>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</si>
  <si>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</si>
  <si>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</si>
  <si>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</si>
  <si>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</si>
  <si>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</si>
  <si>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</si>
  <si>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</si>
  <si>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</si>
  <si>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</si>
  <si>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</si>
  <si>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</si>
  <si>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</si>
  <si>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</si>
  <si>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</si>
  <si>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</si>
  <si>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</si>
  <si>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</si>
  <si>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</si>
  <si>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</si>
  <si>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</si>
  <si>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</si>
  <si>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</si>
  <si>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</si>
  <si>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</si>
  <si>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</si>
  <si>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</si>
  <si>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</si>
  <si>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</si>
  <si>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</si>
  <si>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</si>
  <si>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</si>
  <si>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</si>
  <si>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</si>
  <si>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</si>
  <si>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</si>
  <si>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</si>
  <si>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</si>
  <si>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</si>
  <si>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</si>
  <si>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</si>
  <si>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</si>
  <si>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</si>
  <si>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</si>
  <si>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</si>
  <si>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</si>
  <si>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</si>
  <si>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</si>
  <si>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</si>
  <si>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</si>
  <si>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</si>
  <si>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</si>
  <si>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</si>
  <si>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</si>
  <si>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</si>
  <si>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</si>
  <si>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</si>
  <si>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</si>
  <si>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</si>
  <si>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</si>
  <si>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</si>
  <si>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</si>
  <si>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</si>
  <si>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</si>
  <si>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</si>
  <si>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</si>
  <si>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</si>
  <si>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</si>
  <si>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</si>
  <si>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</si>
  <si>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</si>
  <si>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</si>
  <si>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</si>
  <si>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</si>
  <si>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</si>
  <si>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</si>
  <si>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</si>
  <si>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</si>
  <si>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</si>
  <si>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</si>
  <si>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</si>
  <si>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</si>
  <si>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</si>
  <si>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</si>
  <si>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</si>
  <si>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</si>
  <si>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</si>
  <si>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</si>
  <si>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</si>
  <si>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</si>
  <si>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</si>
  <si>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</si>
  <si>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</si>
  <si>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</si>
  <si>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</si>
  <si>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</si>
  <si>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</si>
  <si>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</si>
  <si>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</si>
  <si>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</si>
  <si>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</si>
  <si>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</si>
  <si>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</si>
  <si>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</si>
  <si>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</si>
  <si>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</si>
  <si>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</si>
  <si>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</si>
  <si>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</si>
  <si>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</si>
  <si>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</si>
  <si>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</si>
  <si>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</si>
  <si>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</si>
  <si>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</si>
  <si>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</si>
  <si>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</si>
  <si>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</si>
  <si>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</si>
  <si>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</si>
  <si>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</si>
  <si>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</si>
  <si>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</si>
  <si>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</si>
  <si>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</si>
  <si>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</si>
  <si>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</si>
  <si>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</si>
  <si>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</si>
  <si>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</si>
  <si>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</si>
  <si>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</si>
  <si>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</si>
  <si>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</si>
  <si>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</si>
  <si>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</si>
  <si>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</si>
  <si>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</si>
  <si>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</si>
  <si>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</si>
  <si>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</si>
  <si>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</si>
  <si>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</si>
  <si>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</si>
  <si>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</si>
  <si>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</si>
  <si>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</si>
  <si>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</si>
  <si>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</si>
  <si>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</si>
  <si>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</si>
  <si>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</si>
  <si>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</si>
  <si>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</si>
  <si>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</si>
  <si>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</si>
  <si>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</si>
  <si>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</si>
  <si>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</si>
  <si>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</si>
  <si>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</si>
  <si>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</si>
  <si>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</si>
  <si>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</si>
  <si>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</si>
  <si>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</si>
  <si>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</si>
  <si>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</si>
  <si>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</si>
  <si>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</si>
  <si>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</si>
  <si>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</si>
  <si>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</si>
  <si>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</si>
  <si>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</si>
  <si>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</si>
  <si>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</si>
  <si>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</si>
  <si>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</si>
  <si>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</si>
  <si>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</si>
  <si>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</si>
  <si>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</si>
  <si>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</si>
  <si>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</si>
  <si>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</si>
  <si>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</si>
  <si>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</si>
  <si>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</si>
  <si>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</si>
  <si>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</si>
  <si>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</si>
  <si>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</si>
  <si>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</si>
  <si>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</si>
  <si>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</si>
  <si>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</si>
  <si>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</si>
  <si>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</si>
  <si>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</si>
  <si>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</si>
  <si>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</si>
  <si>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</si>
  <si>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</si>
  <si>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</si>
  <si>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</si>
  <si>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</si>
  <si>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</si>
  <si>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</si>
  <si>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</si>
  <si>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</si>
  <si>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</si>
  <si>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</si>
  <si>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</si>
  <si>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</si>
  <si>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</si>
  <si>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</si>
  <si>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</si>
  <si>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</si>
  <si>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</si>
  <si>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</si>
  <si>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</si>
  <si>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</si>
  <si>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</si>
  <si>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</si>
  <si>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</si>
  <si>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</si>
  <si>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</si>
  <si>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</si>
  <si>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</si>
  <si>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</si>
  <si>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</si>
  <si>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</si>
  <si>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</si>
  <si>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</si>
  <si>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</si>
  <si>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</si>
  <si>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</si>
  <si>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</si>
  <si>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</si>
  <si>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</si>
  <si>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</si>
  <si>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</si>
  <si>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</si>
  <si>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</si>
  <si>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</si>
  <si>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</si>
  <si>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</si>
  <si>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</si>
  <si>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</si>
  <si>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</si>
  <si>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</si>
  <si>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</si>
  <si>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</si>
  <si>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</si>
  <si>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</si>
  <si>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</si>
  <si>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</si>
  <si>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</si>
  <si>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</si>
  <si>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</si>
  <si>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</si>
  <si>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</si>
  <si>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</si>
  <si>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</si>
  <si>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</si>
  <si>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</si>
  <si>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</si>
  <si>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</si>
  <si>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</si>
  <si>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</si>
  <si>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</si>
  <si>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</si>
  <si>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</si>
  <si>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</si>
  <si>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</si>
  <si>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</si>
  <si>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</si>
  <si>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</si>
  <si>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</si>
  <si>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</si>
  <si>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</si>
  <si>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</si>
  <si>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</si>
  <si>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</si>
  <si>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</si>
  <si>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</si>
  <si>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</si>
  <si>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</si>
  <si>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</si>
  <si>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</si>
  <si>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</si>
  <si>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</si>
  <si>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</si>
  <si>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</si>
  <si>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</si>
  <si>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</si>
  <si>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</si>
  <si>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</si>
  <si>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</si>
  <si>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</si>
  <si>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</si>
  <si>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</si>
  <si>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</si>
  <si>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</si>
  <si>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</si>
  <si>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</si>
  <si>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</si>
  <si>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</si>
  <si>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</si>
  <si>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</si>
  <si>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</si>
  <si>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</si>
  <si>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</si>
  <si>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</si>
  <si>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</si>
  <si>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</si>
  <si>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</si>
  <si>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</si>
  <si>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</si>
  <si>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</si>
  <si>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</si>
  <si>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</si>
  <si>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</si>
  <si>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</si>
  <si>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</si>
  <si>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</si>
  <si>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</si>
  <si>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</si>
  <si>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</si>
  <si>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</si>
  <si>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</si>
  <si>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</si>
  <si>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</si>
  <si>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</si>
  <si>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</si>
  <si>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</si>
  <si>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</si>
  <si>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</si>
  <si>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</si>
  <si>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</si>
  <si>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</si>
  <si>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</si>
  <si>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</si>
  <si>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</si>
  <si>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</si>
  <si>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</si>
  <si>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</si>
  <si>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</si>
  <si>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</si>
  <si>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</si>
  <si>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</si>
  <si>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</si>
  <si>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</si>
  <si>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</si>
  <si>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</si>
  <si>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</si>
  <si>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</si>
  <si>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</si>
  <si>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</si>
  <si>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</si>
  <si>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</si>
  <si>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</si>
  <si>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</si>
  <si>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</si>
  <si>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</si>
  <si>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</si>
  <si>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</si>
  <si>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</si>
  <si>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</si>
  <si>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</si>
  <si>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</si>
  <si>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</si>
  <si>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</si>
  <si>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</si>
  <si>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</si>
  <si>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</si>
  <si>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</si>
  <si>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</si>
  <si>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</si>
  <si>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</si>
  <si>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</si>
  <si>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</si>
  <si>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</si>
  <si>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</si>
  <si>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</si>
  <si>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</si>
  <si>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</si>
  <si>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</si>
  <si>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</si>
  <si>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</si>
  <si>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</si>
  <si>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</si>
  <si>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</si>
  <si>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</si>
  <si>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</si>
  <si>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</si>
  <si>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</si>
  <si>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</si>
  <si>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</si>
  <si>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</si>
  <si>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</si>
  <si>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</si>
  <si>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</si>
  <si>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</si>
  <si>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</si>
  <si>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</si>
  <si>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</si>
  <si>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</si>
  <si>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</si>
  <si>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</si>
  <si>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</si>
  <si>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</si>
  <si>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</si>
  <si>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</si>
  <si>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</si>
  <si>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</si>
  <si>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</si>
  <si>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</si>
  <si>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</si>
  <si>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</si>
  <si>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</si>
  <si>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</si>
  <si>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</si>
  <si>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</si>
  <si>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</si>
  <si>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</si>
  <si>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</si>
  <si>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</si>
  <si>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</si>
  <si>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</si>
  <si>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</si>
  <si>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</si>
  <si>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</si>
  <si>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</si>
  <si>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</si>
  <si>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</si>
  <si>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</si>
  <si>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</si>
  <si>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</si>
  <si>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</si>
  <si>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</si>
  <si>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</si>
  <si>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</si>
  <si>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</si>
  <si>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</si>
  <si>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</si>
  <si>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</si>
  <si>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</si>
  <si>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</si>
  <si>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</si>
  <si>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</si>
  <si>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</si>
  <si>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</si>
  <si>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</si>
  <si>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</si>
  <si>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</si>
  <si>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</si>
  <si>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</si>
  <si>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</si>
  <si>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</si>
  <si>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</si>
  <si>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</si>
  <si>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</si>
  <si>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</si>
  <si>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</si>
  <si>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</si>
  <si>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</si>
  <si>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</si>
  <si>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</si>
  <si>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</si>
  <si>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</si>
  <si>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</si>
  <si>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</si>
  <si>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</si>
  <si>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</si>
  <si>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</si>
  <si>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</si>
  <si>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</si>
  <si>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</si>
  <si>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</si>
  <si>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</si>
  <si>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</si>
  <si>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</si>
  <si>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</si>
  <si>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</si>
  <si>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</si>
  <si>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</si>
  <si>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</si>
  <si>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</si>
  <si>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</si>
  <si>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</si>
  <si>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</si>
  <si>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</si>
  <si>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</si>
  <si>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</si>
  <si>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</si>
  <si>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</si>
  <si>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</si>
  <si>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</si>
  <si>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</si>
  <si>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</si>
  <si>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</si>
  <si>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</si>
  <si>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</si>
  <si>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</si>
  <si>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</si>
  <si>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</si>
  <si>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</si>
  <si>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</si>
  <si>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</si>
  <si>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</si>
  <si>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</si>
  <si>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</si>
  <si>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</si>
  <si>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</si>
  <si>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</si>
  <si>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</si>
  <si>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</si>
  <si>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</si>
  <si>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</si>
  <si>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</si>
  <si>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</si>
  <si>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</si>
  <si>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</si>
  <si>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</si>
  <si>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</si>
  <si>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</si>
  <si>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</si>
  <si>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</si>
  <si>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</si>
  <si>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</si>
  <si>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</si>
  <si>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</si>
  <si>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</si>
  <si>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</si>
  <si>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</si>
  <si>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</si>
  <si>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</si>
  <si>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</si>
  <si>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</si>
  <si>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</si>
  <si>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</si>
  <si>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</si>
  <si>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</si>
  <si>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</si>
  <si>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</si>
  <si>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</si>
  <si>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</si>
  <si>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</si>
  <si>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</si>
  <si>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</si>
  <si>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</si>
  <si>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</si>
  <si>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</si>
  <si>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</si>
  <si>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</si>
  <si>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</si>
  <si>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</si>
  <si>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</si>
  <si>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</si>
  <si>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</si>
  <si>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</si>
  <si>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</si>
  <si>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</si>
  <si>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</si>
  <si>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</si>
  <si>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</si>
  <si>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</si>
  <si>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</si>
  <si>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</si>
  <si>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</si>
  <si>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</si>
  <si>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</si>
  <si>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</si>
  <si>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</si>
  <si>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</si>
  <si>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</si>
  <si>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</si>
  <si>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</si>
  <si>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</si>
  <si>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</si>
  <si>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</si>
  <si>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</si>
  <si>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</si>
  <si>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</si>
  <si>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</si>
  <si>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</si>
  <si>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</si>
  <si>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</si>
  <si>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</si>
  <si>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</si>
  <si>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</si>
  <si>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</si>
  <si>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</si>
  <si>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</si>
  <si>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</si>
  <si>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</si>
  <si>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</si>
  <si>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</si>
  <si>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</si>
  <si>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</si>
  <si>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</si>
  <si>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</si>
  <si>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</si>
  <si>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</si>
  <si>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</si>
  <si>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</si>
  <si>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</si>
  <si>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</si>
  <si>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</si>
  <si>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</si>
  <si>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</si>
  <si>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</si>
  <si>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</si>
  <si>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</si>
  <si>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</si>
  <si>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</si>
  <si>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</si>
  <si>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</si>
  <si>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</si>
  <si>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</si>
  <si>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</si>
  <si>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</si>
  <si>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</si>
  <si>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</si>
  <si>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</si>
  <si>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</si>
  <si>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</si>
  <si>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</si>
  <si>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</si>
  <si>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</si>
  <si>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</si>
  <si>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</si>
  <si>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</si>
  <si>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</si>
  <si>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</si>
  <si>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</si>
  <si>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</si>
  <si>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</si>
  <si>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</si>
  <si>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</si>
  <si>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</si>
  <si>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</si>
  <si>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</si>
  <si>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</si>
  <si>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</si>
  <si>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</si>
  <si>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</si>
  <si>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</si>
  <si>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</si>
  <si>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</si>
  <si>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</si>
  <si>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</si>
  <si>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</si>
  <si>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</si>
  <si>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</si>
  <si>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</si>
  <si>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</si>
  <si>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</si>
  <si>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</si>
  <si>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</si>
  <si>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</si>
  <si>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</si>
  <si>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</si>
  <si>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</si>
  <si>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</si>
  <si>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</si>
  <si>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</si>
  <si>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</si>
  <si>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</si>
  <si>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</si>
  <si>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</si>
  <si>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</si>
  <si>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</si>
  <si>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</si>
  <si>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</si>
  <si>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</si>
  <si>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</si>
  <si>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</si>
  <si>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</si>
  <si>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</si>
  <si>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</si>
  <si>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</si>
  <si>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</si>
  <si>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</si>
  <si>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</si>
  <si>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</si>
  <si>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</si>
  <si>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</si>
  <si>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</si>
  <si>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</si>
  <si>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</si>
  <si>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</si>
  <si>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</si>
  <si>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</si>
  <si>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</si>
  <si>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</si>
  <si>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</si>
  <si>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</si>
  <si>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</si>
  <si>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</si>
  <si>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</si>
  <si>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</si>
  <si>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</si>
  <si>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</si>
  <si>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</si>
  <si>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</si>
  <si>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</si>
  <si>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</si>
  <si>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</si>
  <si>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</si>
  <si>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</si>
  <si>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</si>
  <si>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</si>
  <si>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</si>
  <si>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</si>
  <si>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</si>
  <si>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</si>
  <si>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</si>
  <si>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</si>
  <si>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</si>
  <si>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</si>
  <si>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</si>
  <si>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</si>
  <si>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</si>
  <si>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</si>
  <si>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</si>
  <si>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</si>
  <si>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</si>
  <si>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</si>
  <si>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</si>
  <si>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</si>
  <si>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</si>
  <si>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</si>
  <si>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</si>
  <si>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</si>
  <si>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</si>
  <si>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</si>
  <si>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</si>
  <si>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</si>
  <si>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</si>
  <si>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</si>
  <si>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</si>
  <si>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</si>
  <si>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</si>
  <si>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</si>
  <si>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</si>
  <si>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</si>
  <si>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</si>
  <si>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</si>
  <si>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</si>
  <si>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</si>
  <si>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</si>
  <si>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</si>
  <si>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</si>
  <si>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</si>
  <si>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</si>
  <si>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</si>
  <si>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</si>
  <si>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</si>
  <si>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</si>
  <si>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</si>
  <si>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</si>
  <si>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</si>
  <si>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</si>
  <si>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</si>
  <si>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</si>
  <si>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</si>
  <si>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</si>
  <si>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</si>
  <si>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</si>
  <si>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</si>
  <si>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</si>
  <si>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</si>
  <si>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</si>
  <si>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</si>
  <si>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</si>
  <si>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</si>
  <si>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</si>
  <si>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</si>
  <si>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</si>
  <si>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</si>
  <si>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</si>
  <si>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</si>
  <si>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</si>
  <si>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</si>
  <si>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</si>
  <si>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</si>
  <si>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</si>
  <si>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</si>
  <si>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</si>
  <si>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</si>
  <si>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</si>
  <si>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</si>
  <si>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</si>
  <si>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</si>
  <si>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</si>
  <si>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</si>
  <si>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</si>
  <si>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</si>
  <si>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</si>
  <si>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</si>
  <si>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</si>
  <si>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</si>
  <si>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</si>
  <si>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</si>
  <si>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</si>
  <si>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</si>
  <si>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</si>
  <si>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</si>
  <si>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</si>
  <si>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</si>
  <si>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</si>
  <si>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</si>
  <si>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</si>
  <si>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</si>
  <si>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</si>
  <si>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</si>
  <si>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</si>
  <si>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</si>
  <si>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</si>
  <si>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</si>
  <si>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</si>
  <si>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</si>
  <si>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</si>
  <si>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</si>
  <si>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</si>
  <si>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</si>
  <si>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</si>
  <si>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</si>
  <si>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</si>
  <si>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</si>
  <si>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</si>
  <si>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</si>
  <si>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</si>
  <si>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</si>
  <si>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</si>
  <si>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</si>
  <si>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</si>
  <si>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</si>
  <si>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</si>
  <si>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</si>
  <si>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</si>
  <si>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</si>
  <si>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</si>
  <si>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</si>
  <si>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</si>
  <si>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</si>
  <si>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</si>
  <si>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</si>
  <si>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</si>
  <si>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</si>
  <si>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</si>
  <si>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</si>
  <si>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</si>
  <si>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</si>
  <si>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</si>
  <si>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</si>
  <si>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</si>
  <si>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</si>
  <si>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</si>
  <si>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</si>
  <si>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</si>
  <si>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</si>
  <si>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</si>
  <si>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</si>
  <si>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</si>
  <si>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</si>
  <si>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</si>
  <si>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</si>
  <si>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</si>
  <si>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</si>
  <si>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</si>
  <si>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</si>
  <si>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</si>
  <si>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</si>
  <si>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</si>
  <si>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</si>
  <si>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</si>
  <si>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</si>
  <si>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</si>
  <si>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</si>
  <si>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</si>
  <si>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</si>
  <si>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</si>
  <si>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</si>
  <si>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</si>
  <si>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</si>
  <si>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</si>
  <si>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</si>
  <si>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</si>
  <si>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</si>
  <si>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</si>
  <si>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</si>
  <si>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</si>
  <si>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</si>
  <si>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</si>
  <si>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</si>
  <si>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</si>
  <si>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</si>
  <si>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</si>
  <si>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</si>
  <si>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</si>
  <si>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</si>
  <si>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</si>
  <si>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</si>
  <si>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</si>
  <si>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</si>
  <si>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</si>
  <si>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</si>
  <si>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</si>
  <si>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</si>
  <si>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</si>
  <si>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</si>
  <si>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</si>
  <si>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</si>
  <si>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</si>
  <si>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</si>
  <si>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</si>
  <si>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</si>
  <si>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</si>
  <si>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</si>
  <si>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</si>
  <si>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</si>
  <si>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</si>
  <si>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</si>
  <si>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</si>
  <si>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</si>
  <si>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</si>
  <si>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</si>
  <si>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</si>
  <si>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</si>
  <si>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</si>
  <si>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</si>
  <si>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</si>
  <si>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</si>
  <si>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</si>
  <si>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</si>
  <si>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</si>
  <si>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</si>
  <si>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</si>
  <si>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</si>
  <si>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</si>
  <si>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</si>
  <si>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</si>
  <si>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</si>
  <si>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</si>
  <si>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</si>
  <si>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</si>
  <si>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</si>
  <si>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</si>
  <si>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</si>
  <si>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</si>
  <si>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</si>
  <si>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</si>
  <si>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</si>
  <si>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</si>
  <si>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</si>
  <si>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</si>
  <si>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</si>
  <si>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</si>
  <si>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</si>
  <si>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</si>
  <si>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</si>
  <si>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</si>
  <si>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</si>
  <si>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</si>
  <si>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</si>
  <si>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</si>
  <si>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</si>
  <si>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</si>
  <si>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</si>
  <si>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</si>
  <si>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</si>
  <si>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</si>
  <si>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</si>
  <si>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</si>
  <si>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</si>
  <si>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</si>
  <si>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</si>
  <si>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</si>
  <si>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</si>
  <si>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</si>
  <si>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</si>
  <si>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</si>
  <si>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</si>
  <si>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</si>
  <si>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</si>
  <si>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</si>
  <si>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</si>
  <si>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</si>
  <si>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</si>
  <si>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</si>
  <si>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</si>
  <si>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</si>
  <si>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</si>
  <si>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</si>
  <si>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</si>
  <si>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</si>
  <si>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</si>
  <si>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</si>
  <si>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</si>
  <si>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</si>
  <si>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</si>
  <si>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</si>
  <si>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</si>
  <si>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</si>
  <si>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</si>
  <si>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</si>
  <si>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</si>
  <si>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</si>
  <si>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</si>
  <si>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</si>
  <si>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</si>
  <si>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</si>
  <si>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</si>
  <si>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</si>
  <si>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</si>
  <si>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</si>
  <si>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</si>
  <si>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</si>
  <si>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</si>
  <si>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</si>
  <si>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</si>
  <si>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</si>
  <si>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</si>
  <si>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</si>
  <si>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</si>
  <si>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</si>
  <si>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</si>
  <si>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</si>
  <si>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</si>
  <si>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</si>
  <si>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</si>
  <si>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</si>
  <si>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</si>
  <si>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</si>
  <si>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</si>
  <si>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</si>
  <si>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</si>
  <si>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</si>
  <si>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</si>
  <si>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</si>
  <si>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</si>
  <si>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</si>
  <si>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</si>
  <si>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</si>
  <si>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</si>
  <si>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</si>
  <si>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</si>
  <si>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</si>
  <si>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</si>
  <si>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</si>
  <si>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</si>
  <si>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</si>
  <si>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</si>
  <si>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</si>
  <si>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</si>
  <si>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</si>
  <si>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</si>
  <si>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</si>
  <si>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</si>
  <si>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</si>
  <si>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</si>
  <si>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</si>
  <si>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</si>
  <si>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</si>
  <si>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</si>
  <si>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</si>
  <si>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</si>
  <si>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</si>
  <si>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</si>
  <si>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</si>
  <si>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</si>
  <si>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</si>
  <si>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</si>
  <si>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</si>
  <si>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</si>
  <si>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</si>
  <si>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</si>
  <si>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</si>
  <si>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</si>
  <si>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</si>
  <si>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</si>
  <si>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</si>
  <si>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</si>
  <si>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</si>
  <si>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</si>
  <si>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</si>
  <si>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</si>
  <si>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</si>
  <si>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</si>
  <si>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</si>
  <si>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</si>
  <si>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</si>
  <si>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</si>
  <si>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</si>
  <si>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</si>
  <si>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</si>
  <si>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</si>
  <si>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</si>
  <si>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</si>
  <si>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</si>
  <si>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</si>
  <si>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</si>
  <si>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</si>
  <si>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</si>
  <si>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</si>
  <si>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</si>
  <si>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</si>
  <si>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</si>
  <si>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</si>
  <si>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</si>
  <si>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</si>
  <si>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</si>
  <si>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</si>
  <si>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</si>
  <si>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</si>
  <si>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</si>
  <si>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</si>
  <si>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</si>
  <si>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</si>
  <si>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</si>
  <si>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</si>
  <si>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</si>
  <si>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</si>
  <si>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</si>
  <si>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</si>
  <si>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</si>
  <si>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</si>
  <si>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</si>
  <si>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</si>
  <si>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</si>
  <si>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</si>
  <si>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</si>
  <si>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</si>
  <si>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</si>
  <si>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</si>
  <si>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</si>
  <si>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</si>
  <si>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</si>
  <si>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</si>
  <si>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</si>
  <si>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</si>
  <si>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</si>
  <si>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</si>
  <si>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</si>
  <si>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</si>
  <si>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</si>
  <si>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</si>
  <si>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</si>
  <si>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</si>
  <si>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</si>
  <si>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</si>
  <si>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</si>
  <si>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</si>
  <si>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</si>
  <si>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</si>
  <si>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</si>
  <si>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</si>
  <si>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</si>
  <si>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</si>
  <si>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</si>
  <si>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</si>
  <si>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</si>
  <si>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</si>
  <si>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</si>
  <si>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</si>
  <si>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</si>
  <si>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</si>
  <si>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</si>
  <si>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</si>
  <si>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</si>
  <si>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</si>
  <si>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</si>
  <si>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</si>
  <si>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</si>
  <si>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</si>
  <si>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</si>
  <si>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</si>
  <si>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</si>
  <si>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</si>
  <si>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</si>
  <si>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</si>
  <si>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</si>
  <si>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</si>
  <si>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</si>
  <si>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</si>
  <si>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</si>
  <si>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</si>
  <si>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</si>
  <si>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</si>
  <si>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</si>
  <si>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</si>
  <si>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</si>
  <si>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</si>
  <si>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</si>
  <si>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</si>
  <si>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</si>
  <si>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</si>
  <si>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</si>
  <si>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</si>
  <si>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</si>
  <si>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</si>
  <si>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</si>
  <si>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</si>
  <si>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</si>
  <si>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</si>
  <si>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</si>
  <si>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</si>
  <si>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</si>
  <si>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</si>
  <si>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</si>
  <si>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</si>
  <si>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</si>
  <si>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</si>
  <si>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</si>
  <si>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</si>
  <si>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</si>
  <si>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</si>
  <si>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</si>
  <si>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</si>
  <si>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</si>
  <si>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</si>
  <si>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</si>
  <si>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</si>
  <si>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</si>
  <si>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</si>
  <si>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</si>
  <si>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</si>
  <si>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</si>
  <si>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</si>
  <si>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</si>
  <si>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</si>
  <si>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</si>
  <si>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</si>
  <si>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</si>
  <si>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</si>
  <si>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</si>
  <si>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</si>
  <si>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</si>
  <si>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</si>
  <si>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</si>
  <si>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</si>
  <si>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</si>
  <si>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</si>
  <si>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</si>
  <si>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</si>
  <si>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</si>
  <si>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</si>
  <si>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</si>
  <si>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</si>
  <si>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</si>
  <si>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</si>
  <si>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</si>
  <si>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</si>
  <si>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</si>
  <si>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</si>
  <si>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</si>
  <si>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</si>
  <si>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</si>
  <si>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</si>
  <si>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</si>
  <si>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</si>
  <si>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</si>
  <si>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</si>
  <si>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</si>
  <si>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</si>
  <si>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</si>
  <si>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</si>
  <si>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</si>
  <si>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</si>
  <si>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</si>
  <si>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</si>
  <si>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</si>
  <si>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</si>
  <si>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</si>
  <si>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</si>
  <si>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</si>
  <si>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</si>
  <si>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</si>
  <si>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</si>
  <si>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</si>
  <si>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</si>
  <si>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</si>
  <si>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</si>
  <si>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</si>
  <si>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</si>
  <si>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</si>
  <si>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</si>
  <si>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</si>
  <si>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</si>
  <si>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</si>
  <si>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</si>
  <si>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</si>
  <si>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</si>
  <si>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</si>
  <si>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</si>
  <si>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</si>
  <si>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</si>
  <si>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</si>
  <si>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</si>
  <si>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</si>
  <si>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</si>
  <si>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</si>
  <si>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</si>
  <si>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</si>
  <si>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</si>
  <si>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</si>
  <si>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</si>
  <si>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</si>
  <si>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</si>
  <si>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</si>
  <si>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</si>
  <si>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</si>
  <si>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</si>
  <si>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</si>
  <si>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</si>
  <si>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</si>
  <si>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</si>
  <si>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</si>
  <si>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</si>
  <si>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</si>
  <si>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</si>
  <si>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</si>
  <si>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</si>
  <si>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</si>
  <si>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</si>
  <si>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</si>
  <si>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</si>
  <si>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</si>
  <si>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</si>
  <si>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</si>
  <si>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</si>
  <si>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</si>
  <si>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</si>
  <si>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</si>
  <si>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</si>
  <si>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</si>
  <si>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</si>
  <si>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</si>
  <si>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</si>
  <si>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</si>
  <si>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</si>
  <si>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</si>
  <si>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</si>
  <si>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</si>
  <si>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</si>
  <si>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</si>
  <si>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</si>
  <si>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</si>
  <si>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</si>
  <si>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</si>
  <si>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</si>
  <si>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</si>
  <si>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</si>
  <si>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</si>
  <si>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</si>
  <si>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</si>
  <si>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</si>
  <si>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</si>
  <si>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</si>
  <si>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</si>
  <si>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</si>
  <si>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</si>
  <si>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</si>
  <si>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</si>
  <si>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</si>
  <si>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</si>
  <si>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</si>
  <si>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</si>
  <si>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</si>
  <si>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</si>
  <si>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</si>
  <si>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</si>
  <si>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</si>
  <si>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</si>
  <si>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</si>
  <si>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</si>
  <si>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</si>
  <si>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</si>
  <si>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</si>
  <si>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</si>
  <si>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</si>
  <si>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</si>
  <si>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</si>
  <si>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</si>
  <si>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</si>
  <si>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</si>
  <si>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</si>
  <si>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</si>
  <si>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</si>
  <si>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</si>
  <si>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</si>
  <si>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</si>
  <si>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</si>
  <si>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</si>
  <si>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</si>
  <si>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</si>
  <si>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</si>
  <si>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</si>
  <si>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</si>
  <si>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</si>
  <si>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</si>
  <si>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</si>
  <si>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</si>
  <si>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</si>
  <si>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</si>
  <si>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</si>
  <si>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</si>
  <si>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</si>
  <si>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</si>
  <si>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</si>
  <si>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</si>
  <si>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</si>
  <si>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</si>
  <si>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</si>
  <si>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</si>
  <si>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</si>
  <si>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</si>
  <si>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</si>
  <si>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</si>
  <si>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</si>
  <si>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</si>
  <si>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</si>
  <si>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</si>
  <si>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</si>
  <si>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</si>
  <si>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</si>
  <si>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</si>
  <si>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</si>
  <si>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</si>
  <si>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</si>
  <si>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</si>
  <si>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</si>
  <si>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</si>
  <si>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</si>
  <si>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</si>
  <si>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</si>
  <si>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</si>
  <si>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</si>
  <si>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</si>
  <si>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</si>
  <si>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</si>
  <si>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</si>
  <si>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</si>
  <si>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</si>
  <si>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</si>
  <si>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</si>
  <si>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</si>
  <si>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</si>
  <si>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</si>
  <si>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</si>
  <si>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</si>
  <si>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</si>
  <si>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</si>
  <si>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</si>
  <si>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</si>
  <si>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</si>
  <si>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</si>
  <si>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</si>
  <si>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</si>
  <si>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</si>
  <si>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</si>
  <si>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</si>
  <si>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</si>
  <si>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</si>
  <si>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</si>
  <si>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</si>
  <si>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</si>
  <si>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</si>
  <si>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</si>
  <si>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</si>
  <si>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</si>
  <si>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</si>
  <si>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</si>
  <si>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</si>
  <si>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</si>
  <si>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</si>
  <si>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</si>
  <si>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</si>
  <si>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</si>
  <si>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</si>
  <si>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</si>
  <si>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</si>
  <si>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</si>
  <si>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</si>
  <si>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</si>
  <si>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</si>
  <si>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</si>
  <si>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</si>
  <si>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</si>
  <si>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</si>
  <si>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</si>
  <si>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</si>
  <si>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</si>
  <si>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</si>
  <si>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</si>
  <si>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</si>
  <si>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</si>
  <si>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</si>
  <si>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</si>
  <si>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</si>
  <si>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</si>
  <si>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</si>
  <si>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</si>
  <si>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</si>
  <si>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</si>
  <si>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</si>
  <si>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</si>
  <si>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</si>
  <si>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</si>
  <si>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</si>
  <si>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</si>
  <si>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</si>
  <si>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</si>
  <si>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</si>
  <si>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</si>
  <si>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</si>
  <si>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</si>
  <si>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</si>
  <si>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</si>
  <si>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</si>
  <si>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</si>
  <si>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</si>
  <si>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</si>
  <si>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</si>
  <si>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</si>
  <si>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</si>
  <si>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</si>
  <si>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</si>
  <si>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</si>
  <si>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</si>
  <si>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</si>
  <si>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</si>
  <si>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</si>
  <si>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</si>
  <si>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</si>
  <si>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</si>
  <si>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</si>
  <si>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</si>
  <si>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</si>
  <si>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</si>
  <si>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</si>
  <si>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</si>
  <si>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</si>
  <si>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</si>
  <si>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</si>
  <si>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</si>
  <si>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</si>
  <si>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</si>
  <si>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</si>
  <si>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</si>
  <si>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</si>
  <si>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</si>
  <si>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</si>
  <si>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</si>
  <si>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</si>
  <si>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</si>
  <si>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</si>
  <si>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</si>
  <si>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</si>
  <si>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</si>
  <si>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</si>
  <si>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</si>
  <si>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</si>
  <si>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</si>
  <si>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</si>
  <si>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</si>
  <si>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</si>
  <si>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</si>
  <si>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</si>
  <si>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</si>
  <si>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</si>
  <si>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</si>
  <si>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</si>
  <si>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</si>
  <si>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</si>
  <si>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</si>
  <si>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</si>
  <si>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</si>
  <si>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</si>
  <si>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</si>
  <si>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</si>
  <si>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</si>
  <si>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</si>
  <si>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</si>
  <si>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</si>
  <si>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</si>
  <si>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</si>
  <si>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</si>
  <si>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</si>
  <si>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</si>
  <si>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</si>
  <si>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</si>
  <si>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</si>
  <si>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</si>
  <si>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</si>
  <si>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</si>
  <si>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</si>
  <si>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</si>
  <si>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</si>
  <si>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</si>
  <si>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</si>
  <si>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</si>
  <si>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</si>
  <si>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</si>
  <si>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</si>
  <si>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</si>
  <si>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</si>
  <si>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</si>
  <si>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</si>
  <si>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</si>
  <si>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</si>
  <si>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</si>
  <si>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</si>
  <si>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</si>
  <si>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</si>
  <si>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</si>
  <si>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</si>
  <si>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</si>
  <si>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</si>
  <si>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</si>
  <si>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</si>
  <si>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</si>
  <si>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</si>
  <si>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</si>
  <si>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</si>
  <si>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</si>
  <si>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</si>
  <si>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</si>
  <si>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</si>
  <si>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</si>
  <si>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</si>
  <si>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</si>
  <si>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</si>
  <si>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</si>
  <si>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</si>
  <si>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</si>
  <si>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</si>
  <si>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</si>
  <si>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</si>
  <si>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</si>
  <si>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</si>
  <si>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</si>
  <si>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</si>
  <si>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</si>
  <si>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</si>
  <si>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</si>
  <si>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</si>
  <si>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</si>
  <si>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</si>
  <si>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</si>
  <si>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</si>
  <si>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</si>
  <si>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</si>
  <si>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</si>
  <si>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</si>
  <si>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</si>
  <si>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</si>
  <si>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</si>
  <si>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</si>
  <si>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</si>
  <si>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</si>
  <si>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</si>
  <si>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</si>
  <si>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</si>
  <si>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</si>
  <si>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</si>
  <si>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</si>
  <si>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</si>
  <si>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</si>
  <si>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</si>
  <si>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</si>
  <si>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</si>
  <si>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</si>
  <si>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</si>
  <si>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</si>
  <si>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</si>
  <si>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</si>
  <si>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</si>
  <si>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</si>
  <si>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</si>
  <si>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</si>
  <si>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</si>
  <si>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</si>
  <si>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</si>
  <si>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</si>
  <si>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</si>
  <si>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</si>
  <si>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</si>
  <si>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</si>
  <si>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</si>
  <si>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</si>
  <si>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</si>
  <si>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</si>
  <si>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</si>
  <si>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</si>
  <si>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</si>
  <si>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</si>
  <si>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</si>
  <si>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</si>
  <si>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</si>
  <si>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</si>
  <si>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</si>
  <si>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</si>
  <si>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</si>
  <si>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</si>
  <si>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</si>
  <si>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</si>
  <si>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</si>
  <si>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</si>
  <si>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</si>
  <si>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</si>
  <si>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</si>
  <si>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</si>
  <si>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</si>
  <si>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</si>
  <si>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</si>
  <si>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</si>
  <si>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</si>
  <si>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</si>
  <si>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</si>
  <si>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</si>
  <si>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</si>
  <si>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</si>
  <si>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</si>
  <si>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</si>
  <si>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</si>
  <si>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</si>
  <si>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</si>
  <si>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</si>
  <si>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</si>
  <si>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</si>
  <si>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</si>
  <si>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</si>
  <si>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</si>
  <si>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</si>
  <si>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</si>
  <si>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</si>
  <si>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</si>
  <si>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</si>
  <si>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</si>
  <si>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</si>
  <si>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</si>
  <si>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</si>
  <si>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</si>
  <si>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</si>
  <si>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</si>
  <si>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</si>
  <si>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</si>
  <si>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</si>
  <si>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</si>
  <si>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</si>
  <si>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</si>
  <si>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</si>
  <si>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</si>
  <si>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</si>
  <si>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</si>
  <si>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</si>
  <si>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</si>
  <si>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</si>
  <si>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</si>
  <si>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</si>
  <si>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</si>
  <si>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</si>
  <si>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</si>
  <si>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</si>
  <si>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</si>
  <si>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</si>
  <si>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</si>
  <si>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</si>
  <si>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</si>
  <si>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</si>
  <si>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</si>
  <si>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</si>
  <si>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</si>
  <si>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</si>
  <si>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</si>
  <si>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</si>
  <si>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</si>
  <si>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</si>
  <si>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</si>
  <si>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</si>
  <si>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</si>
  <si>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</si>
  <si>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</si>
  <si>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</si>
  <si>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</si>
  <si>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</si>
  <si>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</si>
  <si>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</si>
  <si>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</si>
  <si>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</si>
  <si>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</si>
  <si>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</si>
  <si>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</si>
  <si>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</si>
  <si>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</si>
  <si>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</si>
  <si>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</si>
  <si>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</si>
  <si>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</si>
  <si>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</si>
  <si>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</si>
  <si>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</si>
  <si>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</si>
  <si>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</si>
  <si>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</si>
  <si>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</si>
  <si>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</si>
  <si>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</si>
  <si>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</si>
  <si>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</si>
  <si>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</si>
  <si>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</si>
  <si>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</si>
  <si>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</si>
  <si>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</si>
  <si>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</si>
  <si>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</si>
  <si>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</si>
  <si>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</si>
  <si>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</si>
  <si>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</si>
  <si>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</si>
  <si>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</si>
  <si>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</si>
  <si>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</si>
  <si>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</si>
  <si>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</si>
  <si>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</si>
  <si>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</si>
  <si>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</si>
  <si>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</si>
  <si>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</si>
  <si>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</si>
  <si>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</si>
  <si>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</si>
  <si>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</si>
  <si>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</si>
  <si>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</si>
  <si>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</si>
  <si>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</si>
  <si>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</si>
  <si>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</si>
  <si>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</si>
  <si>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</si>
  <si>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</si>
  <si>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</si>
  <si>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</si>
  <si>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</si>
  <si>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</si>
  <si>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</si>
  <si>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</si>
  <si>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</si>
  <si>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</si>
  <si>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</si>
  <si>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</si>
  <si>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</si>
  <si>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</si>
  <si>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</si>
  <si>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</si>
  <si>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</si>
  <si>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</si>
  <si>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</si>
  <si>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</si>
  <si>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</si>
  <si>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</si>
  <si>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</si>
  <si>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</si>
  <si>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</si>
  <si>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</si>
  <si>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</si>
  <si>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</si>
  <si>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</si>
  <si>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</si>
  <si>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</si>
  <si>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</si>
  <si>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</si>
  <si>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</si>
  <si>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</si>
  <si>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</si>
  <si>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</si>
  <si>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</si>
  <si>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</si>
  <si>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</si>
  <si>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</si>
  <si>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</si>
  <si>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</si>
  <si>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</si>
  <si>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</si>
  <si>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</si>
  <si>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</si>
  <si>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</si>
  <si>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</si>
  <si>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</si>
  <si>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</si>
  <si>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</si>
  <si>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</si>
  <si>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</si>
  <si>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</si>
  <si>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</si>
  <si>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</si>
  <si>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</si>
  <si>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</si>
  <si>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</si>
  <si>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</si>
  <si>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</si>
  <si>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</si>
  <si>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</si>
  <si>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</si>
  <si>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</si>
  <si>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</si>
  <si>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</si>
  <si>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</si>
  <si>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</si>
  <si>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</si>
  <si>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</si>
  <si>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</si>
  <si>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</si>
  <si>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</si>
  <si>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</si>
  <si>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</si>
  <si>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</si>
  <si>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</si>
  <si>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</si>
  <si>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</si>
  <si>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</si>
  <si>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</si>
  <si>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</si>
  <si>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</si>
  <si>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</si>
  <si>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</si>
  <si>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</si>
  <si>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</si>
  <si>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</si>
  <si>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</si>
  <si>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</si>
  <si>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</si>
  <si>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</si>
  <si>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</si>
  <si>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</si>
  <si>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</si>
  <si>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</si>
  <si>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</si>
  <si>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</si>
  <si>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</si>
  <si>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</si>
  <si>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</si>
  <si>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</si>
  <si>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</si>
  <si>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</si>
  <si>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</si>
  <si>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</si>
  <si>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</si>
  <si>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</si>
  <si>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</si>
  <si>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</si>
  <si>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</si>
  <si>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</si>
  <si>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</si>
  <si>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</si>
  <si>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</si>
  <si>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</si>
  <si>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</si>
  <si>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</si>
  <si>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</si>
  <si>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</si>
  <si>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</si>
  <si>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</si>
  <si>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</si>
  <si>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</si>
  <si>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</si>
  <si>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</si>
  <si>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</si>
  <si>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</si>
  <si>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</si>
  <si>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</si>
  <si>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</si>
  <si>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</si>
  <si>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</si>
  <si>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</si>
  <si>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</si>
  <si>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</si>
  <si>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</si>
  <si>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</si>
  <si>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</si>
  <si>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</si>
  <si>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</si>
  <si>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</si>
  <si>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</si>
  <si>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</si>
  <si>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</si>
  <si>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</si>
  <si>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</si>
  <si>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</si>
  <si>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</si>
  <si>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</si>
  <si>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</si>
  <si>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</si>
  <si>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</si>
  <si>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</si>
  <si>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</si>
  <si>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</si>
  <si>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</si>
  <si>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</si>
  <si>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</si>
  <si>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</si>
  <si>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</si>
  <si>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</si>
  <si>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</si>
  <si>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</si>
  <si>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</si>
  <si>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</si>
  <si>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</si>
  <si>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</si>
  <si>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</si>
  <si>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</si>
  <si>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</si>
  <si>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</si>
  <si>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</si>
  <si>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</si>
  <si>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</si>
  <si>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</si>
  <si>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</si>
  <si>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</si>
  <si>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</si>
  <si>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</si>
  <si>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</si>
  <si>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</si>
  <si>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</si>
  <si>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</si>
  <si>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</si>
  <si>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</si>
  <si>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</si>
  <si>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</si>
  <si>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</si>
  <si>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</si>
  <si>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</si>
  <si>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</si>
  <si>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</si>
  <si>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</si>
  <si>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</si>
  <si>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</si>
  <si>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</si>
  <si>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</si>
  <si>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</si>
  <si>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</si>
  <si>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</si>
  <si>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</si>
  <si>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</si>
  <si>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</si>
  <si>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</si>
  <si>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</si>
  <si>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</si>
  <si>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</si>
  <si>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</si>
  <si>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</si>
  <si>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</si>
  <si>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</si>
  <si>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</si>
  <si>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</si>
  <si>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</si>
  <si>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</si>
  <si>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</si>
  <si>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</si>
  <si>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</si>
  <si>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</si>
  <si>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</si>
  <si>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</si>
  <si>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</si>
  <si>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</si>
  <si>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</si>
  <si>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</si>
  <si>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</si>
  <si>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</si>
  <si>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</si>
  <si>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</si>
  <si>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</si>
  <si>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</si>
  <si>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</si>
  <si>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</si>
  <si>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</si>
  <si>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</si>
  <si>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</si>
  <si>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</si>
  <si>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</si>
  <si>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</si>
  <si>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</si>
  <si>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</si>
  <si>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</si>
  <si>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</si>
  <si>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</si>
  <si>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</si>
  <si>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</si>
  <si>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</si>
  <si>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</si>
  <si>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</si>
  <si>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</si>
  <si>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</si>
  <si>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</si>
  <si>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</si>
  <si>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</si>
  <si>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</si>
  <si>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</si>
  <si>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</si>
  <si>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</si>
  <si>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</si>
  <si>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</si>
  <si>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</si>
  <si>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</si>
  <si>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</si>
  <si>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</si>
  <si>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</si>
  <si>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</si>
  <si>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</si>
  <si>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</si>
  <si>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</si>
  <si>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</si>
  <si>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</si>
  <si>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</si>
  <si>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</si>
  <si>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</si>
  <si>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</si>
  <si>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</si>
  <si>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</si>
  <si>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</si>
  <si>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</si>
  <si>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</si>
  <si>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</si>
  <si>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</si>
  <si>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</si>
  <si>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</si>
  <si>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</si>
  <si>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</si>
  <si>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</si>
  <si>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</si>
  <si>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</si>
  <si>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</si>
  <si>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</si>
  <si>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</si>
  <si>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</si>
  <si>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</si>
  <si>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</si>
  <si>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</si>
  <si>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</si>
  <si>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</si>
  <si>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</si>
  <si>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</si>
  <si>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</si>
  <si>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</si>
  <si>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</si>
  <si>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</si>
  <si>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</si>
  <si>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</si>
  <si>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</si>
  <si>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</si>
  <si>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</si>
  <si>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</si>
  <si>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</si>
  <si>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</si>
  <si>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</si>
  <si>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</si>
  <si>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</si>
  <si>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</si>
  <si>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</si>
  <si>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</si>
  <si>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</si>
  <si>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</si>
  <si>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</si>
  <si>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</si>
  <si>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</si>
  <si>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</si>
  <si>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</si>
  <si>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</si>
  <si>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</si>
  <si>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</si>
  <si>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</si>
  <si>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</si>
  <si>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</si>
  <si>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</si>
  <si>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</si>
  <si>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</si>
  <si>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</si>
  <si>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</si>
  <si>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</si>
  <si>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</si>
  <si>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</si>
  <si>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</si>
  <si>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</si>
  <si>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</si>
  <si>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</si>
  <si>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</si>
  <si>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</si>
  <si>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</si>
  <si>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</si>
  <si>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</si>
  <si>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</si>
  <si>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</si>
  <si>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</si>
  <si>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</si>
  <si>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</si>
  <si>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</si>
  <si>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</si>
  <si>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</si>
  <si>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</si>
  <si>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</si>
  <si>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</si>
  <si>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</si>
  <si>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</si>
  <si>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</si>
  <si>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</si>
  <si>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</si>
  <si>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</si>
  <si>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</si>
  <si>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</si>
  <si>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</si>
  <si>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</si>
  <si>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</si>
  <si>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</si>
  <si>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</si>
  <si>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</si>
  <si>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</si>
  <si>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</si>
  <si>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</si>
  <si>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</si>
  <si>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</si>
  <si>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</si>
  <si>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</si>
  <si>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</si>
  <si>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</si>
  <si>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</si>
  <si>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</si>
  <si>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</si>
  <si>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</si>
  <si>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</si>
  <si>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</si>
  <si>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</si>
  <si>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</si>
  <si>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</si>
  <si>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</si>
  <si>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</si>
  <si>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</si>
  <si>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</si>
  <si>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</si>
  <si>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</si>
  <si>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</si>
  <si>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</si>
  <si>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</si>
  <si>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</si>
  <si>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</si>
  <si>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</si>
  <si>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</si>
  <si>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</si>
  <si>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</si>
  <si>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</si>
  <si>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</si>
  <si>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</si>
  <si>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</si>
  <si>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</si>
  <si>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</si>
  <si>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</si>
  <si>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</si>
  <si>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</si>
  <si>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</si>
  <si>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</si>
  <si>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</si>
  <si>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</si>
  <si>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</si>
  <si>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</si>
  <si>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</si>
  <si>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</si>
  <si>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</si>
  <si>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</si>
  <si>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</si>
  <si>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</si>
  <si>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</si>
  <si>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</si>
  <si>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</si>
  <si>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</si>
  <si>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</si>
  <si>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</si>
  <si>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</si>
  <si>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</si>
  <si>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</si>
  <si>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</si>
  <si>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</si>
  <si>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</si>
  <si>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</si>
  <si>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</si>
  <si>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</si>
  <si>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</si>
  <si>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</si>
  <si>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</si>
  <si>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</si>
  <si>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</si>
  <si>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</si>
  <si>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</si>
  <si>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</si>
  <si>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</si>
  <si>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</si>
  <si>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</si>
  <si>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</si>
  <si>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</si>
  <si>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</si>
  <si>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</si>
  <si>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</si>
  <si>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</si>
  <si>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</si>
  <si>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</si>
  <si>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</si>
  <si>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</si>
  <si>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</si>
  <si>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</si>
  <si>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</si>
  <si>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</si>
  <si>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</si>
  <si>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</si>
  <si>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</si>
  <si>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</si>
  <si>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</si>
  <si>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</si>
  <si>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</si>
  <si>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</si>
  <si>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</si>
  <si>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</si>
  <si>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</si>
  <si>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</si>
  <si>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</si>
  <si>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</si>
  <si>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</si>
  <si>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</si>
  <si>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</si>
  <si>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</si>
  <si>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</si>
  <si>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</si>
  <si>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</si>
  <si>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</si>
  <si>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</si>
  <si>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</si>
  <si>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</si>
  <si>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</si>
  <si>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</si>
  <si>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</si>
  <si>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</si>
  <si>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</si>
  <si>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</si>
  <si>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</si>
  <si>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</si>
  <si>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</si>
  <si>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</si>
  <si>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</si>
  <si>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</si>
  <si>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</si>
  <si>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</si>
  <si>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</si>
  <si>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</si>
  <si>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</si>
  <si>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</si>
  <si>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</si>
  <si>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</si>
  <si>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</si>
  <si>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</si>
  <si>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</si>
  <si>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</si>
  <si>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</si>
  <si>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</si>
  <si>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</si>
  <si>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</si>
  <si>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</si>
  <si>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</si>
  <si>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</si>
  <si>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</si>
  <si>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</si>
  <si>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</si>
  <si>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</si>
  <si>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</si>
  <si>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</si>
  <si>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</si>
  <si>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</si>
  <si>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</si>
  <si>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</si>
  <si>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</si>
  <si>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</si>
  <si>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</si>
  <si>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</si>
  <si>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</si>
  <si>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</si>
  <si>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</si>
  <si>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</si>
  <si>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</si>
  <si>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</si>
  <si>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</si>
  <si>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</si>
  <si>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</si>
  <si>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</si>
  <si>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</si>
  <si>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</si>
  <si>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</si>
  <si>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</si>
  <si>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</si>
  <si>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</si>
  <si>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</si>
  <si>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</si>
  <si>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</si>
  <si>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</si>
  <si>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</si>
  <si>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</si>
  <si>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</si>
  <si>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</si>
  <si>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</si>
  <si>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</si>
  <si>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</si>
  <si>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</si>
  <si>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</si>
  <si>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</si>
  <si>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</si>
  <si>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</si>
  <si>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</si>
  <si>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</si>
  <si>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</si>
  <si>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</si>
  <si>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</si>
  <si>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</si>
  <si>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</si>
  <si>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</si>
  <si>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</si>
  <si>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</si>
  <si>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</si>
  <si>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</si>
  <si>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</si>
  <si>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</si>
  <si>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</si>
  <si>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</si>
  <si>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</si>
  <si>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</si>
  <si>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</si>
  <si>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</si>
  <si>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</si>
  <si>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</si>
  <si>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</si>
  <si>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</si>
  <si>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</si>
  <si>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</si>
  <si>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</si>
  <si>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</si>
  <si>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</si>
  <si>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</si>
  <si>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</si>
  <si>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</si>
  <si>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</si>
  <si>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</si>
  <si>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</si>
  <si>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</si>
  <si>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</si>
  <si>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</si>
  <si>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</si>
  <si>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</si>
  <si>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</si>
  <si>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</si>
  <si>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</si>
  <si>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</si>
  <si>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</si>
  <si>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</si>
  <si>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</si>
  <si>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</si>
  <si>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</si>
  <si>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</si>
  <si>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</si>
  <si>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</si>
  <si>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</si>
  <si>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</si>
  <si>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</si>
  <si>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</si>
  <si>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</si>
  <si>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</si>
  <si>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</si>
  <si>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</si>
  <si>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</si>
  <si>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</si>
  <si>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</si>
  <si>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</si>
  <si>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</si>
  <si>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</si>
  <si>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</si>
  <si>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</si>
  <si>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</si>
  <si>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</si>
  <si>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</si>
  <si>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</si>
  <si>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</si>
  <si>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</si>
  <si>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</si>
  <si>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</si>
  <si>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</si>
  <si>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</si>
  <si>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</si>
  <si>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</si>
  <si>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</si>
  <si>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</si>
  <si>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</si>
  <si>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</si>
  <si>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</si>
  <si>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</si>
  <si>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</si>
  <si>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</si>
  <si>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</si>
  <si>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</si>
  <si>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</si>
  <si>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</si>
  <si>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</si>
  <si>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</si>
  <si>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</si>
  <si>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</si>
  <si>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</si>
  <si>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</si>
  <si>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</si>
  <si>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</si>
  <si>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</si>
  <si>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</si>
  <si>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</si>
  <si>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</si>
  <si>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</si>
  <si>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</si>
  <si>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</si>
  <si>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</si>
  <si>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</si>
  <si>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</si>
  <si>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</si>
  <si>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</si>
  <si>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</si>
  <si>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</si>
  <si>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</si>
  <si>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</si>
  <si>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</si>
  <si>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</si>
  <si>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</si>
  <si>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</si>
  <si>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</si>
  <si>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</si>
  <si>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</si>
  <si>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</si>
  <si>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</si>
  <si>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</si>
  <si>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</si>
  <si>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</si>
  <si>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</si>
  <si>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</si>
  <si>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</si>
  <si>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</si>
  <si>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</si>
  <si>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</si>
  <si>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</si>
  <si>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</si>
  <si>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</si>
  <si>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</si>
  <si>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</si>
  <si>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</si>
  <si>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</si>
  <si>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</si>
  <si>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</si>
  <si>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</si>
  <si>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</si>
  <si>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</si>
  <si>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</si>
  <si>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</si>
  <si>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</si>
  <si>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</si>
  <si>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</si>
  <si>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</si>
  <si>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</si>
  <si>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</si>
  <si>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</si>
  <si>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</si>
  <si>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</si>
  <si>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</si>
  <si>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</si>
  <si>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</si>
  <si>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</si>
  <si>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</si>
  <si>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</si>
  <si>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</si>
  <si>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</si>
  <si>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</si>
  <si>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</si>
  <si>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</si>
  <si>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</si>
  <si>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</si>
  <si>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</si>
  <si>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</si>
  <si>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</si>
  <si>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</si>
  <si>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</si>
  <si>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</si>
  <si>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</si>
  <si>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</si>
  <si>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</si>
  <si>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</si>
  <si>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</si>
  <si>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</si>
  <si>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</si>
  <si>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</si>
  <si>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</si>
  <si>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</si>
  <si>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</si>
  <si>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</si>
  <si>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</si>
  <si>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</si>
  <si>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</si>
  <si>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</si>
  <si>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</si>
  <si>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</si>
  <si>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</si>
  <si>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</si>
  <si>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</si>
  <si>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</si>
  <si>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</si>
  <si>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</si>
  <si>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</si>
  <si>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</si>
  <si>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</si>
  <si>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</si>
  <si>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</si>
  <si>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</si>
  <si>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</si>
  <si>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</si>
  <si>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</si>
  <si>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</si>
  <si>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</si>
  <si>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</si>
  <si>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</si>
  <si>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</si>
  <si>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</si>
  <si>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</si>
  <si>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</si>
  <si>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</si>
  <si>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</si>
  <si>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</si>
  <si>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</si>
  <si>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</si>
  <si>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</si>
  <si>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</si>
  <si>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</si>
  <si>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</si>
  <si>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</si>
  <si>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</si>
  <si>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</si>
  <si>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</si>
  <si>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</si>
  <si>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</si>
  <si>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</si>
  <si>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</si>
  <si>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</si>
  <si>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</si>
  <si>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</si>
  <si>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</si>
  <si>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</si>
  <si>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</si>
  <si>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</si>
  <si>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</si>
  <si>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</si>
  <si>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</si>
  <si>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</si>
  <si>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</si>
  <si>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</si>
  <si>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</si>
  <si>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</si>
  <si>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</si>
  <si>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</si>
  <si>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</si>
  <si>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</si>
  <si>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</si>
  <si>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</si>
  <si>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</si>
  <si>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</si>
  <si>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</si>
  <si>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</si>
  <si>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</si>
  <si>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</si>
  <si>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</si>
  <si>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</si>
  <si>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</si>
  <si>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</si>
  <si>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</si>
  <si>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</si>
  <si>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</si>
  <si>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</si>
  <si>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</si>
  <si>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</si>
  <si>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</si>
  <si>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</si>
  <si>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</si>
  <si>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</si>
  <si>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</si>
  <si>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</si>
  <si>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</si>
  <si>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</si>
  <si>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</si>
  <si>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</si>
  <si>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</si>
  <si>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</si>
  <si>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</si>
  <si>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</si>
  <si>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</si>
  <si>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</si>
  <si>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</si>
  <si>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</si>
  <si>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</si>
  <si>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</si>
  <si>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</si>
  <si>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</si>
  <si>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</si>
  <si>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</si>
  <si>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</si>
  <si>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</si>
  <si>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</si>
  <si>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</si>
  <si>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</si>
  <si>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</si>
  <si>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</si>
  <si>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</si>
  <si>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</si>
  <si>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</si>
  <si>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</si>
  <si>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</si>
  <si>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</si>
  <si>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</si>
  <si>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</si>
  <si>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</si>
  <si>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</si>
  <si>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</si>
  <si>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</si>
  <si>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</si>
  <si>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</si>
  <si>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</si>
  <si>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</si>
  <si>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</si>
  <si>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</si>
  <si>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</si>
  <si>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</si>
  <si>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</si>
  <si>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</si>
  <si>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</si>
  <si>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</si>
  <si>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</si>
  <si>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</si>
  <si>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</si>
  <si>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</si>
  <si>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</si>
  <si>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</si>
  <si>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</si>
  <si>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</si>
  <si>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</si>
  <si>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</si>
  <si>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</si>
  <si>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</si>
  <si>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</si>
  <si>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</si>
  <si>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</si>
  <si>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</si>
  <si>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</si>
  <si>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</si>
  <si>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</si>
  <si>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</si>
  <si>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</si>
  <si>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</si>
  <si>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</si>
  <si>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</si>
  <si>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</si>
  <si>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</si>
  <si>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</si>
  <si>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</si>
  <si>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</si>
  <si>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</si>
  <si>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</si>
  <si>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</si>
  <si>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</si>
  <si>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</si>
  <si>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</si>
  <si>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</si>
  <si>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</si>
  <si>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</si>
  <si>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</si>
  <si>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</si>
  <si>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</si>
  <si>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</si>
  <si>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</si>
  <si>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</si>
  <si>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</si>
  <si>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</si>
  <si>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</si>
  <si>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</si>
  <si>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</si>
  <si>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</si>
  <si>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</si>
  <si>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</si>
  <si>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</si>
  <si>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</si>
  <si>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</si>
  <si>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</si>
  <si>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</si>
  <si>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</si>
  <si>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</si>
  <si>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</si>
  <si>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</si>
  <si>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</si>
  <si>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</si>
  <si>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</si>
  <si>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</si>
  <si>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</si>
  <si>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</si>
  <si>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</si>
  <si>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</si>
  <si>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</si>
  <si>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</si>
  <si>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</si>
  <si>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</si>
  <si>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</si>
  <si>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</si>
  <si>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</si>
  <si>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</si>
  <si>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</si>
  <si>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</si>
  <si>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</si>
  <si>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</si>
  <si>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</si>
  <si>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</si>
  <si>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</si>
  <si>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</si>
  <si>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</si>
  <si>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</si>
  <si>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</si>
  <si>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</si>
  <si>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</si>
  <si>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</si>
  <si>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</si>
  <si>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</si>
  <si>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</si>
  <si>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</si>
  <si>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</si>
  <si>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</si>
  <si>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</si>
  <si>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</si>
  <si>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</si>
  <si>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</si>
  <si>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</si>
  <si>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</si>
  <si>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</si>
  <si>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</si>
  <si>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</si>
  <si>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</si>
  <si>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</si>
  <si>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</si>
  <si>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</si>
  <si>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</si>
  <si>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</si>
  <si>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</si>
  <si>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</si>
  <si>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</si>
  <si>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</si>
  <si>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</si>
  <si>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</si>
  <si>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</si>
  <si>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</si>
  <si>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</si>
  <si>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</si>
  <si>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</si>
  <si>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</si>
  <si>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</si>
  <si>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</si>
  <si>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</si>
  <si>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</si>
  <si>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</si>
  <si>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</si>
  <si>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</si>
  <si>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</si>
  <si>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</si>
  <si>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</si>
  <si>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</si>
  <si>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</si>
  <si>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</si>
  <si>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</si>
  <si>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</si>
  <si>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</si>
  <si>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</si>
  <si>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</si>
  <si>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</si>
  <si>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</si>
  <si>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</si>
  <si>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</si>
  <si>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</si>
  <si>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</si>
  <si>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</si>
  <si>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</si>
  <si>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</si>
  <si>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</si>
  <si>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</si>
  <si>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</si>
  <si>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</si>
  <si>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</si>
  <si>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</si>
  <si>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</si>
  <si>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</si>
  <si>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</si>
  <si>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</si>
  <si>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</si>
  <si>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</si>
  <si>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</si>
  <si>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</si>
  <si>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</si>
  <si>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</si>
  <si>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</si>
  <si>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</si>
  <si>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</si>
  <si>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</si>
  <si>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</si>
  <si>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</si>
  <si>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</si>
  <si>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</si>
  <si>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</si>
  <si>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</si>
  <si>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</si>
  <si>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</si>
  <si>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</si>
  <si>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</si>
  <si>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</si>
  <si>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</si>
  <si>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</si>
  <si>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</si>
  <si>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</si>
  <si>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</si>
  <si>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</si>
  <si>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</si>
  <si>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</si>
  <si>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</si>
  <si>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</si>
  <si>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</si>
  <si>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</si>
  <si>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</si>
  <si>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</si>
  <si>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</si>
  <si>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</si>
  <si>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</si>
  <si>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</si>
  <si>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</si>
  <si>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</si>
  <si>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</si>
  <si>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</si>
  <si>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</si>
  <si>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</si>
  <si>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</si>
  <si>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</si>
  <si>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</si>
  <si>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</si>
  <si>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</si>
  <si>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</si>
  <si>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</si>
  <si>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</si>
  <si>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</si>
  <si>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</si>
  <si>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</si>
  <si>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</si>
  <si>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</si>
  <si>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</si>
  <si>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</si>
  <si>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</si>
  <si>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</si>
  <si>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</si>
  <si>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</si>
  <si>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</si>
  <si>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</si>
  <si>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</si>
  <si>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</si>
  <si>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</si>
  <si>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</si>
  <si>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</si>
  <si>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</si>
  <si>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</si>
  <si>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</si>
  <si>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</si>
  <si>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</si>
  <si>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</si>
  <si>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</si>
  <si>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</si>
  <si>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</si>
  <si>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</si>
  <si>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</si>
  <si>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</si>
  <si>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</si>
  <si>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</si>
  <si>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</si>
  <si>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</si>
  <si>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</si>
  <si>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</si>
  <si>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</si>
  <si>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</si>
  <si>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</si>
  <si>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</si>
  <si>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</si>
  <si>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</si>
  <si>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</si>
  <si>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</si>
  <si>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</si>
  <si>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</si>
  <si>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</si>
  <si>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</si>
  <si>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</si>
  <si>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</si>
  <si>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</si>
  <si>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</si>
  <si>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</si>
  <si>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</si>
  <si>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</si>
  <si>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</si>
  <si>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</si>
  <si>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</si>
  <si>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</si>
  <si>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</si>
  <si>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</si>
  <si>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</si>
  <si>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</si>
  <si>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</si>
  <si>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</si>
  <si>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</si>
  <si>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</si>
  <si>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</si>
  <si>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</si>
  <si>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</si>
  <si>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</si>
  <si>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</si>
  <si>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</si>
  <si>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</si>
  <si>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</si>
  <si>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</si>
  <si>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</si>
  <si>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</si>
  <si>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</si>
  <si>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</si>
  <si>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</si>
  <si>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</si>
  <si>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</si>
  <si>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</si>
  <si>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</si>
  <si>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</si>
  <si>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</si>
  <si>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</si>
  <si>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</si>
  <si>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</si>
  <si>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</si>
  <si>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</si>
  <si>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</si>
  <si>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</si>
  <si>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</si>
  <si>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</si>
  <si>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</si>
  <si>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</si>
  <si>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</si>
  <si>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</si>
  <si>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</si>
  <si>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</si>
  <si>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</si>
  <si>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</si>
  <si>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</si>
  <si>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</si>
  <si>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</si>
  <si>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</si>
  <si>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</si>
  <si>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</si>
  <si>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</si>
  <si>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</si>
  <si>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</si>
  <si>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</si>
  <si>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</si>
  <si>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</si>
  <si>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</si>
  <si>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</si>
  <si>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</si>
  <si>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</si>
  <si>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</si>
  <si>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</si>
  <si>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</si>
  <si>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</si>
  <si>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</si>
  <si>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</si>
  <si>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</si>
  <si>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</si>
  <si>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</si>
  <si>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</si>
  <si>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</si>
  <si>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</si>
  <si>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</si>
  <si>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</si>
  <si>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</si>
  <si>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</si>
  <si>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</si>
  <si>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</si>
  <si>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</si>
  <si>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</si>
  <si>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</si>
  <si>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</si>
  <si>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</si>
  <si>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</si>
  <si>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</si>
  <si>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</si>
  <si>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</si>
  <si>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</si>
  <si>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</si>
  <si>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</si>
  <si>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</si>
  <si>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</si>
  <si>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</si>
  <si>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</si>
  <si>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</si>
  <si>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</si>
  <si>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</si>
  <si>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</si>
  <si>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</si>
  <si>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</si>
  <si>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</si>
  <si>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</si>
  <si>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</si>
  <si>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</si>
  <si>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</si>
  <si>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</si>
  <si>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</si>
  <si>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</si>
  <si>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</si>
  <si>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</si>
  <si>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</si>
  <si>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</si>
  <si>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</si>
  <si>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</si>
  <si>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</si>
  <si>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</si>
  <si>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</si>
  <si>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</si>
  <si>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</si>
  <si>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</si>
  <si>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</si>
  <si>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</si>
  <si>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</si>
  <si>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</si>
  <si>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</si>
  <si>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</si>
  <si>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</si>
  <si>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</si>
  <si>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</si>
  <si>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</si>
  <si>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</si>
  <si>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</si>
  <si>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</si>
  <si>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</si>
  <si>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</si>
  <si>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</si>
  <si>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</si>
  <si>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</si>
  <si>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</si>
  <si>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</si>
  <si>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</si>
  <si>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</si>
  <si>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</si>
  <si>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</si>
  <si>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</si>
  <si>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</si>
  <si>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</si>
  <si>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</si>
  <si>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</si>
  <si>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</si>
  <si>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</si>
  <si>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</si>
  <si>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</si>
  <si>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</si>
  <si>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</si>
  <si>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</si>
  <si>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</si>
  <si>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</si>
  <si>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</si>
  <si>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</si>
  <si>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</si>
  <si>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</si>
  <si>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</si>
  <si>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</si>
  <si>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</si>
  <si>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</si>
  <si>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</si>
  <si>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</si>
  <si>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</si>
  <si>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</si>
  <si>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</si>
  <si>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</si>
  <si>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</si>
  <si>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</si>
  <si>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</si>
  <si>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</si>
  <si>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</si>
  <si>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</si>
  <si>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</si>
  <si>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</si>
  <si>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</si>
  <si>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</si>
  <si>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</si>
  <si>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</si>
  <si>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</si>
  <si>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</si>
  <si>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</si>
  <si>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</si>
  <si>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</si>
  <si>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</si>
  <si>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</si>
  <si>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</si>
  <si>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</si>
  <si>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</si>
  <si>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</si>
  <si>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</si>
  <si>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</si>
  <si>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</si>
  <si>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</si>
  <si>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</si>
  <si>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</si>
  <si>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</si>
  <si>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</si>
  <si>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</si>
  <si>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</si>
  <si>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</si>
  <si>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</si>
  <si>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</si>
  <si>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</si>
  <si>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</si>
  <si>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</si>
  <si>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</si>
  <si>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</si>
  <si>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</si>
  <si>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</si>
  <si>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</si>
  <si>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</si>
  <si>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</si>
  <si>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</si>
  <si>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</si>
  <si>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</si>
  <si>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</si>
  <si>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</si>
  <si>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</si>
  <si>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</si>
  <si>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</si>
  <si>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</si>
  <si>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</si>
  <si>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</si>
  <si>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</si>
  <si>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</si>
  <si>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</si>
  <si>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</si>
  <si>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</si>
  <si>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</si>
  <si>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</si>
  <si>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</si>
  <si>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</si>
  <si>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</si>
  <si>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</si>
  <si>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</si>
  <si>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</si>
  <si>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</si>
  <si>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</si>
  <si>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</si>
  <si>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</si>
  <si>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</si>
  <si>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</si>
  <si>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</si>
  <si>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</si>
  <si>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</si>
  <si>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</si>
  <si>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</si>
  <si>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</si>
  <si>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</si>
  <si>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</si>
  <si>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</si>
  <si>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</si>
  <si>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</si>
  <si>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</si>
  <si>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</si>
  <si>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</si>
  <si>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</si>
  <si>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</si>
  <si>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</si>
  <si>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</si>
  <si>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</si>
  <si>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</si>
  <si>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</si>
  <si>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</si>
  <si>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</si>
  <si>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</si>
  <si>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</si>
  <si>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</si>
  <si>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</si>
  <si>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</si>
  <si>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</si>
  <si>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</si>
  <si>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</si>
  <si>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</si>
  <si>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</si>
  <si>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</si>
  <si>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</si>
  <si>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</si>
  <si>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</si>
  <si>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</si>
  <si>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</si>
  <si>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</si>
  <si>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</si>
  <si>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</si>
  <si>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</si>
  <si>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</si>
  <si>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</si>
  <si>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</si>
  <si>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</si>
  <si>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</si>
  <si>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</si>
  <si>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</si>
  <si>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</si>
  <si>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</si>
  <si>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</si>
  <si>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</si>
  <si>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</si>
  <si>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</si>
  <si>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</si>
  <si>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</si>
  <si>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</si>
  <si>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</si>
  <si>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</si>
  <si>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</si>
  <si>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</si>
  <si>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</si>
  <si>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</si>
  <si>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</si>
  <si>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</si>
  <si>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</si>
  <si>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</si>
  <si>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</si>
  <si>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</si>
  <si>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</si>
  <si>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</si>
  <si>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</si>
  <si>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</si>
  <si>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</si>
  <si>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</si>
  <si>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</si>
  <si>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</si>
  <si>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</si>
  <si>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</si>
  <si>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</si>
  <si>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</si>
  <si>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</si>
  <si>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</si>
  <si>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</si>
  <si>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</si>
  <si>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</si>
  <si>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</si>
  <si>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</si>
  <si>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</si>
  <si>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</si>
  <si>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</si>
  <si>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</si>
  <si>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</si>
  <si>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</si>
  <si>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</si>
  <si>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</si>
  <si>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</si>
  <si>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</si>
  <si>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</si>
  <si>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</si>
  <si>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</si>
  <si>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</si>
  <si>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</si>
  <si>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</si>
  <si>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</si>
  <si>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</si>
  <si>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</si>
  <si>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</si>
  <si>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</si>
  <si>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</si>
  <si>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</si>
  <si>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</si>
  <si>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</si>
  <si>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</si>
  <si>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</si>
  <si>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</si>
  <si>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</si>
  <si>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</si>
  <si>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</si>
  <si>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</si>
  <si>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</si>
  <si>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</si>
  <si>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</si>
  <si>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</si>
  <si>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</si>
  <si>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</si>
  <si>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</si>
  <si>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</si>
  <si>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</si>
  <si>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</si>
  <si>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</si>
  <si>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</si>
  <si>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</si>
  <si>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</si>
  <si>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</si>
  <si>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</si>
  <si>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</si>
  <si>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</si>
  <si>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</si>
  <si>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</si>
  <si>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</si>
  <si>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</si>
  <si>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</si>
  <si>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</si>
  <si>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</si>
  <si>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</si>
  <si>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</si>
  <si>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</si>
  <si>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</si>
  <si>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</si>
  <si>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</si>
  <si>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</si>
  <si>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</si>
  <si>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</si>
  <si>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</si>
  <si>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</si>
  <si>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</si>
  <si>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</si>
  <si>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</si>
  <si>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</si>
  <si>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</si>
  <si>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</si>
  <si>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</si>
  <si>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</si>
  <si>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</si>
  <si>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</si>
  <si>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</si>
  <si>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</si>
  <si>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</si>
  <si>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</si>
  <si>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</si>
  <si>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</si>
  <si>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</si>
  <si>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</si>
  <si>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</si>
  <si>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</si>
  <si>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</si>
  <si>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</si>
  <si>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</si>
  <si>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</si>
  <si>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</si>
  <si>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</si>
  <si>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</si>
  <si>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</si>
  <si>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</si>
  <si>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</si>
  <si>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</si>
  <si>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</si>
  <si>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</si>
  <si>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</si>
  <si>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</si>
  <si>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</si>
  <si>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</si>
  <si>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</si>
  <si>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</si>
  <si>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</si>
  <si>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</si>
  <si>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</si>
  <si>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</si>
  <si>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</si>
  <si>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</si>
  <si>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</si>
  <si>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</si>
  <si>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</si>
  <si>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</si>
  <si>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</si>
  <si>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</si>
  <si>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</si>
  <si>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</si>
  <si>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</si>
  <si>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</si>
  <si>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</si>
  <si>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</si>
  <si>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</si>
  <si>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</si>
  <si>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</si>
  <si>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</si>
  <si>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</si>
  <si>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</si>
  <si>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</si>
  <si>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</si>
  <si>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</si>
  <si>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</si>
  <si>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</si>
  <si>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</si>
  <si>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</si>
  <si>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</si>
  <si>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</si>
  <si>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</si>
  <si>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</si>
  <si>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</si>
  <si>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</si>
  <si>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</si>
  <si>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</si>
  <si>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</si>
  <si>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</si>
  <si>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</si>
  <si>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</si>
  <si>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</si>
  <si>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</si>
  <si>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</si>
  <si>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</si>
  <si>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</si>
  <si>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</si>
  <si>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</si>
  <si>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</si>
  <si>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</si>
  <si>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</si>
  <si>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</si>
  <si>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</si>
  <si>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</si>
  <si>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</si>
  <si>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</si>
  <si>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</si>
  <si>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</si>
  <si>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</si>
  <si>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</si>
  <si>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</si>
  <si>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</si>
  <si>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</si>
  <si>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</si>
  <si>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</si>
  <si>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</si>
  <si>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</si>
  <si>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</si>
  <si>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</si>
  <si>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</si>
  <si>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</si>
  <si>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</si>
  <si>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</si>
  <si>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</si>
  <si>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</si>
  <si>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</si>
  <si>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</si>
  <si>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</si>
  <si>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</si>
  <si>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</si>
  <si>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</si>
  <si>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</si>
  <si>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</si>
  <si>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</si>
  <si>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</si>
  <si>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</si>
  <si>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</si>
  <si>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</si>
  <si>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</si>
  <si>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</si>
  <si>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</si>
  <si>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</si>
  <si>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</si>
  <si>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</si>
  <si>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</si>
  <si>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</si>
  <si>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</si>
  <si>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</si>
  <si>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</si>
  <si>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</si>
  <si>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</si>
  <si>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</si>
  <si>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</si>
  <si>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</si>
  <si>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</si>
  <si>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</si>
  <si>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</si>
  <si>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</si>
  <si>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</si>
  <si>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</si>
  <si>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</si>
  <si>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</si>
  <si>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</si>
  <si>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</si>
  <si>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</si>
  <si>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</si>
  <si>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</si>
  <si>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</si>
  <si>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</si>
  <si>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</si>
  <si>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</si>
  <si>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</si>
  <si>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</si>
  <si>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</si>
  <si>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</si>
  <si>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</si>
  <si>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</si>
  <si>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</si>
  <si>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</si>
  <si>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</si>
  <si>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</si>
  <si>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</si>
  <si>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</si>
  <si>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</si>
  <si>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</si>
  <si>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</si>
  <si>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</si>
  <si>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</si>
  <si>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</si>
  <si>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</si>
  <si>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</si>
  <si>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</si>
  <si>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</si>
  <si>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</si>
  <si>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</si>
  <si>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</si>
  <si>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</si>
  <si>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</si>
  <si>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</si>
  <si>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</si>
  <si>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</si>
  <si>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</si>
  <si>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</si>
  <si>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</si>
  <si>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</si>
  <si>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</si>
  <si>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</si>
  <si>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</si>
  <si>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</si>
  <si>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</si>
  <si>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</si>
  <si>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</si>
  <si>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</si>
  <si>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</si>
  <si>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</si>
  <si>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</si>
  <si>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</si>
  <si>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</si>
  <si>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</si>
  <si>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</si>
  <si>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</si>
  <si>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</si>
  <si>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</si>
  <si>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</si>
  <si>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</si>
  <si>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</si>
  <si>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</si>
  <si>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</si>
  <si>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</si>
  <si>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</si>
  <si>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</si>
  <si>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</si>
  <si>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</si>
  <si>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</si>
  <si>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</si>
  <si>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</si>
  <si>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</si>
  <si>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</si>
  <si>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</si>
  <si>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</si>
  <si>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</si>
  <si>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</si>
  <si>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</si>
  <si>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</si>
  <si>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</si>
  <si>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</si>
  <si>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</si>
  <si>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</si>
  <si>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</si>
  <si>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</si>
  <si>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</si>
  <si>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</si>
  <si>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</si>
  <si>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</si>
  <si>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</si>
  <si>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</si>
  <si>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</si>
  <si>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</si>
  <si>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</si>
  <si>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</si>
  <si>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</si>
  <si>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</si>
  <si>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</si>
  <si>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</si>
  <si>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</si>
  <si>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</si>
  <si>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</si>
  <si>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</si>
  <si>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</si>
  <si>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</si>
  <si>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</si>
  <si>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</si>
  <si>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</si>
  <si>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</si>
  <si>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</si>
  <si>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</si>
  <si>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</si>
  <si>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</si>
  <si>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</si>
  <si>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</si>
  <si>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</si>
  <si>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</si>
  <si>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</si>
  <si>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</si>
  <si>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</si>
  <si>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</si>
  <si>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</si>
  <si>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</si>
  <si>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</si>
  <si>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</si>
  <si>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</si>
  <si>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</si>
  <si>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</si>
  <si>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</si>
  <si>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</si>
  <si>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</si>
  <si>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</si>
  <si>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</si>
  <si>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</si>
  <si>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</si>
  <si>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</si>
  <si>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</si>
  <si>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</si>
  <si>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</si>
  <si>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</si>
  <si>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</si>
  <si>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</si>
  <si>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</si>
  <si>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</si>
  <si>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</si>
  <si>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</si>
  <si>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</si>
  <si>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</si>
  <si>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</si>
  <si>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</si>
  <si>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</si>
  <si>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</si>
  <si>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</si>
  <si>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</si>
  <si>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</si>
  <si>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</si>
  <si>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</si>
  <si>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</si>
  <si>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</si>
  <si>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</si>
  <si>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</si>
  <si>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</si>
  <si>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</si>
  <si>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</si>
  <si>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</si>
  <si>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</si>
  <si>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</si>
  <si>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</si>
  <si>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</si>
  <si>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</si>
  <si>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</si>
  <si>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</si>
  <si>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</si>
  <si>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</si>
  <si>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</si>
  <si>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</si>
  <si>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</si>
  <si>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</si>
  <si>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</si>
  <si>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</si>
  <si>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</si>
  <si>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</si>
  <si>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</si>
  <si>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</si>
  <si>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</si>
  <si>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</si>
  <si>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</si>
  <si>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</si>
  <si>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</si>
  <si>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</si>
  <si>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</si>
  <si>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</si>
  <si>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</si>
  <si>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</si>
  <si>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</si>
  <si>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</si>
  <si>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</si>
  <si>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</si>
  <si>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</si>
  <si>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</si>
  <si>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</si>
  <si>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</si>
  <si>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</si>
  <si>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</si>
  <si>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</si>
  <si>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</si>
  <si>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</si>
  <si>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</si>
  <si>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</si>
  <si>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</si>
  <si>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</si>
  <si>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</si>
  <si>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</si>
  <si>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</si>
  <si>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</si>
  <si>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</si>
  <si>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</si>
  <si>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</si>
  <si>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</si>
  <si>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</si>
  <si>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</si>
  <si>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</si>
  <si>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</si>
  <si>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</si>
  <si>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</si>
  <si>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</si>
  <si>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</si>
  <si>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</si>
  <si>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</si>
  <si>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</si>
  <si>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</si>
  <si>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</si>
  <si>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</si>
  <si>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</si>
  <si>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</si>
  <si>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</si>
  <si>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</si>
  <si>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</si>
  <si>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</si>
  <si>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</si>
  <si>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</si>
  <si>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</si>
  <si>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</si>
  <si>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</si>
  <si>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</si>
  <si>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</si>
  <si>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</si>
  <si>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</si>
  <si>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</si>
  <si>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</si>
  <si>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</si>
  <si>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</si>
  <si>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</si>
  <si>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</si>
  <si>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</si>
  <si>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</si>
  <si>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</si>
  <si>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</si>
  <si>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</si>
  <si>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</si>
  <si>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</si>
  <si>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</si>
  <si>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</si>
  <si>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</si>
  <si>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</si>
  <si>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</si>
  <si>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</si>
  <si>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</si>
  <si>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</si>
  <si>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</si>
  <si>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</si>
  <si>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</si>
  <si>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</si>
  <si>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</si>
  <si>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</si>
  <si>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</si>
  <si>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</si>
  <si>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</si>
  <si>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</si>
  <si>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</si>
  <si>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</si>
  <si>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</si>
  <si>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</si>
  <si>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</si>
  <si>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</si>
  <si>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</si>
  <si>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</si>
  <si>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</si>
  <si>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</si>
  <si>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</si>
  <si>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</si>
  <si>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</si>
  <si>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</si>
  <si>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</si>
  <si>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</si>
  <si>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</si>
  <si>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</si>
  <si>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</si>
  <si>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</si>
  <si>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</si>
  <si>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</si>
  <si>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</si>
  <si>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</si>
  <si>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</si>
  <si>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</si>
  <si>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</si>
  <si>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</si>
  <si>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</si>
  <si>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</si>
  <si>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</si>
  <si>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</si>
  <si>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</si>
  <si>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</si>
  <si>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</si>
  <si>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</si>
  <si>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</si>
  <si>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</si>
  <si>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</si>
  <si>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</si>
  <si>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</si>
  <si>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</si>
  <si>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</si>
  <si>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</si>
  <si>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</si>
  <si>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</si>
  <si>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</si>
  <si>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</si>
  <si>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</si>
  <si>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</si>
  <si>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</si>
  <si>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</si>
  <si>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</si>
  <si>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</si>
  <si>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</si>
  <si>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</si>
  <si>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</si>
  <si>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</si>
  <si>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</si>
  <si>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</si>
  <si>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</si>
  <si>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</si>
  <si>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</si>
  <si>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</si>
  <si>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</si>
  <si>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</si>
  <si>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</si>
  <si>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</si>
  <si>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</si>
  <si>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</si>
  <si>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</si>
  <si>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</si>
  <si>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</si>
  <si>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</si>
  <si>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</si>
  <si>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</si>
  <si>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</si>
  <si>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</si>
  <si>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</si>
  <si>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</si>
  <si>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</si>
  <si>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</si>
  <si>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</si>
  <si>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</si>
  <si>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</si>
  <si>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</si>
  <si>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</si>
  <si>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</si>
  <si>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</si>
  <si>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</si>
  <si>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</si>
  <si>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</si>
  <si>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</si>
  <si>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</si>
  <si>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</si>
  <si>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</si>
  <si>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</si>
  <si>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</si>
  <si>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</si>
  <si>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</si>
  <si>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</si>
  <si>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</si>
  <si>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</si>
  <si>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</si>
  <si>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</si>
  <si>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</si>
  <si>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</si>
  <si>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</si>
  <si>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</si>
  <si>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</si>
  <si>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</si>
  <si>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</si>
  <si>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</si>
  <si>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</si>
  <si>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</si>
  <si>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</si>
  <si>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</si>
  <si>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</si>
  <si>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</si>
  <si>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</si>
  <si>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</si>
  <si>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</si>
  <si>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</si>
  <si>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</si>
  <si>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</si>
  <si>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</si>
  <si>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</si>
  <si>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</si>
  <si>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</si>
  <si>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</si>
  <si>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</si>
  <si>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</si>
  <si>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</si>
  <si>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</si>
  <si>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</si>
  <si>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</si>
  <si>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</si>
  <si>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</si>
  <si>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</si>
  <si>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</si>
  <si>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</si>
  <si>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</si>
  <si>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</si>
  <si>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</si>
  <si>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</si>
  <si>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</si>
  <si>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</si>
  <si>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</si>
  <si>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</si>
  <si>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</si>
  <si>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</si>
  <si>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</si>
  <si>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</si>
  <si>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</si>
  <si>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</si>
  <si>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</si>
  <si>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</si>
  <si>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</si>
  <si>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</si>
  <si>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</si>
  <si>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</si>
  <si>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</si>
  <si>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</si>
  <si>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</si>
  <si>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</si>
  <si>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</si>
  <si>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</si>
  <si>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</si>
  <si>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</si>
  <si>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</si>
  <si>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</si>
  <si>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</si>
  <si>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</si>
  <si>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</si>
  <si>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</si>
  <si>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</si>
  <si>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</si>
  <si>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</si>
  <si>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</si>
  <si>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</si>
  <si>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</si>
  <si>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</si>
  <si>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</si>
  <si>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</si>
  <si>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</si>
  <si>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</si>
  <si>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</si>
  <si>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</si>
  <si>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</si>
  <si>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</si>
  <si>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</si>
  <si>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</si>
  <si>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</si>
  <si>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</si>
  <si>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</si>
  <si>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</si>
  <si>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</si>
  <si>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</si>
  <si>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</si>
  <si>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</si>
  <si>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</si>
  <si>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</si>
  <si>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</si>
  <si>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</si>
  <si>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</si>
  <si>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</si>
  <si>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</si>
  <si>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</si>
  <si>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</si>
  <si>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</si>
  <si>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</si>
  <si>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</si>
  <si>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</si>
  <si>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</si>
  <si>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</si>
  <si>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</si>
  <si>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</si>
  <si>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</si>
  <si>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</si>
  <si>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</si>
  <si>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</si>
  <si>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</si>
  <si>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</si>
  <si>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</si>
  <si>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</si>
  <si>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</si>
  <si>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</si>
  <si>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</si>
  <si>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</si>
  <si>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</si>
  <si>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</si>
  <si>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</si>
  <si>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</si>
  <si>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</si>
  <si>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</si>
  <si>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</si>
  <si>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</si>
  <si>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</si>
  <si>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</si>
  <si>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</si>
  <si>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</si>
  <si>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</si>
  <si>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</si>
  <si>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</si>
  <si>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</si>
  <si>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</si>
  <si>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</si>
  <si>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</si>
  <si>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</si>
  <si>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</si>
  <si>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</si>
  <si>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</si>
  <si>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</si>
  <si>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</si>
  <si>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</si>
  <si>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</si>
  <si>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</si>
  <si>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</si>
  <si>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</si>
  <si>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</si>
  <si>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</si>
  <si>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</si>
  <si>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</si>
  <si>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</si>
  <si>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</si>
  <si>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</si>
  <si>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</si>
  <si>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</si>
  <si>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</si>
  <si>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</si>
  <si>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</si>
  <si>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</si>
  <si>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</si>
  <si>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</si>
  <si>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</si>
  <si>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</si>
  <si>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</si>
  <si>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</si>
  <si>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</si>
  <si>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</si>
  <si>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</si>
  <si>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</si>
  <si>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</si>
  <si>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</si>
  <si>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</si>
  <si>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</si>
  <si>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</si>
  <si>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</si>
  <si>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</si>
  <si>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</si>
  <si>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</si>
  <si>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</si>
  <si>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</si>
  <si>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</si>
  <si>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</si>
  <si>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</si>
  <si>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</si>
  <si>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</si>
  <si>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</si>
  <si>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</si>
  <si>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</si>
  <si>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</si>
  <si>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</si>
  <si>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</si>
  <si>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</si>
  <si>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</si>
  <si>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</si>
  <si>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</si>
  <si>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</si>
  <si>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</si>
  <si>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</si>
  <si>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</si>
  <si>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</si>
  <si>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</si>
  <si>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</si>
  <si>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</si>
  <si>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</si>
  <si>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</si>
  <si>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</si>
  <si>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</si>
  <si>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</si>
  <si>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</si>
  <si>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</si>
  <si>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</si>
  <si>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</si>
  <si>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</si>
  <si>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</si>
  <si>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</si>
  <si>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</si>
  <si>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</si>
  <si>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</si>
  <si>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</si>
  <si>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</si>
  <si>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</si>
  <si>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</si>
  <si>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</si>
  <si>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</si>
  <si>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</si>
  <si>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</si>
  <si>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</si>
  <si>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</si>
  <si>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</si>
  <si>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</si>
  <si>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</si>
  <si>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</si>
  <si>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</si>
  <si>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</si>
  <si>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</si>
  <si>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</si>
  <si>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</si>
  <si>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</si>
  <si>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</si>
  <si>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</si>
  <si>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</si>
  <si>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</si>
  <si>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</si>
  <si>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</si>
  <si>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</si>
  <si>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</si>
  <si>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</si>
  <si>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</si>
  <si>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</si>
  <si>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</si>
  <si>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</si>
  <si>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</si>
  <si>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</si>
  <si>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</si>
  <si>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</si>
  <si>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</si>
  <si>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</si>
  <si>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</si>
  <si>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</si>
  <si>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Oct</t>
  </si>
  <si>
    <t>Nov</t>
  </si>
  <si>
    <t>Dec</t>
  </si>
  <si>
    <t>Jan</t>
  </si>
  <si>
    <t>Feb</t>
  </si>
  <si>
    <t>Mar</t>
  </si>
  <si>
    <t>Apr</t>
  </si>
  <si>
    <t>May</t>
  </si>
  <si>
    <t>Jun</t>
  </si>
  <si>
    <t>Jul</t>
  </si>
  <si>
    <t>Aug</t>
  </si>
  <si>
    <t>Sep</t>
  </si>
  <si>
    <t>Sum of Sales</t>
  </si>
  <si>
    <t>Sum of Profit</t>
  </si>
  <si>
    <t>2011</t>
  </si>
  <si>
    <t>2012</t>
  </si>
  <si>
    <t>2013</t>
  </si>
  <si>
    <t>2014</t>
  </si>
  <si>
    <t>Sum of Quantity</t>
  </si>
  <si>
    <t>Count of Order ID</t>
  </si>
  <si>
    <t>Sum of Profit Margin</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</si>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</sst>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0.00,&quot;k&quot;"/>
    <numFmt numFmtId="166" formatCode="_([$$-409]* #,##0.00_);_([$$-409]* \(#,##0.00\);_([$$-409]* &quot;-&quot;??_);_(@_)"/>
    <numFmt numFmtId="167" formatCode="&quot;#&quot;\ 0"/>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scheme val="minor"/>
    </font>
    <font>
      <sz val="11"/>
      <color theme="1"/>
      <name val="Aptos Slab Black"/>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42">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165" fontId="0" fillId="0" borderId="2" xfId="0" applyNumberFormat="1" applyBorder="1"/>
    <xf numFmtId="165" fontId="0" fillId="0" borderId="10" xfId="0" applyNumberFormat="1" applyBorder="1"/>
    <xf numFmtId="0" fontId="1"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44" fontId="0" fillId="0" borderId="0" xfId="1" applyFont="1"/>
    <xf numFmtId="166" fontId="0" fillId="0" borderId="0" xfId="1" applyNumberFormat="1" applyFont="1"/>
    <xf numFmtId="167" fontId="0" fillId="0" borderId="0" xfId="0" applyNumberFormat="1"/>
    <xf numFmtId="10" fontId="0" fillId="0" borderId="0" xfId="2" applyNumberFormat="1" applyFont="1"/>
    <xf numFmtId="0" fontId="0" fillId="0" borderId="11" xfId="0" applyBorder="1"/>
    <xf numFmtId="0" fontId="0" fillId="0" borderId="3" xfId="0" applyBorder="1" applyAlignment="1">
      <alignment horizontal="left"/>
    </xf>
    <xf numFmtId="164" fontId="7" fillId="0" borderId="0" xfId="0" applyNumberFormat="1" applyFont="1" applyAlignment="1">
      <alignment horizontal="center"/>
    </xf>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10" xfId="0" applyNumberFormat="1" applyBorder="1"/>
    <xf numFmtId="0" fontId="0" fillId="0" borderId="7" xfId="0" applyNumberFormat="1" applyBorder="1"/>
    <xf numFmtId="0" fontId="0" fillId="0" borderId="9" xfId="0" applyNumberFormat="1"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3">
    <cellStyle name="Currency" xfId="1" builtinId="4"/>
    <cellStyle name="Normal" xfId="0" builtinId="0"/>
    <cellStyle name="Percent" xfId="2" builtinId="5"/>
  </cellStyles>
  <dxfs count="31">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4" tint="-0.24994659260841701"/>
        </patternFill>
      </fill>
      <border diagonalUp="0" diagonalDown="0">
        <left/>
        <right/>
        <top/>
        <bottom/>
        <vertical/>
        <horizontal/>
      </border>
    </dxf>
    <dxf>
      <font>
        <sz val="12"/>
        <color theme="1"/>
        <name val="Algerian"/>
        <family val="5"/>
        <scheme val="none"/>
      </font>
      <border>
        <bottom style="thin">
          <color theme="4"/>
        </bottom>
        <vertical/>
        <horizontal/>
      </border>
    </dxf>
    <dxf>
      <font>
        <color theme="1"/>
      </font>
      <fill>
        <patternFill>
          <bgColor theme="4" tint="-0.24994659260841701"/>
        </patternFill>
      </fill>
      <border diagonalUp="0" diagonalDown="0">
        <left/>
        <right/>
        <top/>
        <bottom/>
        <vertical/>
        <horizontal/>
      </border>
    </dxf>
  </dxfs>
  <tableStyles count="3">
    <tableStyle name="AB" pivot="0" table="0" count="10" xr9:uid="{A6DF573E-7E82-4BCA-8481-A0F88CF5382F}">
      <tableStyleElement type="wholeTable" dxfId="30"/>
      <tableStyleElement type="headerRow" dxfId="29"/>
    </tableStyle>
    <tableStyle name="AB 2" pivot="0" table="0" count="10" xr9:uid="{26CDC18F-07E5-49F6-82B4-E4D38322F5C8}">
      <tableStyleElement type="wholeTable" dxfId="28"/>
      <tableStyleElement type="headerRow" dxfId="27"/>
    </tableStyle>
    <tableStyle name="Data-style" pivot="0" count="3" xr9:uid="{00000000-0011-0000-FFFF-FFFF00000000}">
      <tableStyleElement type="headerRow" dxfId="26"/>
      <tableStyleElement type="firstRowStripe" dxfId="25"/>
      <tableStyleElement type="secondRowStripe" dxfId="2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name val="Algerian"/>
            <family val="5"/>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name val="Algerian"/>
            <family val="5"/>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AB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428.00519999999989</c:v>
                </c:pt>
                <c:pt idx="1">
                  <c:v>228.11039999999997</c:v>
                </c:pt>
                <c:pt idx="2">
                  <c:v>-828.86319999999978</c:v>
                </c:pt>
                <c:pt idx="3">
                  <c:v>2560.9884999999999</c:v>
                </c:pt>
                <c:pt idx="4">
                  <c:v>605.2127999999999</c:v>
                </c:pt>
                <c:pt idx="5">
                  <c:v>-21.423800000000121</c:v>
                </c:pt>
                <c:pt idx="6">
                  <c:v>511.19199999999989</c:v>
                </c:pt>
                <c:pt idx="7">
                  <c:v>385.87920000000014</c:v>
                </c:pt>
                <c:pt idx="8">
                  <c:v>362.39979999999974</c:v>
                </c:pt>
                <c:pt idx="9">
                  <c:v>674.95950000000005</c:v>
                </c:pt>
                <c:pt idx="10">
                  <c:v>294.62979999999993</c:v>
                </c:pt>
                <c:pt idx="11">
                  <c:v>2647.8206999999993</c:v>
                </c:pt>
              </c:numCache>
            </c:numRef>
          </c:val>
          <c:extLst>
            <c:ext xmlns:c16="http://schemas.microsoft.com/office/drawing/2014/chart" uri="{C3380CC4-5D6E-409C-BE32-E72D297353CC}">
              <c16:uniqueId val="{00000001-731E-42B8-AC0A-CD1350751F53}"/>
            </c:ext>
          </c:extLst>
        </c:ser>
        <c:dLbls>
          <c:showLegendKey val="0"/>
          <c:showVal val="0"/>
          <c:showCatName val="0"/>
          <c:showSerName val="0"/>
          <c:showPercent val="0"/>
          <c:showBubbleSize val="0"/>
        </c:dLbls>
        <c:axId val="1535147728"/>
        <c:axId val="153514148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3084.7220000000002</c:v>
                </c:pt>
                <c:pt idx="1">
                  <c:v>669.53599999999994</c:v>
                </c:pt>
                <c:pt idx="2">
                  <c:v>3241.377</c:v>
                </c:pt>
                <c:pt idx="3">
                  <c:v>9900.6120000000028</c:v>
                </c:pt>
                <c:pt idx="4">
                  <c:v>2310.328</c:v>
                </c:pt>
                <c:pt idx="5">
                  <c:v>3566.308</c:v>
                </c:pt>
                <c:pt idx="6">
                  <c:v>4154.8899999999994</c:v>
                </c:pt>
                <c:pt idx="7">
                  <c:v>3266.07</c:v>
                </c:pt>
                <c:pt idx="8">
                  <c:v>2999.9070000000002</c:v>
                </c:pt>
                <c:pt idx="9">
                  <c:v>6128.0739999999987</c:v>
                </c:pt>
                <c:pt idx="10">
                  <c:v>3440.3360000000007</c:v>
                </c:pt>
                <c:pt idx="11">
                  <c:v>10533.129000000001</c:v>
                </c:pt>
              </c:numCache>
            </c:numRef>
          </c:val>
          <c:extLst>
            <c:ext xmlns:c16="http://schemas.microsoft.com/office/drawing/2014/chart" uri="{C3380CC4-5D6E-409C-BE32-E72D297353CC}">
              <c16:uniqueId val="{00000000-731E-42B8-AC0A-CD1350751F53}"/>
            </c:ext>
          </c:extLst>
        </c:ser>
        <c:dLbls>
          <c:showLegendKey val="0"/>
          <c:showVal val="0"/>
          <c:showCatName val="0"/>
          <c:showSerName val="0"/>
          <c:showPercent val="0"/>
          <c:showBubbleSize val="0"/>
        </c:dLbls>
        <c:gapWidth val="219"/>
        <c:overlap val="-27"/>
        <c:axId val="1535142928"/>
        <c:axId val="1535124688"/>
      </c:barChart>
      <c:catAx>
        <c:axId val="153514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24688"/>
        <c:crosses val="autoZero"/>
        <c:auto val="1"/>
        <c:lblAlgn val="ctr"/>
        <c:lblOffset val="100"/>
        <c:noMultiLvlLbl val="0"/>
      </c:catAx>
      <c:valAx>
        <c:axId val="1535124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42928"/>
        <c:crosses val="autoZero"/>
        <c:crossBetween val="between"/>
      </c:valAx>
      <c:valAx>
        <c:axId val="1535141488"/>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47728"/>
        <c:crosses val="max"/>
        <c:crossBetween val="between"/>
      </c:valAx>
      <c:catAx>
        <c:axId val="1535147728"/>
        <c:scaling>
          <c:orientation val="minMax"/>
        </c:scaling>
        <c:delete val="1"/>
        <c:axPos val="b"/>
        <c:numFmt formatCode="General" sourceLinked="1"/>
        <c:majorTickMark val="out"/>
        <c:minorTickMark val="none"/>
        <c:tickLblPos val="nextTo"/>
        <c:crossAx val="1535141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7B-42D4-B609-E2D69AF531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7B-42D4-B609-E2D69AF531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7B-42D4-B609-E2D69AF531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0.23943763584807651</c:v>
                </c:pt>
                <c:pt idx="1">
                  <c:v>0.3368889133896994</c:v>
                </c:pt>
                <c:pt idx="2">
                  <c:v>0.42367345076222412</c:v>
                </c:pt>
              </c:numCache>
            </c:numRef>
          </c:val>
          <c:extLst>
            <c:ext xmlns:c16="http://schemas.microsoft.com/office/drawing/2014/chart" uri="{C3380CC4-5D6E-409C-BE32-E72D297353CC}">
              <c16:uniqueId val="{00000000-43CB-4932-9060-0766A713CB64}"/>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Chairs</c:v>
                </c:pt>
                <c:pt idx="1">
                  <c:v>Binders</c:v>
                </c:pt>
                <c:pt idx="2">
                  <c:v>Phones</c:v>
                </c:pt>
                <c:pt idx="3">
                  <c:v>Storage</c:v>
                </c:pt>
                <c:pt idx="4">
                  <c:v>Machines</c:v>
                </c:pt>
              </c:strCache>
            </c:strRef>
          </c:cat>
          <c:val>
            <c:numRef>
              <c:f>'Top 5'!$B$4:$B$9</c:f>
              <c:numCache>
                <c:formatCode>General</c:formatCode>
                <c:ptCount val="5"/>
                <c:pt idx="0">
                  <c:v>4260.7179999999998</c:v>
                </c:pt>
                <c:pt idx="1">
                  <c:v>4772.5219999999999</c:v>
                </c:pt>
                <c:pt idx="2">
                  <c:v>7130.2539999999999</c:v>
                </c:pt>
                <c:pt idx="3">
                  <c:v>7164.7179999999989</c:v>
                </c:pt>
                <c:pt idx="4">
                  <c:v>10210.941000000001</c:v>
                </c:pt>
              </c:numCache>
            </c:numRef>
          </c:val>
          <c:extLst>
            <c:ext xmlns:c16="http://schemas.microsoft.com/office/drawing/2014/chart" uri="{C3380CC4-5D6E-409C-BE32-E72D297353CC}">
              <c16:uniqueId val="{00000000-1CCC-4226-8B4C-04C13BE99DF7}"/>
            </c:ext>
          </c:extLst>
        </c:ser>
        <c:dLbls>
          <c:showLegendKey val="0"/>
          <c:showVal val="0"/>
          <c:showCatName val="0"/>
          <c:showSerName val="0"/>
          <c:showPercent val="0"/>
          <c:showBubbleSize val="0"/>
        </c:dLbls>
        <c:gapWidth val="182"/>
        <c:axId val="1848773648"/>
        <c:axId val="1848771248"/>
      </c:barChart>
      <c:catAx>
        <c:axId val="184877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71248"/>
        <c:crosses val="autoZero"/>
        <c:auto val="1"/>
        <c:lblAlgn val="ctr"/>
        <c:lblOffset val="100"/>
        <c:noMultiLvlLbl val="0"/>
      </c:catAx>
      <c:valAx>
        <c:axId val="184877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77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80212483399735E-2"/>
          <c:y val="0.25462962962962965"/>
          <c:w val="0.91367861885790158"/>
          <c:h val="0.4907407407407407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3084.7220000000002</c:v>
                </c:pt>
                <c:pt idx="1">
                  <c:v>669.53599999999994</c:v>
                </c:pt>
                <c:pt idx="2">
                  <c:v>3241.377</c:v>
                </c:pt>
                <c:pt idx="3">
                  <c:v>9900.6120000000028</c:v>
                </c:pt>
                <c:pt idx="4">
                  <c:v>2310.328</c:v>
                </c:pt>
                <c:pt idx="5">
                  <c:v>3566.308</c:v>
                </c:pt>
                <c:pt idx="6">
                  <c:v>4154.8899999999994</c:v>
                </c:pt>
                <c:pt idx="7">
                  <c:v>3266.07</c:v>
                </c:pt>
                <c:pt idx="8">
                  <c:v>2999.9070000000002</c:v>
                </c:pt>
                <c:pt idx="9">
                  <c:v>6128.0739999999987</c:v>
                </c:pt>
                <c:pt idx="10">
                  <c:v>3440.3360000000007</c:v>
                </c:pt>
                <c:pt idx="11">
                  <c:v>10533.129000000001</c:v>
                </c:pt>
              </c:numCache>
            </c:numRef>
          </c:val>
          <c:smooth val="0"/>
          <c:extLst>
            <c:ext xmlns:c16="http://schemas.microsoft.com/office/drawing/2014/chart" uri="{C3380CC4-5D6E-409C-BE32-E72D297353CC}">
              <c16:uniqueId val="{00000000-665B-4411-8780-D4D5906BEF1C}"/>
            </c:ext>
          </c:extLst>
        </c:ser>
        <c:dLbls>
          <c:showLegendKey val="0"/>
          <c:showVal val="0"/>
          <c:showCatName val="0"/>
          <c:showSerName val="0"/>
          <c:showPercent val="0"/>
          <c:showBubbleSize val="0"/>
        </c:dLbls>
        <c:smooth val="0"/>
        <c:axId val="479580703"/>
        <c:axId val="479581663"/>
      </c:lineChart>
      <c:catAx>
        <c:axId val="479580703"/>
        <c:scaling>
          <c:orientation val="minMax"/>
        </c:scaling>
        <c:delete val="1"/>
        <c:axPos val="b"/>
        <c:numFmt formatCode="General" sourceLinked="1"/>
        <c:majorTickMark val="none"/>
        <c:minorTickMark val="none"/>
        <c:tickLblPos val="nextTo"/>
        <c:crossAx val="479581663"/>
        <c:crosses val="autoZero"/>
        <c:auto val="1"/>
        <c:lblAlgn val="ctr"/>
        <c:lblOffset val="100"/>
        <c:noMultiLvlLbl val="0"/>
      </c:catAx>
      <c:valAx>
        <c:axId val="479581663"/>
        <c:scaling>
          <c:orientation val="minMax"/>
        </c:scaling>
        <c:delete val="1"/>
        <c:axPos val="l"/>
        <c:numFmt formatCode="General" sourceLinked="1"/>
        <c:majorTickMark val="none"/>
        <c:minorTickMark val="none"/>
        <c:tickLblPos val="nextTo"/>
        <c:crossAx val="479580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428.00519999999989</c:v>
                </c:pt>
                <c:pt idx="1">
                  <c:v>228.11039999999997</c:v>
                </c:pt>
                <c:pt idx="2">
                  <c:v>-828.86319999999978</c:v>
                </c:pt>
                <c:pt idx="3">
                  <c:v>2560.9884999999999</c:v>
                </c:pt>
                <c:pt idx="4">
                  <c:v>605.2127999999999</c:v>
                </c:pt>
                <c:pt idx="5">
                  <c:v>-21.423800000000121</c:v>
                </c:pt>
                <c:pt idx="6">
                  <c:v>511.19199999999989</c:v>
                </c:pt>
                <c:pt idx="7">
                  <c:v>385.87920000000014</c:v>
                </c:pt>
                <c:pt idx="8">
                  <c:v>362.39979999999974</c:v>
                </c:pt>
                <c:pt idx="9">
                  <c:v>674.95950000000005</c:v>
                </c:pt>
                <c:pt idx="10">
                  <c:v>294.62979999999993</c:v>
                </c:pt>
                <c:pt idx="11">
                  <c:v>2647.8206999999993</c:v>
                </c:pt>
              </c:numCache>
            </c:numRef>
          </c:val>
          <c:smooth val="0"/>
          <c:extLst>
            <c:ext xmlns:c16="http://schemas.microsoft.com/office/drawing/2014/chart" uri="{C3380CC4-5D6E-409C-BE32-E72D297353CC}">
              <c16:uniqueId val="{00000000-43EF-4DAB-A3F2-AD2D2FA9CC9F}"/>
            </c:ext>
          </c:extLst>
        </c:ser>
        <c:dLbls>
          <c:showLegendKey val="0"/>
          <c:showVal val="0"/>
          <c:showCatName val="0"/>
          <c:showSerName val="0"/>
          <c:showPercent val="0"/>
          <c:showBubbleSize val="0"/>
        </c:dLbls>
        <c:smooth val="0"/>
        <c:axId val="702663199"/>
        <c:axId val="702660799"/>
      </c:lineChart>
      <c:catAx>
        <c:axId val="702663199"/>
        <c:scaling>
          <c:orientation val="minMax"/>
        </c:scaling>
        <c:delete val="1"/>
        <c:axPos val="b"/>
        <c:numFmt formatCode="General" sourceLinked="1"/>
        <c:majorTickMark val="none"/>
        <c:minorTickMark val="none"/>
        <c:tickLblPos val="nextTo"/>
        <c:crossAx val="702660799"/>
        <c:crosses val="autoZero"/>
        <c:auto val="1"/>
        <c:lblAlgn val="ctr"/>
        <c:lblOffset val="100"/>
        <c:noMultiLvlLbl val="0"/>
      </c:catAx>
      <c:valAx>
        <c:axId val="702660799"/>
        <c:scaling>
          <c:orientation val="minMax"/>
        </c:scaling>
        <c:delete val="1"/>
        <c:axPos val="l"/>
        <c:numFmt formatCode="General" sourceLinked="1"/>
        <c:majorTickMark val="none"/>
        <c:minorTickMark val="none"/>
        <c:tickLblPos val="nextTo"/>
        <c:crossAx val="702663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53434810259896E-2"/>
          <c:y val="0.24007516053844888"/>
          <c:w val="0.85886244341742823"/>
          <c:h val="0.47183464681541243"/>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61</c:v>
                </c:pt>
                <c:pt idx="1">
                  <c:v>32</c:v>
                </c:pt>
                <c:pt idx="2">
                  <c:v>42</c:v>
                </c:pt>
                <c:pt idx="3">
                  <c:v>33</c:v>
                </c:pt>
                <c:pt idx="4">
                  <c:v>35</c:v>
                </c:pt>
                <c:pt idx="5">
                  <c:v>58</c:v>
                </c:pt>
                <c:pt idx="6">
                  <c:v>93</c:v>
                </c:pt>
                <c:pt idx="7">
                  <c:v>86</c:v>
                </c:pt>
                <c:pt idx="8">
                  <c:v>69</c:v>
                </c:pt>
                <c:pt idx="9">
                  <c:v>106</c:v>
                </c:pt>
                <c:pt idx="10">
                  <c:v>113</c:v>
                </c:pt>
                <c:pt idx="11">
                  <c:v>144</c:v>
                </c:pt>
              </c:numCache>
            </c:numRef>
          </c:val>
          <c:smooth val="0"/>
          <c:extLst>
            <c:ext xmlns:c16="http://schemas.microsoft.com/office/drawing/2014/chart" uri="{C3380CC4-5D6E-409C-BE32-E72D297353CC}">
              <c16:uniqueId val="{00000000-9203-49E2-B8C6-96F72F55978D}"/>
            </c:ext>
          </c:extLst>
        </c:ser>
        <c:dLbls>
          <c:showLegendKey val="0"/>
          <c:showVal val="0"/>
          <c:showCatName val="0"/>
          <c:showSerName val="0"/>
          <c:showPercent val="0"/>
          <c:showBubbleSize val="0"/>
        </c:dLbls>
        <c:smooth val="0"/>
        <c:axId val="563820447"/>
        <c:axId val="563816127"/>
      </c:lineChart>
      <c:catAx>
        <c:axId val="563820447"/>
        <c:scaling>
          <c:orientation val="minMax"/>
        </c:scaling>
        <c:delete val="1"/>
        <c:axPos val="b"/>
        <c:numFmt formatCode="General" sourceLinked="1"/>
        <c:majorTickMark val="none"/>
        <c:minorTickMark val="none"/>
        <c:tickLblPos val="nextTo"/>
        <c:crossAx val="563816127"/>
        <c:crosses val="autoZero"/>
        <c:auto val="1"/>
        <c:lblAlgn val="ctr"/>
        <c:lblOffset val="100"/>
        <c:noMultiLvlLbl val="0"/>
      </c:catAx>
      <c:valAx>
        <c:axId val="563816127"/>
        <c:scaling>
          <c:orientation val="minMax"/>
        </c:scaling>
        <c:delete val="1"/>
        <c:axPos val="l"/>
        <c:numFmt formatCode="General" sourceLinked="1"/>
        <c:majorTickMark val="none"/>
        <c:minorTickMark val="none"/>
        <c:tickLblPos val="nextTo"/>
        <c:crossAx val="56382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c:v>
                </c:pt>
                <c:pt idx="1">
                  <c:v>8</c:v>
                </c:pt>
                <c:pt idx="2">
                  <c:v>13</c:v>
                </c:pt>
                <c:pt idx="3">
                  <c:v>11</c:v>
                </c:pt>
                <c:pt idx="4">
                  <c:v>13</c:v>
                </c:pt>
                <c:pt idx="5">
                  <c:v>18</c:v>
                </c:pt>
                <c:pt idx="6">
                  <c:v>28</c:v>
                </c:pt>
                <c:pt idx="7">
                  <c:v>19</c:v>
                </c:pt>
                <c:pt idx="8">
                  <c:v>17</c:v>
                </c:pt>
                <c:pt idx="9">
                  <c:v>28</c:v>
                </c:pt>
                <c:pt idx="10">
                  <c:v>31</c:v>
                </c:pt>
                <c:pt idx="11">
                  <c:v>35</c:v>
                </c:pt>
              </c:numCache>
            </c:numRef>
          </c:val>
          <c:smooth val="0"/>
          <c:extLst>
            <c:ext xmlns:c16="http://schemas.microsoft.com/office/drawing/2014/chart" uri="{C3380CC4-5D6E-409C-BE32-E72D297353CC}">
              <c16:uniqueId val="{00000000-82AF-466B-8BAE-204031A97676}"/>
            </c:ext>
          </c:extLst>
        </c:ser>
        <c:dLbls>
          <c:showLegendKey val="0"/>
          <c:showVal val="0"/>
          <c:showCatName val="0"/>
          <c:showSerName val="0"/>
          <c:showPercent val="0"/>
          <c:showBubbleSize val="0"/>
        </c:dLbls>
        <c:smooth val="0"/>
        <c:axId val="703302383"/>
        <c:axId val="703299983"/>
      </c:lineChart>
      <c:catAx>
        <c:axId val="703302383"/>
        <c:scaling>
          <c:orientation val="minMax"/>
        </c:scaling>
        <c:delete val="1"/>
        <c:axPos val="b"/>
        <c:numFmt formatCode="General" sourceLinked="1"/>
        <c:majorTickMark val="none"/>
        <c:minorTickMark val="none"/>
        <c:tickLblPos val="nextTo"/>
        <c:crossAx val="703299983"/>
        <c:crosses val="autoZero"/>
        <c:auto val="1"/>
        <c:lblAlgn val="ctr"/>
        <c:lblOffset val="100"/>
        <c:noMultiLvlLbl val="0"/>
      </c:catAx>
      <c:valAx>
        <c:axId val="703299983"/>
        <c:scaling>
          <c:orientation val="minMax"/>
        </c:scaling>
        <c:delete val="1"/>
        <c:axPos val="l"/>
        <c:numFmt formatCode="General" sourceLinked="1"/>
        <c:majorTickMark val="none"/>
        <c:minorTickMark val="none"/>
        <c:tickLblPos val="nextTo"/>
        <c:crossAx val="7033023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0.13875000729401218</c:v>
                </c:pt>
                <c:pt idx="1">
                  <c:v>0.34069923051187684</c:v>
                </c:pt>
                <c:pt idx="2">
                  <c:v>-0.25571329715735003</c:v>
                </c:pt>
                <c:pt idx="3">
                  <c:v>0.25866971657913662</c:v>
                </c:pt>
                <c:pt idx="4">
                  <c:v>0.26195968710936279</c:v>
                </c:pt>
                <c:pt idx="5">
                  <c:v>-6.0072769934621803E-3</c:v>
                </c:pt>
                <c:pt idx="6">
                  <c:v>0.12303382279675273</c:v>
                </c:pt>
                <c:pt idx="7">
                  <c:v>0.11814786578364828</c:v>
                </c:pt>
                <c:pt idx="8">
                  <c:v>0.12080367824735891</c:v>
                </c:pt>
                <c:pt idx="9">
                  <c:v>0.11014219149442389</c:v>
                </c:pt>
                <c:pt idx="10">
                  <c:v>8.56398328535352E-2</c:v>
                </c:pt>
                <c:pt idx="11">
                  <c:v>0.25138025937022124</c:v>
                </c:pt>
              </c:numCache>
            </c:numRef>
          </c:val>
          <c:smooth val="0"/>
          <c:extLst>
            <c:ext xmlns:c16="http://schemas.microsoft.com/office/drawing/2014/chart" uri="{C3380CC4-5D6E-409C-BE32-E72D297353CC}">
              <c16:uniqueId val="{00000000-041B-4250-B9F5-3FAB0028E511}"/>
            </c:ext>
          </c:extLst>
        </c:ser>
        <c:dLbls>
          <c:showLegendKey val="0"/>
          <c:showVal val="0"/>
          <c:showCatName val="0"/>
          <c:showSerName val="0"/>
          <c:showPercent val="0"/>
          <c:showBubbleSize val="0"/>
        </c:dLbls>
        <c:smooth val="0"/>
        <c:axId val="695506415"/>
        <c:axId val="695507855"/>
      </c:lineChart>
      <c:catAx>
        <c:axId val="695506415"/>
        <c:scaling>
          <c:orientation val="minMax"/>
        </c:scaling>
        <c:delete val="1"/>
        <c:axPos val="b"/>
        <c:numFmt formatCode="General" sourceLinked="1"/>
        <c:majorTickMark val="none"/>
        <c:minorTickMark val="none"/>
        <c:tickLblPos val="nextTo"/>
        <c:crossAx val="695507855"/>
        <c:crosses val="autoZero"/>
        <c:auto val="1"/>
        <c:lblAlgn val="ctr"/>
        <c:lblOffset val="100"/>
        <c:noMultiLvlLbl val="0"/>
      </c:catAx>
      <c:valAx>
        <c:axId val="695507855"/>
        <c:scaling>
          <c:orientation val="minMax"/>
        </c:scaling>
        <c:delete val="1"/>
        <c:axPos val="l"/>
        <c:numFmt formatCode="General" sourceLinked="1"/>
        <c:majorTickMark val="none"/>
        <c:minorTickMark val="none"/>
        <c:tickLblPos val="nextTo"/>
        <c:crossAx val="69550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80212483399735E-2"/>
          <c:y val="0.25462962962962965"/>
          <c:w val="0.91367861885790158"/>
          <c:h val="0.49074074074074076"/>
        </c:manualLayout>
      </c:layout>
      <c:lineChart>
        <c:grouping val="standard"/>
        <c:varyColors val="0"/>
        <c:ser>
          <c:idx val="0"/>
          <c:order val="0"/>
          <c:tx>
            <c:strRef>
              <c:f>KPI!$B$3</c:f>
              <c:strCache>
                <c:ptCount val="1"/>
                <c:pt idx="0">
                  <c:v>Total</c:v>
                </c:pt>
              </c:strCache>
            </c:strRef>
          </c:tx>
          <c:spPr>
            <a:ln w="34925" cap="rnd">
              <a:solidFill>
                <a:schemeClr val="tx2">
                  <a:lumMod val="75000"/>
                  <a:lumOff val="2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3084.7220000000002</c:v>
                </c:pt>
                <c:pt idx="1">
                  <c:v>669.53599999999994</c:v>
                </c:pt>
                <c:pt idx="2">
                  <c:v>3241.377</c:v>
                </c:pt>
                <c:pt idx="3">
                  <c:v>9900.6120000000028</c:v>
                </c:pt>
                <c:pt idx="4">
                  <c:v>2310.328</c:v>
                </c:pt>
                <c:pt idx="5">
                  <c:v>3566.308</c:v>
                </c:pt>
                <c:pt idx="6">
                  <c:v>4154.8899999999994</c:v>
                </c:pt>
                <c:pt idx="7">
                  <c:v>3266.07</c:v>
                </c:pt>
                <c:pt idx="8">
                  <c:v>2999.9070000000002</c:v>
                </c:pt>
                <c:pt idx="9">
                  <c:v>6128.0739999999987</c:v>
                </c:pt>
                <c:pt idx="10">
                  <c:v>3440.3360000000007</c:v>
                </c:pt>
                <c:pt idx="11">
                  <c:v>10533.129000000001</c:v>
                </c:pt>
              </c:numCache>
            </c:numRef>
          </c:val>
          <c:smooth val="0"/>
          <c:extLst>
            <c:ext xmlns:c16="http://schemas.microsoft.com/office/drawing/2014/chart" uri="{C3380CC4-5D6E-409C-BE32-E72D297353CC}">
              <c16:uniqueId val="{00000000-9FC1-4DB2-8CF6-8A4E2062A8F0}"/>
            </c:ext>
          </c:extLst>
        </c:ser>
        <c:dLbls>
          <c:showLegendKey val="0"/>
          <c:showVal val="0"/>
          <c:showCatName val="0"/>
          <c:showSerName val="0"/>
          <c:showPercent val="0"/>
          <c:showBubbleSize val="0"/>
        </c:dLbls>
        <c:smooth val="0"/>
        <c:axId val="479580703"/>
        <c:axId val="479581663"/>
      </c:lineChart>
      <c:catAx>
        <c:axId val="479580703"/>
        <c:scaling>
          <c:orientation val="minMax"/>
        </c:scaling>
        <c:delete val="1"/>
        <c:axPos val="b"/>
        <c:numFmt formatCode="General" sourceLinked="1"/>
        <c:majorTickMark val="none"/>
        <c:minorTickMark val="none"/>
        <c:tickLblPos val="nextTo"/>
        <c:crossAx val="479581663"/>
        <c:crosses val="autoZero"/>
        <c:auto val="1"/>
        <c:lblAlgn val="ctr"/>
        <c:lblOffset val="100"/>
        <c:noMultiLvlLbl val="0"/>
      </c:catAx>
      <c:valAx>
        <c:axId val="479581663"/>
        <c:scaling>
          <c:orientation val="minMax"/>
        </c:scaling>
        <c:delete val="1"/>
        <c:axPos val="l"/>
        <c:numFmt formatCode="General" sourceLinked="1"/>
        <c:majorTickMark val="none"/>
        <c:minorTickMark val="none"/>
        <c:tickLblPos val="nextTo"/>
        <c:crossAx val="479580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tx2">
                  <a:lumMod val="75000"/>
                  <a:lumOff val="2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428.00519999999989</c:v>
                </c:pt>
                <c:pt idx="1">
                  <c:v>228.11039999999997</c:v>
                </c:pt>
                <c:pt idx="2">
                  <c:v>-828.86319999999978</c:v>
                </c:pt>
                <c:pt idx="3">
                  <c:v>2560.9884999999999</c:v>
                </c:pt>
                <c:pt idx="4">
                  <c:v>605.2127999999999</c:v>
                </c:pt>
                <c:pt idx="5">
                  <c:v>-21.423800000000121</c:v>
                </c:pt>
                <c:pt idx="6">
                  <c:v>511.19199999999989</c:v>
                </c:pt>
                <c:pt idx="7">
                  <c:v>385.87920000000014</c:v>
                </c:pt>
                <c:pt idx="8">
                  <c:v>362.39979999999974</c:v>
                </c:pt>
                <c:pt idx="9">
                  <c:v>674.95950000000005</c:v>
                </c:pt>
                <c:pt idx="10">
                  <c:v>294.62979999999993</c:v>
                </c:pt>
                <c:pt idx="11">
                  <c:v>2647.8206999999993</c:v>
                </c:pt>
              </c:numCache>
            </c:numRef>
          </c:val>
          <c:smooth val="0"/>
          <c:extLst>
            <c:ext xmlns:c16="http://schemas.microsoft.com/office/drawing/2014/chart" uri="{C3380CC4-5D6E-409C-BE32-E72D297353CC}">
              <c16:uniqueId val="{00000000-DD4C-4F85-96CB-9F0CA5454149}"/>
            </c:ext>
          </c:extLst>
        </c:ser>
        <c:dLbls>
          <c:showLegendKey val="0"/>
          <c:showVal val="0"/>
          <c:showCatName val="0"/>
          <c:showSerName val="0"/>
          <c:showPercent val="0"/>
          <c:showBubbleSize val="0"/>
        </c:dLbls>
        <c:smooth val="0"/>
        <c:axId val="702663199"/>
        <c:axId val="702660799"/>
      </c:lineChart>
      <c:catAx>
        <c:axId val="702663199"/>
        <c:scaling>
          <c:orientation val="minMax"/>
        </c:scaling>
        <c:delete val="1"/>
        <c:axPos val="b"/>
        <c:numFmt formatCode="General" sourceLinked="1"/>
        <c:majorTickMark val="none"/>
        <c:minorTickMark val="none"/>
        <c:tickLblPos val="nextTo"/>
        <c:crossAx val="702660799"/>
        <c:crosses val="autoZero"/>
        <c:auto val="1"/>
        <c:lblAlgn val="ctr"/>
        <c:lblOffset val="100"/>
        <c:noMultiLvlLbl val="0"/>
      </c:catAx>
      <c:valAx>
        <c:axId val="702660799"/>
        <c:scaling>
          <c:orientation val="minMax"/>
        </c:scaling>
        <c:delete val="1"/>
        <c:axPos val="l"/>
        <c:numFmt formatCode="General" sourceLinked="1"/>
        <c:majorTickMark val="none"/>
        <c:minorTickMark val="none"/>
        <c:tickLblPos val="nextTo"/>
        <c:crossAx val="702663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53434810259896E-2"/>
          <c:y val="0.24007516053844888"/>
          <c:w val="0.85886244341742823"/>
          <c:h val="0.47183464681541243"/>
        </c:manualLayout>
      </c:layout>
      <c:lineChart>
        <c:grouping val="standard"/>
        <c:varyColors val="0"/>
        <c:ser>
          <c:idx val="0"/>
          <c:order val="0"/>
          <c:tx>
            <c:strRef>
              <c:f>KPI!$H$3</c:f>
              <c:strCache>
                <c:ptCount val="1"/>
                <c:pt idx="0">
                  <c:v>Total</c:v>
                </c:pt>
              </c:strCache>
            </c:strRef>
          </c:tx>
          <c:spPr>
            <a:ln w="34925" cap="rnd">
              <a:solidFill>
                <a:schemeClr val="tx2">
                  <a:lumMod val="75000"/>
                  <a:lumOff val="2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61</c:v>
                </c:pt>
                <c:pt idx="1">
                  <c:v>32</c:v>
                </c:pt>
                <c:pt idx="2">
                  <c:v>42</c:v>
                </c:pt>
                <c:pt idx="3">
                  <c:v>33</c:v>
                </c:pt>
                <c:pt idx="4">
                  <c:v>35</c:v>
                </c:pt>
                <c:pt idx="5">
                  <c:v>58</c:v>
                </c:pt>
                <c:pt idx="6">
                  <c:v>93</c:v>
                </c:pt>
                <c:pt idx="7">
                  <c:v>86</c:v>
                </c:pt>
                <c:pt idx="8">
                  <c:v>69</c:v>
                </c:pt>
                <c:pt idx="9">
                  <c:v>106</c:v>
                </c:pt>
                <c:pt idx="10">
                  <c:v>113</c:v>
                </c:pt>
                <c:pt idx="11">
                  <c:v>144</c:v>
                </c:pt>
              </c:numCache>
            </c:numRef>
          </c:val>
          <c:smooth val="0"/>
          <c:extLst>
            <c:ext xmlns:c16="http://schemas.microsoft.com/office/drawing/2014/chart" uri="{C3380CC4-5D6E-409C-BE32-E72D297353CC}">
              <c16:uniqueId val="{00000000-CBDC-42C0-8478-DF4FB2AD75B0}"/>
            </c:ext>
          </c:extLst>
        </c:ser>
        <c:dLbls>
          <c:showLegendKey val="0"/>
          <c:showVal val="0"/>
          <c:showCatName val="0"/>
          <c:showSerName val="0"/>
          <c:showPercent val="0"/>
          <c:showBubbleSize val="0"/>
        </c:dLbls>
        <c:smooth val="0"/>
        <c:axId val="563820447"/>
        <c:axId val="563816127"/>
      </c:lineChart>
      <c:catAx>
        <c:axId val="563820447"/>
        <c:scaling>
          <c:orientation val="minMax"/>
        </c:scaling>
        <c:delete val="1"/>
        <c:axPos val="b"/>
        <c:numFmt formatCode="General" sourceLinked="1"/>
        <c:majorTickMark val="none"/>
        <c:minorTickMark val="none"/>
        <c:tickLblPos val="nextTo"/>
        <c:crossAx val="563816127"/>
        <c:crosses val="autoZero"/>
        <c:auto val="1"/>
        <c:lblAlgn val="ctr"/>
        <c:lblOffset val="100"/>
        <c:noMultiLvlLbl val="0"/>
      </c:catAx>
      <c:valAx>
        <c:axId val="563816127"/>
        <c:scaling>
          <c:orientation val="minMax"/>
        </c:scaling>
        <c:delete val="1"/>
        <c:axPos val="l"/>
        <c:numFmt formatCode="General" sourceLinked="1"/>
        <c:majorTickMark val="none"/>
        <c:minorTickMark val="none"/>
        <c:tickLblPos val="nextTo"/>
        <c:crossAx val="56382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tx2">
                  <a:lumMod val="75000"/>
                  <a:lumOff val="2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0.13875000729401218</c:v>
                </c:pt>
                <c:pt idx="1">
                  <c:v>0.34069923051187684</c:v>
                </c:pt>
                <c:pt idx="2">
                  <c:v>-0.25571329715735003</c:v>
                </c:pt>
                <c:pt idx="3">
                  <c:v>0.25866971657913662</c:v>
                </c:pt>
                <c:pt idx="4">
                  <c:v>0.26195968710936279</c:v>
                </c:pt>
                <c:pt idx="5">
                  <c:v>-6.0072769934621803E-3</c:v>
                </c:pt>
                <c:pt idx="6">
                  <c:v>0.12303382279675273</c:v>
                </c:pt>
                <c:pt idx="7">
                  <c:v>0.11814786578364828</c:v>
                </c:pt>
                <c:pt idx="8">
                  <c:v>0.12080367824735891</c:v>
                </c:pt>
                <c:pt idx="9">
                  <c:v>0.11014219149442389</c:v>
                </c:pt>
                <c:pt idx="10">
                  <c:v>8.56398328535352E-2</c:v>
                </c:pt>
                <c:pt idx="11">
                  <c:v>0.25138025937022124</c:v>
                </c:pt>
              </c:numCache>
            </c:numRef>
          </c:val>
          <c:smooth val="0"/>
          <c:extLst>
            <c:ext xmlns:c16="http://schemas.microsoft.com/office/drawing/2014/chart" uri="{C3380CC4-5D6E-409C-BE32-E72D297353CC}">
              <c16:uniqueId val="{00000000-1036-434A-AB79-A65C1FBC59D2}"/>
            </c:ext>
          </c:extLst>
        </c:ser>
        <c:dLbls>
          <c:showLegendKey val="0"/>
          <c:showVal val="0"/>
          <c:showCatName val="0"/>
          <c:showSerName val="0"/>
          <c:showPercent val="0"/>
          <c:showBubbleSize val="0"/>
        </c:dLbls>
        <c:smooth val="0"/>
        <c:axId val="695506415"/>
        <c:axId val="695507855"/>
      </c:lineChart>
      <c:catAx>
        <c:axId val="695506415"/>
        <c:scaling>
          <c:orientation val="minMax"/>
        </c:scaling>
        <c:delete val="1"/>
        <c:axPos val="b"/>
        <c:numFmt formatCode="General" sourceLinked="1"/>
        <c:majorTickMark val="none"/>
        <c:minorTickMark val="none"/>
        <c:tickLblPos val="nextTo"/>
        <c:crossAx val="695507855"/>
        <c:crosses val="autoZero"/>
        <c:auto val="1"/>
        <c:lblAlgn val="ctr"/>
        <c:lblOffset val="100"/>
        <c:noMultiLvlLbl val="0"/>
      </c:catAx>
      <c:valAx>
        <c:axId val="695507855"/>
        <c:scaling>
          <c:orientation val="minMax"/>
        </c:scaling>
        <c:delete val="1"/>
        <c:axPos val="l"/>
        <c:numFmt formatCode="General" sourceLinked="1"/>
        <c:majorTickMark val="none"/>
        <c:minorTickMark val="none"/>
        <c:tickLblPos val="nextTo"/>
        <c:crossAx val="69550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tx2">
                  <a:lumMod val="75000"/>
                  <a:lumOff val="2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c:v>
                </c:pt>
                <c:pt idx="1">
                  <c:v>8</c:v>
                </c:pt>
                <c:pt idx="2">
                  <c:v>13</c:v>
                </c:pt>
                <c:pt idx="3">
                  <c:v>11</c:v>
                </c:pt>
                <c:pt idx="4">
                  <c:v>13</c:v>
                </c:pt>
                <c:pt idx="5">
                  <c:v>18</c:v>
                </c:pt>
                <c:pt idx="6">
                  <c:v>28</c:v>
                </c:pt>
                <c:pt idx="7">
                  <c:v>19</c:v>
                </c:pt>
                <c:pt idx="8">
                  <c:v>17</c:v>
                </c:pt>
                <c:pt idx="9">
                  <c:v>28</c:v>
                </c:pt>
                <c:pt idx="10">
                  <c:v>31</c:v>
                </c:pt>
                <c:pt idx="11">
                  <c:v>35</c:v>
                </c:pt>
              </c:numCache>
            </c:numRef>
          </c:val>
          <c:smooth val="0"/>
          <c:extLst>
            <c:ext xmlns:c16="http://schemas.microsoft.com/office/drawing/2014/chart" uri="{C3380CC4-5D6E-409C-BE32-E72D297353CC}">
              <c16:uniqueId val="{00000000-CAC6-4AFF-871B-32C1C7DDCCE7}"/>
            </c:ext>
          </c:extLst>
        </c:ser>
        <c:dLbls>
          <c:showLegendKey val="0"/>
          <c:showVal val="0"/>
          <c:showCatName val="0"/>
          <c:showSerName val="0"/>
          <c:showPercent val="0"/>
          <c:showBubbleSize val="0"/>
        </c:dLbls>
        <c:smooth val="0"/>
        <c:axId val="703302383"/>
        <c:axId val="703299983"/>
      </c:lineChart>
      <c:catAx>
        <c:axId val="703302383"/>
        <c:scaling>
          <c:orientation val="minMax"/>
        </c:scaling>
        <c:delete val="1"/>
        <c:axPos val="b"/>
        <c:numFmt formatCode="General" sourceLinked="1"/>
        <c:majorTickMark val="none"/>
        <c:minorTickMark val="none"/>
        <c:tickLblPos val="nextTo"/>
        <c:crossAx val="703299983"/>
        <c:crosses val="autoZero"/>
        <c:auto val="1"/>
        <c:lblAlgn val="ctr"/>
        <c:lblOffset val="100"/>
        <c:noMultiLvlLbl val="0"/>
      </c:catAx>
      <c:valAx>
        <c:axId val="703299983"/>
        <c:scaling>
          <c:orientation val="minMax"/>
        </c:scaling>
        <c:delete val="1"/>
        <c:axPos val="l"/>
        <c:numFmt formatCode="General" sourceLinked="1"/>
        <c:majorTickMark val="none"/>
        <c:minorTickMark val="none"/>
        <c:tickLblPos val="nextTo"/>
        <c:crossAx val="7033023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428.00519999999989</c:v>
                </c:pt>
                <c:pt idx="1">
                  <c:v>228.11039999999997</c:v>
                </c:pt>
                <c:pt idx="2">
                  <c:v>-828.86319999999978</c:v>
                </c:pt>
                <c:pt idx="3">
                  <c:v>2560.9884999999999</c:v>
                </c:pt>
                <c:pt idx="4">
                  <c:v>605.2127999999999</c:v>
                </c:pt>
                <c:pt idx="5">
                  <c:v>-21.423800000000121</c:v>
                </c:pt>
                <c:pt idx="6">
                  <c:v>511.19199999999989</c:v>
                </c:pt>
                <c:pt idx="7">
                  <c:v>385.87920000000014</c:v>
                </c:pt>
                <c:pt idx="8">
                  <c:v>362.39979999999974</c:v>
                </c:pt>
                <c:pt idx="9">
                  <c:v>674.95950000000005</c:v>
                </c:pt>
                <c:pt idx="10">
                  <c:v>294.62979999999993</c:v>
                </c:pt>
                <c:pt idx="11">
                  <c:v>2647.8206999999993</c:v>
                </c:pt>
              </c:numCache>
            </c:numRef>
          </c:val>
          <c:extLst>
            <c:ext xmlns:c16="http://schemas.microsoft.com/office/drawing/2014/chart" uri="{C3380CC4-5D6E-409C-BE32-E72D297353CC}">
              <c16:uniqueId val="{00000000-C1ED-456B-8B30-ADC768124860}"/>
            </c:ext>
          </c:extLst>
        </c:ser>
        <c:dLbls>
          <c:showLegendKey val="0"/>
          <c:showVal val="0"/>
          <c:showCatName val="0"/>
          <c:showSerName val="0"/>
          <c:showPercent val="0"/>
          <c:showBubbleSize val="0"/>
        </c:dLbls>
        <c:axId val="1535147728"/>
        <c:axId val="1535141488"/>
      </c:areaChart>
      <c:barChart>
        <c:barDir val="col"/>
        <c:grouping val="clustered"/>
        <c:varyColors val="0"/>
        <c:ser>
          <c:idx val="0"/>
          <c:order val="0"/>
          <c:tx>
            <c:strRef>
              <c:f>'Combo chart'!$B$3</c:f>
              <c:strCache>
                <c:ptCount val="1"/>
                <c:pt idx="0">
                  <c:v>Sum of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3084.7220000000002</c:v>
                </c:pt>
                <c:pt idx="1">
                  <c:v>669.53599999999994</c:v>
                </c:pt>
                <c:pt idx="2">
                  <c:v>3241.377</c:v>
                </c:pt>
                <c:pt idx="3">
                  <c:v>9900.6120000000028</c:v>
                </c:pt>
                <c:pt idx="4">
                  <c:v>2310.328</c:v>
                </c:pt>
                <c:pt idx="5">
                  <c:v>3566.308</c:v>
                </c:pt>
                <c:pt idx="6">
                  <c:v>4154.8899999999994</c:v>
                </c:pt>
                <c:pt idx="7">
                  <c:v>3266.07</c:v>
                </c:pt>
                <c:pt idx="8">
                  <c:v>2999.9070000000002</c:v>
                </c:pt>
                <c:pt idx="9">
                  <c:v>6128.0739999999987</c:v>
                </c:pt>
                <c:pt idx="10">
                  <c:v>3440.3360000000007</c:v>
                </c:pt>
                <c:pt idx="11">
                  <c:v>10533.129000000001</c:v>
                </c:pt>
              </c:numCache>
            </c:numRef>
          </c:val>
          <c:extLst>
            <c:ext xmlns:c16="http://schemas.microsoft.com/office/drawing/2014/chart" uri="{C3380CC4-5D6E-409C-BE32-E72D297353CC}">
              <c16:uniqueId val="{00000001-C1ED-456B-8B30-ADC768124860}"/>
            </c:ext>
          </c:extLst>
        </c:ser>
        <c:dLbls>
          <c:showLegendKey val="0"/>
          <c:showVal val="0"/>
          <c:showCatName val="0"/>
          <c:showSerName val="0"/>
          <c:showPercent val="0"/>
          <c:showBubbleSize val="0"/>
        </c:dLbls>
        <c:gapWidth val="141"/>
        <c:overlap val="-27"/>
        <c:axId val="1535142928"/>
        <c:axId val="1535124688"/>
      </c:barChart>
      <c:catAx>
        <c:axId val="15351429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535124688"/>
        <c:crosses val="autoZero"/>
        <c:auto val="1"/>
        <c:lblAlgn val="ctr"/>
        <c:lblOffset val="100"/>
        <c:noMultiLvlLbl val="0"/>
      </c:catAx>
      <c:valAx>
        <c:axId val="15351246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r>
                  <a:rPr lang="en-IN" sz="1000">
                    <a:solidFill>
                      <a:schemeClr val="tx2">
                        <a:lumMod val="95000"/>
                        <a:lumOff val="5000"/>
                      </a:schemeClr>
                    </a:solidFill>
                    <a:latin typeface="Algerian" panose="04020705040A02060702" pitchFamily="82" charset="0"/>
                  </a:rPr>
                  <a:t>SALES</a:t>
                </a:r>
              </a:p>
            </c:rich>
          </c:tx>
          <c:layout>
            <c:manualLayout>
              <c:xMode val="edge"/>
              <c:yMode val="edge"/>
              <c:x val="5.0722894292714205E-4"/>
              <c:y val="0.3969061679790026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535142928"/>
        <c:crosses val="autoZero"/>
        <c:crossBetween val="between"/>
      </c:valAx>
      <c:valAx>
        <c:axId val="153514148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sz="1000">
                    <a:solidFill>
                      <a:schemeClr val="tx2">
                        <a:lumMod val="95000"/>
                        <a:lumOff val="5000"/>
                      </a:schemeClr>
                    </a:solidFill>
                    <a:latin typeface="Algerian" panose="04020705040A02060702" pitchFamily="82" charset="0"/>
                  </a:rPr>
                  <a:t>PROFIT</a:t>
                </a:r>
              </a:p>
            </c:rich>
          </c:tx>
          <c:layout>
            <c:manualLayout>
              <c:xMode val="edge"/>
              <c:yMode val="edge"/>
              <c:x val="0.96507311123841877"/>
              <c:y val="0.3956332020997376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535147728"/>
        <c:crosses val="max"/>
        <c:crossBetween val="between"/>
      </c:valAx>
      <c:catAx>
        <c:axId val="1535147728"/>
        <c:scaling>
          <c:orientation val="minMax"/>
        </c:scaling>
        <c:delete val="1"/>
        <c:axPos val="b"/>
        <c:numFmt formatCode="General" sourceLinked="1"/>
        <c:majorTickMark val="none"/>
        <c:minorTickMark val="none"/>
        <c:tickLblPos val="nextTo"/>
        <c:crossAx val="1535141488"/>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4904263188038908"/>
          <c:y val="0.2047267716535433"/>
          <c:w val="0.47697222497039948"/>
          <c:h val="0.76492204724409452"/>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93-4355-BCD2-A940D098F7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93-4355-BCD2-A940D098F7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93-4355-BCD2-A940D098F7E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0.23943763584807651</c:v>
                </c:pt>
                <c:pt idx="1">
                  <c:v>0.3368889133896994</c:v>
                </c:pt>
                <c:pt idx="2">
                  <c:v>0.42367345076222412</c:v>
                </c:pt>
              </c:numCache>
            </c:numRef>
          </c:val>
          <c:extLst>
            <c:ext xmlns:c16="http://schemas.microsoft.com/office/drawing/2014/chart" uri="{C3380CC4-5D6E-409C-BE32-E72D297353CC}">
              <c16:uniqueId val="{00000006-1793-4355-BCD2-A940D098F7E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2">
                <a:lumMod val="60000"/>
                <a:lumOff val="40000"/>
              </a:schemeClr>
            </a:solidFill>
            <a:ln>
              <a:noFill/>
            </a:ln>
            <a:effectLst/>
          </c:spPr>
          <c:invertIfNegative val="0"/>
          <c:cat>
            <c:strRef>
              <c:f>'Top 5'!$A$4:$A$9</c:f>
              <c:strCache>
                <c:ptCount val="5"/>
                <c:pt idx="0">
                  <c:v>Chairs</c:v>
                </c:pt>
                <c:pt idx="1">
                  <c:v>Binders</c:v>
                </c:pt>
                <c:pt idx="2">
                  <c:v>Phones</c:v>
                </c:pt>
                <c:pt idx="3">
                  <c:v>Storage</c:v>
                </c:pt>
                <c:pt idx="4">
                  <c:v>Machines</c:v>
                </c:pt>
              </c:strCache>
            </c:strRef>
          </c:cat>
          <c:val>
            <c:numRef>
              <c:f>'Top 5'!$B$4:$B$9</c:f>
              <c:numCache>
                <c:formatCode>General</c:formatCode>
                <c:ptCount val="5"/>
                <c:pt idx="0">
                  <c:v>4260.7179999999998</c:v>
                </c:pt>
                <c:pt idx="1">
                  <c:v>4772.5219999999999</c:v>
                </c:pt>
                <c:pt idx="2">
                  <c:v>7130.2539999999999</c:v>
                </c:pt>
                <c:pt idx="3">
                  <c:v>7164.7179999999989</c:v>
                </c:pt>
                <c:pt idx="4">
                  <c:v>10210.941000000001</c:v>
                </c:pt>
              </c:numCache>
            </c:numRef>
          </c:val>
          <c:extLst>
            <c:ext xmlns:c16="http://schemas.microsoft.com/office/drawing/2014/chart" uri="{C3380CC4-5D6E-409C-BE32-E72D297353CC}">
              <c16:uniqueId val="{00000000-3199-4FEF-98FF-3AD949042B92}"/>
            </c:ext>
          </c:extLst>
        </c:ser>
        <c:dLbls>
          <c:showLegendKey val="0"/>
          <c:showVal val="0"/>
          <c:showCatName val="0"/>
          <c:showSerName val="0"/>
          <c:showPercent val="0"/>
          <c:showBubbleSize val="0"/>
        </c:dLbls>
        <c:gapWidth val="107"/>
        <c:axId val="1848773648"/>
        <c:axId val="1848771248"/>
      </c:barChart>
      <c:catAx>
        <c:axId val="184877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848771248"/>
        <c:crosses val="autoZero"/>
        <c:auto val="1"/>
        <c:lblAlgn val="ctr"/>
        <c:lblOffset val="100"/>
        <c:noMultiLvlLbl val="0"/>
      </c:catAx>
      <c:valAx>
        <c:axId val="184877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8487736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80212483399735E-2"/>
          <c:y val="0.25462962962962965"/>
          <c:w val="0.91367861885790158"/>
          <c:h val="0.49074074074074076"/>
        </c:manualLayout>
      </c:layout>
      <c:lineChart>
        <c:grouping val="standard"/>
        <c:varyColors val="0"/>
        <c:ser>
          <c:idx val="0"/>
          <c:order val="0"/>
          <c:tx>
            <c:strRef>
              <c:f>KPI!$B$3</c:f>
              <c:strCache>
                <c:ptCount val="1"/>
                <c:pt idx="0">
                  <c:v>Total</c:v>
                </c:pt>
              </c:strCache>
            </c:strRef>
          </c:tx>
          <c:spPr>
            <a:ln w="34925" cap="rnd">
              <a:solidFill>
                <a:schemeClr val="tx2">
                  <a:lumMod val="75000"/>
                  <a:lumOff val="2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3084.7220000000002</c:v>
                </c:pt>
                <c:pt idx="1">
                  <c:v>669.53599999999994</c:v>
                </c:pt>
                <c:pt idx="2">
                  <c:v>3241.377</c:v>
                </c:pt>
                <c:pt idx="3">
                  <c:v>9900.6120000000028</c:v>
                </c:pt>
                <c:pt idx="4">
                  <c:v>2310.328</c:v>
                </c:pt>
                <c:pt idx="5">
                  <c:v>3566.308</c:v>
                </c:pt>
                <c:pt idx="6">
                  <c:v>4154.8899999999994</c:v>
                </c:pt>
                <c:pt idx="7">
                  <c:v>3266.07</c:v>
                </c:pt>
                <c:pt idx="8">
                  <c:v>2999.9070000000002</c:v>
                </c:pt>
                <c:pt idx="9">
                  <c:v>6128.0739999999987</c:v>
                </c:pt>
                <c:pt idx="10">
                  <c:v>3440.3360000000007</c:v>
                </c:pt>
                <c:pt idx="11">
                  <c:v>10533.129000000001</c:v>
                </c:pt>
              </c:numCache>
            </c:numRef>
          </c:val>
          <c:smooth val="0"/>
          <c:extLst>
            <c:ext xmlns:c16="http://schemas.microsoft.com/office/drawing/2014/chart" uri="{C3380CC4-5D6E-409C-BE32-E72D297353CC}">
              <c16:uniqueId val="{00000000-24A7-4D3E-8F91-D2CF90024EC4}"/>
            </c:ext>
          </c:extLst>
        </c:ser>
        <c:dLbls>
          <c:showLegendKey val="0"/>
          <c:showVal val="0"/>
          <c:showCatName val="0"/>
          <c:showSerName val="0"/>
          <c:showPercent val="0"/>
          <c:showBubbleSize val="0"/>
        </c:dLbls>
        <c:smooth val="0"/>
        <c:axId val="479580703"/>
        <c:axId val="479581663"/>
      </c:lineChart>
      <c:catAx>
        <c:axId val="479580703"/>
        <c:scaling>
          <c:orientation val="minMax"/>
        </c:scaling>
        <c:delete val="1"/>
        <c:axPos val="b"/>
        <c:numFmt formatCode="General" sourceLinked="1"/>
        <c:majorTickMark val="none"/>
        <c:minorTickMark val="none"/>
        <c:tickLblPos val="nextTo"/>
        <c:crossAx val="479581663"/>
        <c:crosses val="autoZero"/>
        <c:auto val="1"/>
        <c:lblAlgn val="ctr"/>
        <c:lblOffset val="100"/>
        <c:noMultiLvlLbl val="0"/>
      </c:catAx>
      <c:valAx>
        <c:axId val="479581663"/>
        <c:scaling>
          <c:orientation val="minMax"/>
        </c:scaling>
        <c:delete val="1"/>
        <c:axPos val="l"/>
        <c:numFmt formatCode="General" sourceLinked="1"/>
        <c:majorTickMark val="none"/>
        <c:minorTickMark val="none"/>
        <c:tickLblPos val="nextTo"/>
        <c:crossAx val="479580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tx2">
                  <a:lumMod val="75000"/>
                  <a:lumOff val="2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428.00519999999989</c:v>
                </c:pt>
                <c:pt idx="1">
                  <c:v>228.11039999999997</c:v>
                </c:pt>
                <c:pt idx="2">
                  <c:v>-828.86319999999978</c:v>
                </c:pt>
                <c:pt idx="3">
                  <c:v>2560.9884999999999</c:v>
                </c:pt>
                <c:pt idx="4">
                  <c:v>605.2127999999999</c:v>
                </c:pt>
                <c:pt idx="5">
                  <c:v>-21.423800000000121</c:v>
                </c:pt>
                <c:pt idx="6">
                  <c:v>511.19199999999989</c:v>
                </c:pt>
                <c:pt idx="7">
                  <c:v>385.87920000000014</c:v>
                </c:pt>
                <c:pt idx="8">
                  <c:v>362.39979999999974</c:v>
                </c:pt>
                <c:pt idx="9">
                  <c:v>674.95950000000005</c:v>
                </c:pt>
                <c:pt idx="10">
                  <c:v>294.62979999999993</c:v>
                </c:pt>
                <c:pt idx="11">
                  <c:v>2647.8206999999993</c:v>
                </c:pt>
              </c:numCache>
            </c:numRef>
          </c:val>
          <c:smooth val="0"/>
          <c:extLst>
            <c:ext xmlns:c16="http://schemas.microsoft.com/office/drawing/2014/chart" uri="{C3380CC4-5D6E-409C-BE32-E72D297353CC}">
              <c16:uniqueId val="{00000000-E96C-4B54-A5E2-9FC18DE82411}"/>
            </c:ext>
          </c:extLst>
        </c:ser>
        <c:dLbls>
          <c:showLegendKey val="0"/>
          <c:showVal val="0"/>
          <c:showCatName val="0"/>
          <c:showSerName val="0"/>
          <c:showPercent val="0"/>
          <c:showBubbleSize val="0"/>
        </c:dLbls>
        <c:smooth val="0"/>
        <c:axId val="702663199"/>
        <c:axId val="702660799"/>
      </c:lineChart>
      <c:catAx>
        <c:axId val="702663199"/>
        <c:scaling>
          <c:orientation val="minMax"/>
        </c:scaling>
        <c:delete val="1"/>
        <c:axPos val="b"/>
        <c:numFmt formatCode="General" sourceLinked="1"/>
        <c:majorTickMark val="none"/>
        <c:minorTickMark val="none"/>
        <c:tickLblPos val="nextTo"/>
        <c:crossAx val="702660799"/>
        <c:crosses val="autoZero"/>
        <c:auto val="1"/>
        <c:lblAlgn val="ctr"/>
        <c:lblOffset val="100"/>
        <c:noMultiLvlLbl val="0"/>
      </c:catAx>
      <c:valAx>
        <c:axId val="702660799"/>
        <c:scaling>
          <c:orientation val="minMax"/>
        </c:scaling>
        <c:delete val="1"/>
        <c:axPos val="l"/>
        <c:numFmt formatCode="General" sourceLinked="1"/>
        <c:majorTickMark val="none"/>
        <c:minorTickMark val="none"/>
        <c:tickLblPos val="nextTo"/>
        <c:crossAx val="702663199"/>
        <c:crosses val="autoZero"/>
        <c:crossBetween val="between"/>
      </c:valAx>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53434810259896E-2"/>
          <c:y val="0.24007516053844888"/>
          <c:w val="0.85886244341742823"/>
          <c:h val="0.47183464681541243"/>
        </c:manualLayout>
      </c:layout>
      <c:lineChart>
        <c:grouping val="standard"/>
        <c:varyColors val="0"/>
        <c:ser>
          <c:idx val="0"/>
          <c:order val="0"/>
          <c:tx>
            <c:strRef>
              <c:f>KPI!$H$3</c:f>
              <c:strCache>
                <c:ptCount val="1"/>
                <c:pt idx="0">
                  <c:v>Total</c:v>
                </c:pt>
              </c:strCache>
            </c:strRef>
          </c:tx>
          <c:spPr>
            <a:ln w="34925" cap="rnd">
              <a:solidFill>
                <a:schemeClr val="tx2">
                  <a:lumMod val="75000"/>
                  <a:lumOff val="2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61</c:v>
                </c:pt>
                <c:pt idx="1">
                  <c:v>32</c:v>
                </c:pt>
                <c:pt idx="2">
                  <c:v>42</c:v>
                </c:pt>
                <c:pt idx="3">
                  <c:v>33</c:v>
                </c:pt>
                <c:pt idx="4">
                  <c:v>35</c:v>
                </c:pt>
                <c:pt idx="5">
                  <c:v>58</c:v>
                </c:pt>
                <c:pt idx="6">
                  <c:v>93</c:v>
                </c:pt>
                <c:pt idx="7">
                  <c:v>86</c:v>
                </c:pt>
                <c:pt idx="8">
                  <c:v>69</c:v>
                </c:pt>
                <c:pt idx="9">
                  <c:v>106</c:v>
                </c:pt>
                <c:pt idx="10">
                  <c:v>113</c:v>
                </c:pt>
                <c:pt idx="11">
                  <c:v>144</c:v>
                </c:pt>
              </c:numCache>
            </c:numRef>
          </c:val>
          <c:smooth val="0"/>
          <c:extLst>
            <c:ext xmlns:c16="http://schemas.microsoft.com/office/drawing/2014/chart" uri="{C3380CC4-5D6E-409C-BE32-E72D297353CC}">
              <c16:uniqueId val="{00000000-57F0-472A-BF02-8C0B3F148251}"/>
            </c:ext>
          </c:extLst>
        </c:ser>
        <c:dLbls>
          <c:showLegendKey val="0"/>
          <c:showVal val="0"/>
          <c:showCatName val="0"/>
          <c:showSerName val="0"/>
          <c:showPercent val="0"/>
          <c:showBubbleSize val="0"/>
        </c:dLbls>
        <c:smooth val="0"/>
        <c:axId val="563820447"/>
        <c:axId val="563816127"/>
      </c:lineChart>
      <c:catAx>
        <c:axId val="563820447"/>
        <c:scaling>
          <c:orientation val="minMax"/>
        </c:scaling>
        <c:delete val="1"/>
        <c:axPos val="b"/>
        <c:numFmt formatCode="General" sourceLinked="1"/>
        <c:majorTickMark val="none"/>
        <c:minorTickMark val="none"/>
        <c:tickLblPos val="nextTo"/>
        <c:crossAx val="563816127"/>
        <c:crosses val="autoZero"/>
        <c:auto val="1"/>
        <c:lblAlgn val="ctr"/>
        <c:lblOffset val="100"/>
        <c:noMultiLvlLbl val="0"/>
      </c:catAx>
      <c:valAx>
        <c:axId val="563816127"/>
        <c:scaling>
          <c:orientation val="minMax"/>
        </c:scaling>
        <c:delete val="1"/>
        <c:axPos val="l"/>
        <c:numFmt formatCode="General" sourceLinked="1"/>
        <c:majorTickMark val="none"/>
        <c:minorTickMark val="none"/>
        <c:tickLblPos val="nextTo"/>
        <c:crossAx val="56382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tx2">
                  <a:lumMod val="75000"/>
                  <a:lumOff val="2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0.13875000729401218</c:v>
                </c:pt>
                <c:pt idx="1">
                  <c:v>0.34069923051187684</c:v>
                </c:pt>
                <c:pt idx="2">
                  <c:v>-0.25571329715735003</c:v>
                </c:pt>
                <c:pt idx="3">
                  <c:v>0.25866971657913662</c:v>
                </c:pt>
                <c:pt idx="4">
                  <c:v>0.26195968710936279</c:v>
                </c:pt>
                <c:pt idx="5">
                  <c:v>-6.0072769934621803E-3</c:v>
                </c:pt>
                <c:pt idx="6">
                  <c:v>0.12303382279675273</c:v>
                </c:pt>
                <c:pt idx="7">
                  <c:v>0.11814786578364828</c:v>
                </c:pt>
                <c:pt idx="8">
                  <c:v>0.12080367824735891</c:v>
                </c:pt>
                <c:pt idx="9">
                  <c:v>0.11014219149442389</c:v>
                </c:pt>
                <c:pt idx="10">
                  <c:v>8.56398328535352E-2</c:v>
                </c:pt>
                <c:pt idx="11">
                  <c:v>0.25138025937022124</c:v>
                </c:pt>
              </c:numCache>
            </c:numRef>
          </c:val>
          <c:smooth val="0"/>
          <c:extLst>
            <c:ext xmlns:c16="http://schemas.microsoft.com/office/drawing/2014/chart" uri="{C3380CC4-5D6E-409C-BE32-E72D297353CC}">
              <c16:uniqueId val="{00000000-9566-415E-BDE2-F7EC77B00660}"/>
            </c:ext>
          </c:extLst>
        </c:ser>
        <c:dLbls>
          <c:showLegendKey val="0"/>
          <c:showVal val="0"/>
          <c:showCatName val="0"/>
          <c:showSerName val="0"/>
          <c:showPercent val="0"/>
          <c:showBubbleSize val="0"/>
        </c:dLbls>
        <c:smooth val="0"/>
        <c:axId val="695506415"/>
        <c:axId val="695507855"/>
      </c:lineChart>
      <c:catAx>
        <c:axId val="695506415"/>
        <c:scaling>
          <c:orientation val="minMax"/>
        </c:scaling>
        <c:delete val="1"/>
        <c:axPos val="b"/>
        <c:numFmt formatCode="General" sourceLinked="1"/>
        <c:majorTickMark val="none"/>
        <c:minorTickMark val="none"/>
        <c:tickLblPos val="nextTo"/>
        <c:crossAx val="695507855"/>
        <c:crosses val="autoZero"/>
        <c:auto val="1"/>
        <c:lblAlgn val="ctr"/>
        <c:lblOffset val="100"/>
        <c:noMultiLvlLbl val="0"/>
      </c:catAx>
      <c:valAx>
        <c:axId val="695507855"/>
        <c:scaling>
          <c:orientation val="minMax"/>
        </c:scaling>
        <c:delete val="1"/>
        <c:axPos val="l"/>
        <c:numFmt formatCode="General" sourceLinked="1"/>
        <c:majorTickMark val="none"/>
        <c:minorTickMark val="none"/>
        <c:tickLblPos val="nextTo"/>
        <c:crossAx val="69550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tx2">
                  <a:lumMod val="75000"/>
                  <a:lumOff val="2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c:v>
                </c:pt>
                <c:pt idx="1">
                  <c:v>8</c:v>
                </c:pt>
                <c:pt idx="2">
                  <c:v>13</c:v>
                </c:pt>
                <c:pt idx="3">
                  <c:v>11</c:v>
                </c:pt>
                <c:pt idx="4">
                  <c:v>13</c:v>
                </c:pt>
                <c:pt idx="5">
                  <c:v>18</c:v>
                </c:pt>
                <c:pt idx="6">
                  <c:v>28</c:v>
                </c:pt>
                <c:pt idx="7">
                  <c:v>19</c:v>
                </c:pt>
                <c:pt idx="8">
                  <c:v>17</c:v>
                </c:pt>
                <c:pt idx="9">
                  <c:v>28</c:v>
                </c:pt>
                <c:pt idx="10">
                  <c:v>31</c:v>
                </c:pt>
                <c:pt idx="11">
                  <c:v>35</c:v>
                </c:pt>
              </c:numCache>
            </c:numRef>
          </c:val>
          <c:smooth val="0"/>
          <c:extLst>
            <c:ext xmlns:c16="http://schemas.microsoft.com/office/drawing/2014/chart" uri="{C3380CC4-5D6E-409C-BE32-E72D297353CC}">
              <c16:uniqueId val="{00000000-E9E8-4EEB-8297-890501094EE2}"/>
            </c:ext>
          </c:extLst>
        </c:ser>
        <c:dLbls>
          <c:showLegendKey val="0"/>
          <c:showVal val="0"/>
          <c:showCatName val="0"/>
          <c:showSerName val="0"/>
          <c:showPercent val="0"/>
          <c:showBubbleSize val="0"/>
        </c:dLbls>
        <c:smooth val="0"/>
        <c:axId val="703302383"/>
        <c:axId val="703299983"/>
      </c:lineChart>
      <c:catAx>
        <c:axId val="703302383"/>
        <c:scaling>
          <c:orientation val="minMax"/>
        </c:scaling>
        <c:delete val="1"/>
        <c:axPos val="b"/>
        <c:numFmt formatCode="General" sourceLinked="1"/>
        <c:majorTickMark val="none"/>
        <c:minorTickMark val="none"/>
        <c:tickLblPos val="nextTo"/>
        <c:crossAx val="703299983"/>
        <c:crosses val="autoZero"/>
        <c:auto val="1"/>
        <c:lblAlgn val="ctr"/>
        <c:lblOffset val="100"/>
        <c:noMultiLvlLbl val="0"/>
      </c:catAx>
      <c:valAx>
        <c:axId val="703299983"/>
        <c:scaling>
          <c:orientation val="minMax"/>
        </c:scaling>
        <c:delete val="1"/>
        <c:axPos val="l"/>
        <c:numFmt formatCode="General" sourceLinked="1"/>
        <c:majorTickMark val="none"/>
        <c:minorTickMark val="none"/>
        <c:tickLblPos val="nextTo"/>
        <c:crossAx val="7033023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428.00519999999989</c:v>
                </c:pt>
                <c:pt idx="1">
                  <c:v>228.11039999999997</c:v>
                </c:pt>
                <c:pt idx="2">
                  <c:v>-828.86319999999978</c:v>
                </c:pt>
                <c:pt idx="3">
                  <c:v>2560.9884999999999</c:v>
                </c:pt>
                <c:pt idx="4">
                  <c:v>605.2127999999999</c:v>
                </c:pt>
                <c:pt idx="5">
                  <c:v>-21.423800000000121</c:v>
                </c:pt>
                <c:pt idx="6">
                  <c:v>511.19199999999989</c:v>
                </c:pt>
                <c:pt idx="7">
                  <c:v>385.87920000000014</c:v>
                </c:pt>
                <c:pt idx="8">
                  <c:v>362.39979999999974</c:v>
                </c:pt>
                <c:pt idx="9">
                  <c:v>674.95950000000005</c:v>
                </c:pt>
                <c:pt idx="10">
                  <c:v>294.62979999999993</c:v>
                </c:pt>
                <c:pt idx="11">
                  <c:v>2647.8206999999993</c:v>
                </c:pt>
              </c:numCache>
            </c:numRef>
          </c:val>
          <c:extLst>
            <c:ext xmlns:c16="http://schemas.microsoft.com/office/drawing/2014/chart" uri="{C3380CC4-5D6E-409C-BE32-E72D297353CC}">
              <c16:uniqueId val="{00000000-E105-47E6-817A-090E512190BB}"/>
            </c:ext>
          </c:extLst>
        </c:ser>
        <c:dLbls>
          <c:showLegendKey val="0"/>
          <c:showVal val="0"/>
          <c:showCatName val="0"/>
          <c:showSerName val="0"/>
          <c:showPercent val="0"/>
          <c:showBubbleSize val="0"/>
        </c:dLbls>
        <c:axId val="1535147728"/>
        <c:axId val="1535141488"/>
      </c:areaChart>
      <c:barChart>
        <c:barDir val="col"/>
        <c:grouping val="clustered"/>
        <c:varyColors val="0"/>
        <c:ser>
          <c:idx val="0"/>
          <c:order val="0"/>
          <c:tx>
            <c:strRef>
              <c:f>'Combo chart'!$B$3</c:f>
              <c:strCache>
                <c:ptCount val="1"/>
                <c:pt idx="0">
                  <c:v>Sum of Sales</c:v>
                </c:pt>
              </c:strCache>
            </c:strRef>
          </c:tx>
          <c:spPr>
            <a:solidFill>
              <a:srgbClr val="FFFF00"/>
            </a:solidFill>
            <a:ln>
              <a:noFill/>
            </a:ln>
            <a:effectLst>
              <a:innerShdw blurRad="114300">
                <a:schemeClr val="accent1"/>
              </a:inn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3084.7220000000002</c:v>
                </c:pt>
                <c:pt idx="1">
                  <c:v>669.53599999999994</c:v>
                </c:pt>
                <c:pt idx="2">
                  <c:v>3241.377</c:v>
                </c:pt>
                <c:pt idx="3">
                  <c:v>9900.6120000000028</c:v>
                </c:pt>
                <c:pt idx="4">
                  <c:v>2310.328</c:v>
                </c:pt>
                <c:pt idx="5">
                  <c:v>3566.308</c:v>
                </c:pt>
                <c:pt idx="6">
                  <c:v>4154.8899999999994</c:v>
                </c:pt>
                <c:pt idx="7">
                  <c:v>3266.07</c:v>
                </c:pt>
                <c:pt idx="8">
                  <c:v>2999.9070000000002</c:v>
                </c:pt>
                <c:pt idx="9">
                  <c:v>6128.0739999999987</c:v>
                </c:pt>
                <c:pt idx="10">
                  <c:v>3440.3360000000007</c:v>
                </c:pt>
                <c:pt idx="11">
                  <c:v>10533.129000000001</c:v>
                </c:pt>
              </c:numCache>
            </c:numRef>
          </c:val>
          <c:extLst>
            <c:ext xmlns:c16="http://schemas.microsoft.com/office/drawing/2014/chart" uri="{C3380CC4-5D6E-409C-BE32-E72D297353CC}">
              <c16:uniqueId val="{00000001-E105-47E6-817A-090E512190BB}"/>
            </c:ext>
          </c:extLst>
        </c:ser>
        <c:dLbls>
          <c:showLegendKey val="0"/>
          <c:showVal val="0"/>
          <c:showCatName val="0"/>
          <c:showSerName val="0"/>
          <c:showPercent val="0"/>
          <c:showBubbleSize val="0"/>
        </c:dLbls>
        <c:gapWidth val="141"/>
        <c:overlap val="-27"/>
        <c:axId val="1535142928"/>
        <c:axId val="1535124688"/>
      </c:barChart>
      <c:catAx>
        <c:axId val="15351429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535124688"/>
        <c:crosses val="autoZero"/>
        <c:auto val="1"/>
        <c:lblAlgn val="ctr"/>
        <c:lblOffset val="100"/>
        <c:noMultiLvlLbl val="0"/>
      </c:catAx>
      <c:valAx>
        <c:axId val="15351246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r>
                  <a:rPr lang="en-IN" sz="1000">
                    <a:solidFill>
                      <a:schemeClr val="tx2">
                        <a:lumMod val="95000"/>
                        <a:lumOff val="5000"/>
                      </a:schemeClr>
                    </a:solidFill>
                    <a:latin typeface="Algerian" panose="04020705040A02060702" pitchFamily="82" charset="0"/>
                  </a:rPr>
                  <a:t>SALES</a:t>
                </a:r>
              </a:p>
            </c:rich>
          </c:tx>
          <c:layout>
            <c:manualLayout>
              <c:xMode val="edge"/>
              <c:yMode val="edge"/>
              <c:x val="5.0722894292714205E-4"/>
              <c:y val="0.3969061679790026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535142928"/>
        <c:crosses val="autoZero"/>
        <c:crossBetween val="between"/>
      </c:valAx>
      <c:valAx>
        <c:axId val="153514148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sz="1000">
                    <a:solidFill>
                      <a:schemeClr val="tx2">
                        <a:lumMod val="95000"/>
                        <a:lumOff val="5000"/>
                      </a:schemeClr>
                    </a:solidFill>
                    <a:latin typeface="Algerian" panose="04020705040A02060702" pitchFamily="82" charset="0"/>
                  </a:rPr>
                  <a:t>PROFIT</a:t>
                </a:r>
              </a:p>
            </c:rich>
          </c:tx>
          <c:layout>
            <c:manualLayout>
              <c:xMode val="edge"/>
              <c:yMode val="edge"/>
              <c:x val="0.96507311123841877"/>
              <c:y val="0.3956332020997376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535147728"/>
        <c:crosses val="max"/>
        <c:crossBetween val="between"/>
      </c:valAx>
      <c:catAx>
        <c:axId val="1535147728"/>
        <c:scaling>
          <c:orientation val="minMax"/>
        </c:scaling>
        <c:delete val="1"/>
        <c:axPos val="b"/>
        <c:numFmt formatCode="General" sourceLinked="1"/>
        <c:majorTickMark val="none"/>
        <c:minorTickMark val="none"/>
        <c:tickLblPos val="nextTo"/>
        <c:crossAx val="1535141488"/>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0.24904263188038908"/>
          <c:y val="0.2047267716535433"/>
          <c:w val="0.47697222497039948"/>
          <c:h val="0.76492204724409452"/>
        </c:manualLayout>
      </c:layout>
      <c:doughnutChart>
        <c:varyColors val="1"/>
        <c:ser>
          <c:idx val="0"/>
          <c:order val="0"/>
          <c:tx>
            <c:strRef>
              <c:f>'Pie chart'!$B$3</c:f>
              <c:strCache>
                <c:ptCount val="1"/>
                <c:pt idx="0">
                  <c:v>Total</c:v>
                </c:pt>
              </c:strCache>
            </c:strRef>
          </c:tx>
          <c:explosion val="1"/>
          <c:dPt>
            <c:idx val="0"/>
            <c:bubble3D val="0"/>
            <c:spPr>
              <a:solidFill>
                <a:srgbClr val="FFFF00"/>
              </a:solidFill>
              <a:ln w="19050">
                <a:solidFill>
                  <a:schemeClr val="lt1"/>
                </a:solidFill>
              </a:ln>
              <a:effectLst/>
            </c:spPr>
            <c:extLst>
              <c:ext xmlns:c16="http://schemas.microsoft.com/office/drawing/2014/chart" uri="{C3380CC4-5D6E-409C-BE32-E72D297353CC}">
                <c16:uniqueId val="{00000001-F678-493E-AB1B-6719634031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78-493E-AB1B-6719634031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78-493E-AB1B-67196340317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0.23943763584807651</c:v>
                </c:pt>
                <c:pt idx="1">
                  <c:v>0.3368889133896994</c:v>
                </c:pt>
                <c:pt idx="2">
                  <c:v>0.42367345076222412</c:v>
                </c:pt>
              </c:numCache>
            </c:numRef>
          </c:val>
          <c:extLst>
            <c:ext xmlns:c16="http://schemas.microsoft.com/office/drawing/2014/chart" uri="{C3380CC4-5D6E-409C-BE32-E72D297353CC}">
              <c16:uniqueId val="{00000006-F678-493E-AB1B-67196340317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2">
                <a:lumMod val="60000"/>
                <a:lumOff val="40000"/>
              </a:schemeClr>
            </a:solidFill>
            <a:ln>
              <a:noFill/>
            </a:ln>
            <a:effectLst/>
          </c:spPr>
          <c:invertIfNegative val="0"/>
          <c:cat>
            <c:strRef>
              <c:f>'Top 5'!$A$4:$A$9</c:f>
              <c:strCache>
                <c:ptCount val="5"/>
                <c:pt idx="0">
                  <c:v>Chairs</c:v>
                </c:pt>
                <c:pt idx="1">
                  <c:v>Binders</c:v>
                </c:pt>
                <c:pt idx="2">
                  <c:v>Phones</c:v>
                </c:pt>
                <c:pt idx="3">
                  <c:v>Storage</c:v>
                </c:pt>
                <c:pt idx="4">
                  <c:v>Machines</c:v>
                </c:pt>
              </c:strCache>
            </c:strRef>
          </c:cat>
          <c:val>
            <c:numRef>
              <c:f>'Top 5'!$B$4:$B$9</c:f>
              <c:numCache>
                <c:formatCode>General</c:formatCode>
                <c:ptCount val="5"/>
                <c:pt idx="0">
                  <c:v>4260.7179999999998</c:v>
                </c:pt>
                <c:pt idx="1">
                  <c:v>4772.5219999999999</c:v>
                </c:pt>
                <c:pt idx="2">
                  <c:v>7130.2539999999999</c:v>
                </c:pt>
                <c:pt idx="3">
                  <c:v>7164.7179999999989</c:v>
                </c:pt>
                <c:pt idx="4">
                  <c:v>10210.941000000001</c:v>
                </c:pt>
              </c:numCache>
            </c:numRef>
          </c:val>
          <c:extLst>
            <c:ext xmlns:c16="http://schemas.microsoft.com/office/drawing/2014/chart" uri="{C3380CC4-5D6E-409C-BE32-E72D297353CC}">
              <c16:uniqueId val="{00000000-32D6-4C5C-8F76-8A97F45E508A}"/>
            </c:ext>
          </c:extLst>
        </c:ser>
        <c:dLbls>
          <c:showLegendKey val="0"/>
          <c:showVal val="0"/>
          <c:showCatName val="0"/>
          <c:showSerName val="0"/>
          <c:showPercent val="0"/>
          <c:showBubbleSize val="0"/>
        </c:dLbls>
        <c:gapWidth val="107"/>
        <c:axId val="1848773648"/>
        <c:axId val="1848771248"/>
      </c:barChart>
      <c:catAx>
        <c:axId val="184877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848771248"/>
        <c:crosses val="autoZero"/>
        <c:auto val="1"/>
        <c:lblAlgn val="ctr"/>
        <c:lblOffset val="100"/>
        <c:noMultiLvlLbl val="0"/>
      </c:catAx>
      <c:valAx>
        <c:axId val="184877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lumMod val="95000"/>
                    <a:lumOff val="5000"/>
                  </a:schemeClr>
                </a:solidFill>
                <a:latin typeface="Algerian" panose="04020705040A02060702" pitchFamily="82" charset="0"/>
                <a:ea typeface="+mn-ea"/>
                <a:cs typeface="+mn-cs"/>
              </a:defRPr>
            </a:pPr>
            <a:endParaRPr lang="en-US"/>
          </a:p>
        </c:txPr>
        <c:crossAx val="1848773648"/>
        <c:crosses val="autoZero"/>
        <c:crossBetween val="between"/>
      </c:valAx>
      <c:spPr>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C50B-4C5D-90FD-069EC35AC7D7}">
          <cx:tx>
            <cx:txData>
              <cx:f>_xlchart.v1.1</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6116-41C0-BD94-AE9A0C02A186}">
          <cx:tx>
            <cx:txData>
              <cx:f>_xlchart.v5.5</cx:f>
              <cx:v>Sales</cx:v>
            </cx:txData>
          </cx:tx>
          <cx:dataId val="0"/>
          <cx:layoutPr>
            <cx:geography cultureLanguage="en-US" cultureRegion="IN" attribution="Powered by Bing">
              <cx:geoCache provider="{E9337A44-BEBE-4D9F-B70C-5C5E7DAFC167}">
                <cx:binary>1Htpc9y21uZfcfnzUCF24NbNrRqyuyVZqyVZif2FJUsKNxAgAXD99XMo2Y7Vceyk3jszFSVVcjcX
AGd9znOO/n0//eteP965V1Ojjf/X/fTz6yKE9l8//eTvi8fmzh805b2z3v4WDu5t85P97bfy/vGn
B3c3lib/CceI/nRf3LnwOL3+z7/hbfmjPbX3d6G05m3/6OarR9/r4L9z7ZuXXt09NKXZlD648j6g
n18fujvz8OrGhjv9+tWjCWWYb+b28efXL258/eqn//z7pz/dxjeXet7hNy/9YReXj8b4WQ93prz7
0TZe7uIPEnilQUihf4Aj0PhAKs6VjD/9oNevtDX5p8uREAeSSKmEiNXTj/y89vldA8//1V09nfHu
4cE9eg9He/q9//QLccLF//361b3tTVg1mYNSf379zpTh8eHVdbgLj/71q9Lb9PmG1K6HeXf9LSX8
QSsgj/+Leoo/C+j/g42k1pjH+1De9+FHu/gbJoIOmGCIEcKebWTfRPCBIBJLhNnnRZ9t4y/u5tum
8eLhPctIb/6RlnH+OL568+j84/xZTn9mIn9DOfEBIipWjKBn5eA9/6UHXEgGwfLZfRX9vPazjv7a
nr6toq+f3dPQ+Zt/pIbO7tysIdh/ltH/XD9EHiiGBWFqTy/8QMQIK6Los2LI5zWf9fJXdvJtrfz+
5J5Ozjb/UJ2U5vGzcP7nCqHsgFDOKQOVPP2Il4rh6gAjjmgsPilmz2HO7n6wnT/TytNj+yrZ/kNV
4v3dfdH7xxAgDX8fEv2NWIYPkMAEkMbvWOMFFkEHPGYxIRJ09rzoZ2f5i/v5M928eHxfR/9MGHJV
ACR6dez/u+GMggqwxIrJT+kE4OCeihiSMgb/+mZY+6u7+raiXj69p6er43+kL90+usaa8Nmg/wsB
jh7EgmH4D1LKC93gA84xV1ySZ93swbW/sJNvq+XLg3saub35R2pkhTVHd03ri9L9NxMPOeCScaQ+
w+h99awwW3AMwe8Lkvs6yP3lbX1bSXuP76nq/Ogfq6r31tX/Re/BB4DJMCUEP2thX0sMAmAcgx4/
wQP+ee3f8fSPdvTnCnp+cl837/+RurkoSvtZNv+FqBYfUMQYUl/xEF8HNwlFaKyIIFR80dvX3vOj
3XxbJ89P7enj4p/pK5tHfTfe/TcjGlEHcSwhZH2G0vs1DjugXHJK0Ce0sJdw/sqOvq2X35/c083m
nwGov09rfY2nX9z5xG79dTwN+gG0zAQFSP30sxfLFOgPScK/1KB7pc4e2/bn2/q2kvYef3GS/0dU
3p/TfF840c1duNs+cbrf4oy/efXpuEA27138Xh30LLvjh59fE0Y4yBm44mdFri95Uczcli4vv+J4
v3ro8c6Hn19Hgh1gyuE9mFH5RLy9fjU+Pl2SADKEoFC7CsYkUwTwubEuFLCwOqCM0ZUmIoADUQze
6m3/dIkfwNuIjAVwRRhjzr8Q6pdWz7k1X8T16fMr0zeXtjTB//xaILCr9vm+dbOwKVieCAGvhF1A
iIDztvd3V8Daw+3of8mBW2vnHB1JORs9JoOVqQMOK13M3J2WI9lOJvswG8l00su8eBf3bZ7SmNiT
ssj7c2J5mSg3kB0TGcq2TjB5Wcx5e+K40TfWzCZLEJXHXRZusiGbZDr33V1M2tqVGwcCfuddZG5x
4NNl24yZTgYcuQeWGXtii1yd0nlidybu9JJO2LM70nK4CXOqbgO30WM9ieldTWwzPSqhlKjelJ6O
54UVW9f4VOZTdRJXdSsP+ZCZm5HQPFRJHvX0vA8YoQ0ubHQTUdaGZCnMsG1llSeic3Xim7KjG6iD
p3PkJr1xdSE/6FpLfOLDIEEsFuMjNI35adWiPu1r3hVJjIndZnIc2Q51MU0yX3+kzWJO8rFsEyYX
umGO1r+6ypstQxndRIKzVGdkvMW4mq8ay1B+TH1fHtq2aS8ztcTicMoKehxPQ/Q+eF1uej9N74rY
F5u6rDRNumXoxG3ryyGkgk+R2i5uKdpkqrK422Uq12UqFhrwRVeSpdtFgJtuXCfpXd/SYkm4Htv3
NKfylCuEbqaRrFKuEciisArdqJrFOJnxiG6gI2F9olsGrw9Ex0PibEDnHoBan4rgW5+Q1uhmK9mA
cCILZZo0cp2pd6Pp7QlyGpP06Z8aVaDXrOWOJ11v4L65aOAZRuZanLZmat9jtTRNykKT3VZU1mXK
ei5Pw0CjMtFFvqBNPjF1K21N+tSETN2iPgp54uRgBzBNim4wYnCMph/Kw1HYfjmcgiLHpAjsrp10
5w9pkK5M3OSXE2VmWH9ukD3BOaqXtKILHEisQsGdo9VJqBddvInkDBsYUTflW5FXIN1myNr3emya
LMmzoW42bHak2shJaLqRwnJ8ng16zHY+ZHF+HNqhXJLcVuGhqmyUlvUCn+m0vrawndOHuqpCl9rI
DH5IeBTDBSoNvH7i6+HlEqolWXANEnTjBN8snSDHlDf0eJoKUMviQ/ue532U0qiFQ2Q9ji9lOfDT
pxW56OtpN0ScHI8agW12Awb5VmOe3Y6uDjIllOViQ0c8LIfOIXoXz7OXKc0ne8Jj177vMFqGpGOT
O8rLitG3edWrbU26wh6XpHR+m/GekLTDJbw/JxqONTdSnhaZ5r/QUM3R7dMupV76/EjPtDQpQQw2
y1oOVhZhgs6V06ZOdO2JSTwfQc91M3TLdRhrW++sXlUKlcAqk2qO/XmYlT1R3NuT2Vn4rOYyrxKp
cs+TyC7lYW0jMAjVdOWhGDVEKFF17og2MZp3Zdfq35aFgUVWPFptCmFtk5xFsjm0/TDaE4GaqU+L
tp7SSdRh3ASFlyO/8PEqHuV0OVRz+56ApZE0tj2SYKemQQnwy+1pkH1qWybnhOGoGxKPvdr2jclJ
OjsvznksspNKzeoWlMmLDSECXVXFHJZEO9++D7T32U5UeLoewIoPq1E2u4UgnMZDzt72ZfD3VUQQ
STQknVut9HQtedSkAjswbOxGB4cBAZzymEZwuqa2JFksMz4No9Nkw5TxXQoiG5ajSTFxNALUv+/a
SpAtMlaSLc3GCIKDr+lxnlf0mJhVvvNUZLdOCIggfWcHWLAZL0bE6JYOOc63USBjgrsMqaRxtD0m
U0kOrZZFkTrIGG8Nas2VHiw3yVDryiaiLvA7ZRexi0Y3P1LRkDeZC+VRNUj0oJlYbmXeT2IXQwg8
7RwvH0k3jTc9Y/Nx25hmO1c6S20ZvXNV5G4LTP3GdHWwiVayPJxRVCV4ivQpmswI301mF8tm3po8
Xh7LOa/BA0btTyQbRZUMlZhp0iwZeT/XlT8JYya6VGGBjvvF1WcN8DwbNo4uT7IpYJ6W2SJOWd6d
O+6aR8ZUQbeLdINOprmb35gwyXM9RleoifC0jRkiLq3l4NGpriGav10oKY6HWB2GgU+7ZSDDxnd1
ezb2xiZ11GeXZnAQTWaRmDJq+ytkzK8kH1GeBuWX/HDoS3La1ibG77KW2Nux0O5aj/SyYEN3NeM6
T8bco6sMIXFtRCgS3U9BXnRUxkel0O02zov41xyP0wnN5M2SY/5L72d8aCdm3SEbjVXgH61ujwY3
rY4/Hk2tatK+xZfe5zbhTVuwrY6L+HS0i07nrAvxW19Yu52wiLe6cijxFXFTUgyhaLd6jE28KbJi
/JC1MI6QItqzahc3fd8czZ3WfRohqrcD6WwqpzjcYFPL9yWQNR5SIYkv+or2SRNH7fHACVj1SKoP
E6T3k1H3/XnA8YfRye6s9cscEjROLU+FycKp50u1GajC17OK6Mk8VehtjXj4baCT+zCr3HZ3U4j1
8LbkLstPglvq41zXJm079yuel+xtUaBsU/M6S6AHO50OAZFUe4A0grs3vSfRhXOBbz0m+ZzMonnU
YZxOu6Wsthmb8duqDMN7WfJskzcFv1StYhdTP+YiqU3RdEnMRHsuoqw+i7MOm03Rx9FbWlu2EbQf
tyAukQyUT29a35gPZR9oymz7Luvb+E0du9sAKXFbVGCnvorfI5wfV2PlT6OZ0V/HMScN+NzsUpR5
tM2iojjxOc0viLT9WS/ckezHkNQCh6SIUQ9R07YTPR2LQOGEEqW4oERv8hb3AZJfdM4pmEpcFqfN
KO0R1uiXrKIiyTVvEoctTc0Y6g2ftN6gdgA7wC3dFhNXkClUtmxy2vHEcEjhO0VJPCUYt+StzCm/
lMqFa+toD4neDBbOU4S0XqZdJMJwBjwUS9o+f8fjDp0YF5UbRKY2zc3Mdio0zXVZ2cEkFcCPHTao
3ExYV37bxlOU9IGzLpl9UVw2kyO7msTzTezccDJ7Ev8SOXhw4Lk9gwg0HJWTL/0mNOotCfFw2Jq+
gI+YtiekWbqrgjV6SGfjx21vTVkkxWjRm55W/duy5PHGZfxYhkqe2jqf38VeZzxhTX9b9MWvVdZk
KRAtEgDFNOTvhlZ1ifBTgIzryRveNtPRFOc4oaqQO95z0ENw1ciTponVkkrRc7eb64KBJzShTtuJ
dTta9pAddaHypBONPmxHKm9bBQcf2sldZ5UVOz91WbWFdDgeycqXm06rOpFZlsSTQ1dFxo1PXFXQ
zTLn/sTSmZIkLub+ZHLU7kaMJ7KDZ6Yz0UyFTAXEm4eq6/lvUhfjtqw5W44KFfR9K0R3pJzKtnqF
Vm3jXaKHuUsWihqb6qbi2zLq2m1lhjKVvezPxhbhTTbrkM5DN2xqIfBJXTXD+eJlS95BfqvPgtGk
GNJGTc1lFUqS+prZq76Zcn6lVUSWlEXKJUOoABaYkX6sEY7zneLGgAPFgAVrjuqLHJJsPujp1NTe
b+e+VlNaeZm99QADzrBuW4i8M8l/Fc1g7GYhFWAsqt7nPbJXSzZWbdLkxa6r+/mUecbOO1N0LlFd
F216y/o3xOpwMqFuPpSmnC4RC/6mGJs33didtHKZNp3C3UXjrb/nEC0Ph9C5N2hg2aHL5S0AtXEn
vNsMwtG31TBrnbChrutdNTW5fuOLZUS7Ui3LnIzUtVVqtbFV0mC+XPUkbj9OdaNzMB+sh6Q1jU6I
6UEgJFtO695Fzf08TP4yUvNyERWLK7d5W7L+owztTdvPphaJK3ua4cMmguB2nE38sCuIuLJI/9IS
PRUnRnciOyUmvgujas8mBkCulGALx/VYZqDnaq63sq4KcQVUL4t/KRv4lxsTV5vs0ra+27FSJy7S
KWvHX5aC2pQSJ3NxmeO2u4TsdxwayKAjUIFfKvlvlMZADr8ojFVMGHRfEEGcIgrk2MvCOFdjP+Mc
cK1wjh6PBCpRVhb4ZpmFf1AOlYffX48Bw7a34Mq+MeCzRUzXptDLBXUxzJzF3h6ZxqnTUAB09xCY
7+ooNMUG2/6+0DGl5/kge3LsHCfZnHoUFc1ZxSoNkQ8ce8s7Q91F4wZ03kR8ad84jNTtUAS1HWoL
AJAuJgPY1nD/EOcxUVDQ07BcYx5lbttNtTsq+x5gZluxO8uGMVx7pJjfLQGh0aeGc0I/LFBP1Gkm
JyjY8owRwPo51CI1RIybRpD2/ahn/wAmY36Ty2CuicoB0YfOw/3A2bfv44ZO02kOtVG0xs4YCiwU
ZW+XyPd+pyooHA5lbt3RDDe6C2pbxA9dgfi09Uja90+1cMM7dP59Jaxsx9dsiIJ2HKfA1EgGUwWC
7im9BoSccR/bIzav9TIrK6gNeqShXPv+QuuL/rCQ4hRgAJUE71uXdFDBdRoW0oUGFbeyabbBdKAf
8D1650sJtXVuJyhCFsiy0Hb4nm3/cXUZEyB6uaRAxCu22v5XpE8bzUjE82SPXNXiGz6OclN25Qz4
UbsjO0WwKg8CioBobKBs+/7iCGbQ9s4uY4pjqTAS0L/ZP/tYsSizmbNHHrXw9mHMe3om6g7fmMpD
2UwRh8MPdLYnIW8Bo8bO9FD4mVzoo5xO6OZpQ58IxcuvWbF7286uzItPk6ZfPv7nxjbw/9Os4e9f
rrTf75/OPk+4fveuw0e7dpf8/k3rbr686/epxpVS/DLiuEdSvpw4/TsXX9CbL8jcz12elfzD9Lvk
5h4n/Dst+vTcJ36T8wPgDwlnAshpBaM4YErP/CaMhxwwmJoCPRPgMrkEI/xEbwp0QBhdOcdPk4if
uE0EA1gEQ+NIISialMDi73Cb5CW1ua4ISVtxRLDgwK7iPWcGaskZNNbsUaIsQGgEcNlCGolX3uWW
sb6t72jkILSZbvYzBdA2sWJKI5vFH3PjqIlSi6davFEFm/tNrSLTHY2q0R6QXwNOlNh6Yu1HVodq
spuIc12RNIewgh7FZOf+ShfA/dxBsGmze9KQjp/nHOgFkjSo9LAV2jLXXBQoDqPZ5Jq5uk3syJrm
FIm5gy3nTYPmE9wQU/0W+cHCM993RpjG+coXKYcONqYQAOg6WAzi2qN/gcgo+4IX8jEbram6o9BQ
TY80HbwTR4vPQzmmS9nq8jcdZyXOdt9fHq1J7fc4COsD9SwI5DxItRx47r2kt1REeh7z8qFCNQHu
KVgg5YtEKeBGqp0DZtWFjStCToskotHSmsuRktljKAuBbiFvAi+MrxNrO+KAKGKyg2vf3+RLJABN
SkIIlWBCayN5NcuX0XIqyggXjkQPHKB/jDf5InLR7bSkgcSJgYKOfwByNAs/yBF7ulnXpYoKjIFY
VZLsrwsAywobEfmQz2BzHHBpq/2vBcAtA3V7VfblhclgTB+qsQJ4aP6DOA09hq9VA8tD/oPshBVl
0GkQe0kiZ0MZxVNBHiKhRUdSNsac3YEjReEYODShz8sIWXRG6m7ur2sfx0uRwKCGBqF8XwEvkREo
gAGbL6FJwhkHaZA9BQRexoASTXYPRLhh7tB2bZPN2yhrvJoPZ+km0Mr3l/zj4aWAdihnEkY8oOkG
k+JfZ8hCAD8JVKJ7oHwEL9/NiC+o3jE39p5uS5lR/sH1IPUOCEkYFflg43lwgLFKG7fjDwxhr0mz
CkDFFLwEHBXSNjR/Xu4mV0vFVBuijzAGI5roaArF6hDNZAsYu+9HoKhpWjZAzADfrzCBXbEyLvrr
puXVnJoIOXOtmqJxZtMBcYOvmqE0/uP3ZfYSVVCBEAH8CdgVwQg6eMteLOnHTLq4W6aPkwsOjCDu
6xiEFUMrgUUJVNJDdN3iuludJox2/VW2ef93hYUQF5STGP5QggI/vb8N2WGoCTy3H41mEcTwCqLX
Ao2tOQ4zOyEZg7jv897Vd03FDERU1zYOsSMZVdFQJ10B0XaN/DNUT7DDRQ8ndKpb2/wgrKB9G0Or
kARe+3igYb6PgyYymlaZhXz0GaDvZltB50T3l90SytakYzd3sLkISku4ZueusfNG1sscXY9tmx17
IMWrPG2WJZ5PmqKDzkdiVMyzkPYsjvQVb1S+NCkmaoKQiKNqRuZNvCgNb63LbOy6H7jpHrCDSMVh
egCG1mJEGGd/gJVgmaYbzNB+EMyyiqVtDOVOl2RZrxSQSouIILRn83P01D2Fa/1TOGlRJuHSNAbC
u10/kh87NN2P4hjQhgJHQgiTNZDsWWc91b7JCtt+aB14Ubclvpb0DKOCzCfE9zOIQ0F7ZrltimkG
RrUv3NgVKQT8kV/l3ZJFR66h1XLrot7zcyDpVoAw0aHR6rDu2aoe64kCE5oHwYar1lX1crtoXo91
EmsoiHBagvRBQdaoAr4kgFWBwm6mCXRHWDXDL7/EeZCblnnid9CgWXVXT3kJAKN7Wl7JPJrHRNqp
gldYAA+w8zIyKzYILWvqu8lz07U7NTg0XFNil3DqXJ0BsaIbh6ETl2dAHAGQHvP3RkI1eDvEAwIj
EzIHnDF0xgJE+X5s2A/hIH0BBRWMMFDoZUJN/TKCQalqcqRa/WFBQPHkyYRjARXhaCurj0nfjRAo
vr/ifjTCAmIRRpC3EcCMP6zoHbRGx4aM78kC/DFLx56u4Q97UUPy5kPH+IesIgsY4Qh8pc/PBAQW
sNPvbwPvn5wI6OBDVQkFfYyh1ts7+UKGvosUb24bappAkmB7Fj3aruggGhW1N2jrMmHLy8HLHCIO
0OU23+Yy4MEmUkB7akgCzrsTnUl+PRGnoXXkR8SHqyCjuEw7tkA3DowoLpIqphmUVDTjaHX2IgY7
tEMB6OI4q+qwev4A4/YXMFgg2jkhtSPT8AMiYz+uSRj6jtfBBLzWBARqgpe6rnlWmLHz4t3QmxhA
LHMOA4gdltVuKYAselQA7Q5mO9WKwK8caOk11PF2NWnSVyPOroFLWr/EXbk0wEm0mKwhslt8jIBa
HKDRfbiwuQavy8ZmxdRolg14p0AduNEPlPiyZIUhCQbDG1CacBiYIAjFe6VER0yz2MrgdzIUBHwr
tMBnlIcB2oOr6z75MTQgZ9hbVkyri0OsXEOKg9ZAfRcVCGA8mtj6le1qX99pVQl6VI56lUM3j5af
Z90Ed5UFWY84rwzNro4EENAt9IyIT2fIF3DcHxxtD2XC0YDjohiBq8QwcrJPeYSpRkL3dn5H8mGN
VMF1YFqLXkp7H2JZY5PMwXbLrcBmzY9NZBEoZOLAHM7bpeEoAHFKon58ByjVgTigV0bA+siwQDSB
xpQCE6Ojbtfo1kPYPCpxO0JYC4BIYMESuuHwCWosBKJocgqiCEEUUUiZ7itwiULhCj49y2cNhfXd
94Ww56MS4AKgK4GZhLIz/gPUReNC+cy76GZohIXo8AxvcSGnoU6hsixy86OwsJeO1iUpTBfjGNIS
jODvF15xZQFCtpO48T0CCwkz/PlGeQi5H+RDq5ZatoUmq508DGaQGQSuYXgFIAsEPZDSCNMo4VJw
4KKrXRaohGAADjlcORjEhAzQROD4YTKQqD6pLe9GA6KctDTgK+BFqzryeloVEVUlgl9qrtRwFdvG
wk5YXUNuqnlY69TvS5sqAhHgq6oPDr8mAQgSCFFAQfuVDcBBH+XxNN8Uxcx1loS+Jm2ajXFWnXO8
UDdvu8LxViYKY1UViXNd2b2JdU8m6OsA2olOXN5E9CxrCgHTBaOd8vu41PHRmPWUQ1PAWP1AYbbE
wTQNb+DvlBekxws6oHhaNrIyirVpB/jR9zsY1JHDueuKbFr7lXGDTknskNoY4xRKqyn0LkvsJLul
SmBAyNEpzad6AGcYFjfO0M6NWEWrHRBePb3mOsw0T+MJ9WN/2KoReoKA37I8HIdCADKDMRw9LguU
tWCK7fFUz1kPDZ224rtBiRwa8E00LTcjt7i87anOsw2BuR2UzlCf2jnhefBqo0o81mnOdH4EA0ph
09l4XE4yZeL4EI2owLs88rKIt21tG/puZkNeR9BNj6fpZgoTCWeRDya6gowh+geYduDu3SKGHFrL
rbWo8G/VtOj6MCuB3dgtlsrGJgpmBXCRCrf4Tn5ETSXNQ4FbO0zQ9Qxz96j6MI5xWuvRo+ooZKZj
cgN1ANP8MGuimp8rJKK6Phx4i70uHgvoNgSQ8oSIdPRsIXYAk14QjDoUbwmPA4+3xlDotBz3KisL
fWrYVHf5thryMA6nI8vystxltBl7dpUZTLpjXtEilzuwFU7qpB2WGNK69rIcobEYUd4F6C876Dwc
Q/c7KmAoqGwg26S1GikE2KEte/arjXrO/DEYxxhl0EMG2ILO+xZQl0rCTOTELzQWAn6F5y+jstRw
DQhXCsst1tPu49JDA2d4U3HX5uugWAR/xJ3OFat7mOcyFYKOC6PDmhdjFpVwnJwwSCp3UzbzWKUV
KxTLL+axHVtxWWVRNeqdqEmE22PoKSk5XPCKsFIlnVIrJyFcYEV9K/Isi5YTSrUHSUVzByH7DKJ2
V7CTiGROwMQDEL5IX1bQ/5XZdqwgEORbW8IfsLoUQta6pXmIdIzXEYC57DZxW1dObkyII2Z+xTk2
sF5TaaXe9bnsutRBHQySxbIvIYOkQOKuL4H9A2RJuk6tmJ4WHk6ftgUyhO+qYlwlRnSo4Zf1RYiu
TSPWkE+HkEuRqjFYMIDFAN44DMo1cF/7fFQY3lpAfF0l4Adyic9gNV0gKDKhn7uqB8FcG2a/ID2t
cjZUVcAlRX3kQBURzAwU9LHroKDpdq4sAWmlo0QzTHQA985gZApMvu/621CZvjQgL+hm2MOih8bk
dCYrsW65BE23yzUHy1p7Z3Cp+5hF02pg3EWr5qELDt9p1ayiGQYEt0KKld0IexgM0Pwi/XQe5wjp
PgLhVsB3bGotv64ZzRRJ6aiAAEpaAf2PGEZanqwnW7yCV4oqWg+XhflJGD1YjUs/YVzFFrZ+Ip7V
ZyQuXXT9SdTR8+2fhfx8HzAFuD4TuG1gA8hExfCxLnlbusPSkBkO3eEFBgySHIYXyvgaCvDcKug3
PinKLtCazLdQefcuPzZIzRlLUL32tC5U01uQ0oAbDbfgFjg2lwLNkQ0qqeN5Bb05zM7Al1rkcfdR
PUsQen8UTvh/iPuy7jp1bN1fxBlC9K/Aatwtd7F3kheNOMlGSICEQCDx689HnLonO3Xu3qPGfbj1
UK5KbC8aaWrOrwtY4/2eOG0xo1VaDekanr3N9+mcvL/a9+WRMtnh+aTgt/Elybr95l3qOdZpE5r9
Y3jMU/yhVyPJ+MsWtLGdr3Gn0f543xfSZiFPRf9No/23hCCi8HMQbkdYXdPM90t/f6DBtm74P6qL
VJwdAgJiU1xtNMmcPjU7okUOa2sV9nQhmh35mFa833bJ6PgWps2A5TMl6Fhx8way2PR+Apa9/0K6
7F8gmYLEoeoGsm+Hfkv26x9s2vD1xXZN17THocnxe/kYhU10lpPPwvkmel8rrZiKOTv9fOSFWAwu
B3IriV+CE0Dhw4VuJc75JRy3lLygcxP5UusxmIe2IlPD8OGJ4Aoj09xpYJsdAANANnhN3F5lqtm3
s8X5ij+T3qYiP0o0i85fR8XUgVqaY0Wg2+yKuOsXaGAbwIZhEYJ2LjmIQHxB05h0l360+G/frwDR
EgK5WFCOwPK7yyJnBlBgNQKfHvJGLa/pwBymAOa3fe2vBUq5OLpopKgwueGdzQ9djyO2P7hgYMV0
lRQ4qtwnkjqBetN0Skl5/gkni7njRhwtByeuv/p4gtHorAXH4zhFP/bMqKBKxGtnq2Tba8Rztc4v
Y7TyNT3P77fuoCnEI4q02yTuSDbrlBzSjYSocjO0EPi70Ol91QCv2pf4O36aT3LFEwgtlKlBObct
xReDBY7vH1tAoUHZdhtw5SKmcihKQBY+7e8iHRp8R+rDfYZdEjthXb2DLFuYdIYd7TAaRq8aNm74
Hds79MYwlgM1HJNYAi9locTo2/eYnYZq7gBMJDe9TPf9NMdrCxAeurcZpTJKmceZN3lUGnHErLc/
PCjKdqiA2lwCixfd0ODH4dTHXX5a0Z6x4HplkzHtpYjEDlIqi4IFeo9F6fwYA8by7OCYCDw/pqtO
OijyVAAOHgQwBtzPcQMp41jiMCzw8rcg3nBX6dDvx0afsH25GQgZsfjen6SYFZDoqCVttFyvW9Kz
7FFudg2eDZppoAqbHov0M+ot1lew6g1PQMRkvwemhwDFH+PljlJ1LfpVdNZFr1b9OS08H8O32HVp
d0nTUXt2jKma5uDPtQ2FYwecaFGXlFMH/Duo8i7MzCsQyVXOH0gziqapoOiKuHtaM/Q247diaZeR
fppYDmjiZKRd+qIK6DbJ1y22NFbgmVMMHCV4doWeMsuSwoYWq7wXBa0W/GGQLWW2gply9c87eX+X
kGYCIIZSKPL7bf0oN1237PWv8M1eTdD975u3nfr9O4Yf6D0TdP+zJCSQwlS+8fs3sgjoRH/A5L5z
G20HCZ46N+gW2WWbfQgdDjbqviuLfv+bn0sWPSUqEaSi+1+94+F7OQ2ayjhooLMypIbkD5ZnzapK
CPyAnsfQyxX0ah2HfZc3wbbDgRN4InyJ0ZbNV+NGsL5jAv7hAtxyv3LZgmn8/PODElPgSBuxVILn
94ltaMWWyVIM2saP8r1gyXegcczDHYwOunEHIScoMuO47pt+VKzkY2qDZ9smGvc8r2DxluuWNnsb
xyH9C56zpdsvy/7YcIGSOEdKlth9k2u604z1sLp9TWYMcuy2TDiEDj2Edh124/H9gQAH3ouezNO9
xYoh3BA3nEZdlv8D8PXbQA8sB/UBK5iiuKXhv8HKfAaHALyaPkNjmeKqs6Zx2A2rQpkdg3jfQd0C
4IWXSzvu1/4P091fZ7v94xHZAKVKAWUaPv83nNVYp4J1ygBVvZdGAQwYV4E5ADvp7z/qNwAdu4lk
hOCzAFnhv9N9rP9FxrDmcswZWsl/rREinVLVqFkc32cFOCtUZEgJ8MW2Am9YxdCYJRCs/CiOf38t
f4UQducMUCEE7+Qp6HCsc/rXa2FLRAHfiua5AKuWfm7h4ECJnqYcoulNoXX+p+f87x9IIeAA4Q4d
BcDF4jdcUXJDwq4n7Gl00OR8biRO/KsMrokd1vyxs//+BsMdtvufoX2/w92wmWQhQgVC0FG/faDr
RNwMc5c+/awYK9920N6nkU+So4unfDkKzTbzaNfIi7q3w17PI4PSEExbjPPoH67orysdV4RRKi9w
eGVFEgOi+w1o9AUJ1sxH41P3vqlW9HXY485Khrre5kuLV8Bj67EziwiHA1qLgO8XInQ02q1aRkz2
x6SPVEJKh9LiK5T6Ed+O/cHCS+sjzJPV+s5n6fcy+/c38ftrxIuDWYog4gSQbJj/zrLi3B1nSNCX
C5/kXpm2H42QnpLBPvogt/Htf/55CcGL3P+Tpulvzyxz6EZoTuzl57HnGj6KkihUVlWaqW3+I2gt
IYD895AJbIwIW/XfykG0QlsO6aa4vB9LaJL3t5HJDvsCNoP9wPj7G9zryy/LFAsC9FOMHQg9SgxE
8zeodvWba82WyHM2BFABV1kPQdrnFNatf9yC//5ReHU5aK88xqSf/V7qekZ7b5u0Ob+3IksCdATr
iI49vvz9Xf3GreG3Q6FRgIzHU8QcgMr61/oykJkzAWn9VwL19r+2FU3l3iqaqN/HyTVfIK/bBXM0
KzPTgekou42E8HVEg8texEpQBP/hut4lIr88cGCYeAQFhDs/BAP57zQmIeCLspZPJ7NRwqcDTdyu
krDQgFn157QNINorNTXAfGH8YBum2HJOmjnsb9BFQBrUVEpqIFK3NAYmQh56ljSNgtZ/BVd9Ya6V
ofMVo6DCPk3j2GM8M4LGw3joO7vRGR4bkk59nZsEEOBt5EIVQTv/zjPKFENSdM/gvxndnWz4UkDK
Y5e0hQ2FCEhIzhiAsravu0BoLJGfjVMW4Mc4FI3rvkQxOeQ4xNIf5fV9BJI/nubKe4ojBSPr3p6s
sC6i0VY0x/wyUIvHjdYvtdklmrq9yQzeK7MGaYv3RnQebpAaTxCwbuUwmWJo61RnnbDlv6CYEcc5
LIXvDdaPzg6M34rnu4353lxkI4wQV5h5ZErhXFT4yF5i2lmuCViUtqk610+Y88AzdKJ7idCOF9El
9XMBB45ISbCDFNNigP/69/mwWCFzH2subQ84GMhQBvajhLw+V6wKrGpW0pcjgggT+lCMhc7WQzMi
ZGb8kPhi2dQH8CA704belND0ouYJ5MaHVgMFb2qsc8gcjtyMYSiqPkQz/KfHSDzl10nqVvo5TJyf
8wvgPKYfh6IQkkL7PQUEEzoKmpsrOGjB8R8G5fFu69XRzfiSBEBMlgotY5jAYRp7tt7KYpqnrQRN
vraY8ovcgK9tOYHdj8B38ZaSXnpesxiDwFD2GXS3HwcgQgEk0O9U4M8aOYKnb9LbvMd5Io4D71L4
HH/2fwDk9/7VD/N+GL4vje5HlzpkncQoaaBmtZAzGpLCAmbgiclwGVRKWq4yWIoPOFxU/qyHIuiO
fZs0ScmbZn1OfJuI2rcrO7XxEp1bEm1XvXHLGQiLespMSiu4s/gla+eOAMtezAeGRX2OmwS+Oew+
/iaM7j42pFW1K0LYOfMumk8YwgF10SG5yTX5rOBwKYdVp7cp3KmwkXCOt0sCcxSZiw9CtfZ+E91M
Dugp5kPuSdRhxab9V67tMw3hczBx0Nz0yzQfkgnQOAQyzXlRtqh5seaPmeYj9Aa6/dZOI6s7rpvS
x8NQJ6wYr/ON9kfPBrDTg05i/GrYkKtYDNlxxa+8yjEnvhmn7Al6DPZtLGR3ki7sttIXIjlyQdSz
jsEZlB2gI9gFI9W8rG7Lv3TBkABisP2HNaftgdCZXEMNy9tSBUF0GwM+PJp5Gr5PImOPADVb6Kjm
qPgWgoLCnBXq8GmhgrdH7YfgEE79/DQtMYAQlIJ68g7q/cl4CbfGmlcsKxjPP7YLLfwVlBH260Rj
ER6U1TPGr7bnvlwgOP+ez0nW1wELzHVfQCZRx+EsHt0SScxvvbpJpjkcoazm6gsRk751WUxuphTO
LtTOZOd2m2W9dmiz70gmlyug8sF1KyNO6xzV71u4rjBJblsecozzOvi06nH9PgaBq2gbbl+mSSgK
pYOGrHHbJqxc3umuhJLL2Fpvq3TXqW1GiG4hzr1AJ4xCjFGvWtaoi67hC+v0tXGjOVJt6U3S9a4E
Av2arP4rsYxd4hDbZ5lgAALkSVoYV/olgxlIwTWYzcNF89h88tqhVySg3ZuptBLaDFllbZPoMrBR
/AWMuSoj2g2wma1RSUk/P7pwkLCNebhY5Dw3LyP340fjdE/L0VlXsRD+hlLg+sAE58ACsfEc36rY
5etDQSfeVcO2iC+i11sJ8ql/HVQ7lhq2o8cC5MaVpiavrCHsGhZUKLDz1N0K8BAwRgAIxoeyGf7Z
AMbIxja3aR4o2I9DWXwxAZqtOkffKMpETONDuqZwYNAxTaui3bLzHCr+AP0QNCcrNy9UDRrOPBee
hF7SLyZiLyvm95dt7Lf8NOrYl2Lsm+8wYCYnPmfWHtCe+ufZFAkrTTyCSZbNDL/NslylhdSnEf1x
WDbZVLwUw1y8wekUfRCGqbdlW7bvFgscFhFF72IIHk4EJ0U9unF+Rt8blPDwLbeBmeTnjajhFHUh
bAUDYO4L9yTGWeZQkYhoc+BUiUzPMC+wSk+DOMnEmhdoziJc/0KvQzJER5FG0yfgheNDMXBzDn1X
PPe92W6aSYwHl6HkYjzv28sQk/na2Hh9GCZmPpg8j79GckFxoKNfLjEM2AdoOtf7MJp3W1G2XrWr
ixTwpHw4MXica4ztUH4CjimutsCwW8a4edxozl9yQDqfxi2fP+DAb87YbNndFgYztFVpe+wKliDZ
oIM3D9aDrs43P8C+BI3ccWsC9SBBDTzA4axh7tQdOZpVjJ/0bGP4OpNtuzVFbG8goJJALXr1oYm2
okfN7t0hymR+DsFFVove4vt8aSIwBib4FjAKbdwtbHZbW1S+d+jB68wCas9vZRIt2Xwg8Kx1M0yo
mt2ugW4egP50lyD2w2s3my/4mQYAdBu+Tj06GGEzcXGFgCw00WF7XShNP9uA2bWCw4rcQYJkX1q6
LOOJ0y6Kq4KHGTycyuTHgvRDcd3zXNfgl+OtXMDD1zls9lkptrlYyj5iw0UF0CHc+AAmsbhOyTqb
27FYQECF8ICtV0M89veRi4PHbChaXaXOcHXghTZPommX/gAq2vObvpWqrQMzJFBqMhYGp2yZpu3J
54Ox/LS3HqQuRgcTt8RTU2sjryWwAgPjZ4bOpUp6y5Y7oDhiqiIbNh/WbFO+UqRLbyEjZGG9hmgR
b2YABPMrLDpw2KKOGD0nKRqnZoDc6bzMaXadUEcG8WGLPKML3MojKew1RbEjV3kMpuI0dn4wNV+m
xD4XQSMFlEFNB5+YCRh8nlUQF+65jaDmKeF07B4VDMTbacUALCqSjRQW10K4oaIG/MId7LPbWkO4
t9UKiNu1oHNbpWEmr+fAu0ncdz5Iiy3C4x+I62vgR73c1WOaJv39PMcin2ufirSjAP4nhf2Qg3at
bOhpf4hD2/FbycEal/0A+LnaZjcOZdR7EFKZFfI8tHGiDs2arHeyBXxbC9e6c9TEYV6nOeEZoDq4
b69kYzRoUptkvoTT139IZzpfgqRwWdULFsObE0tYkz2wxNdQI5xjKdCaREbD3akUC6NDs3BqaYUW
jgeqgmYAErm1zHj65INYZWjMbO7brkIlnfENClZ9135FERrz9MBhHy5hkw53A3GfhRk/aOpUktyF
wZLaF5DMPTuLPaqiWZbP28abl4brz02hE7jOx7V/XqE5QeQGMyeCw4OgSKQGtFy23XSedhcTtfa4
cFNUetSbLjPIR2HN65P+2QxdWsNM5UubtzHq6zL3X+eGbcdMwU43No7dgfnMSRW6aR3rDYdN/FBM
PHrOIGwydbsAg8J6wIIpodNbv4VKy0c9DlN+mLKsuZ3UoJ7tOM3NwbpmYVdAs2HoDXpXXPVKjDUd
xu4oR5Y8D5KEh2Lm6kayJLij0sU3VINMVc0EUr3AWFRTypA7bjN72hylXQlHU9fXpFhG2FfDVF2g
a1znK21WVhbTSlw1ykZUcTotuizCnkHbCqGmvZpS3NzBA3x/3phpvzHw8eNJgPerDTblWm5emgtO
eRz+bSq7uhXoL3AJ7AmnTnu0WZFWdtD8VbRN+BmIoDtCTFScFCn6Y6Yz8RAIYqqlT/lHMvQvnYBC
rcHgdswoE5/USmHETyKlPkWEwR5NI+ZKZpzIqxag7TXTFDfdECDvrVsqDOHRvcBYcr2sYftVwmf4
WbIm/CjDaL1dwCjXiR7VVQQo+xWkAJV7TXO6jAQZ71LGIvStKI77Ioy/xnIf0v3Q76c2cmXe1JIH
7aFLWxC0ALlVejUkQ6uqybRuBge2KYCY2SrCCr5GMiCPoxXJXacn+sY5n2UJD2UIR3GXwfAq8Xt3
qxzWBPc6uepTS7MaI/zSGfRasrnutZr/0JjaeCV1FJHPOHhXWEODfF3OwSzTGg684NyOCX3Z9QzH
cFukLVsf6PskceLNLrnG8YDJ86gsg0pLsSS6BaVobrSH2KU0DVqaWzdZ/Sbp7NpqAvy5lC38rF/n
2WOvYFNiTrMa6Oq3BWwa0lLEshwGsUTXAM8bSLlat6GZh5z1ewxpKzv2GZ9vYo/5rQzQjsx1x8Yg
OQRjDy0y2ZbkFeE03adML65CXMdUdyQYycWuWfgM1i8voFZCDwd7GbIITiuaqmtUvwHW9ZFzgVau
QOsJdUmgLhFfw6CybFcI+p4k+mD0AucDlDJYRFXMey5iuRybJQXF08tKSDRp5rCPsUvF/NhS9NTR
wLaPw2QHeU9VuE41pgom9zyXVG26MqFtOn8KCBVDfI+oEpaXMkRCzpcOctZgqJYgR4LOEUSedORO
cpUi8QDTtot1aTfeT0i8wYGb+JqDV8sRkgSVeezrYfGslzc+Z4B0qsliANMP3QLUKiod5OeFPRqr
x/Zj08hYNfWKrQJ6By6haIAx2Y0qnY8NerXhynIb9H9O4+SW5MChy+oRGzSCA3xmhIITOmkIuOah
Nj4OiHgQVku8hziAjMsKKKzBTSyQ3+P2v/dBgcwFoycx+LrQ3CUfE5NQ/vwOIgd6J0LmrtghWxoy
p28QT7rT79Ax7PwM9uGWfWtiRuD0hd57w34bw6loP1m98oCXQw4ALsBky2BDxxGBcjy/whEfjTks
rZ64CxEF8XFlm8mO8rSBdcPbwpEnlHiLcjssyM3pZpiLbyKL29tK/GsDlE4VxDhRz56jOdFtekgh
oG2ja2Lt6BX0Ue2MHgezQzMeNfKbUI+DWdUS6qg7CpEZWnddoGL6okUTlcends567zXQ4QUIb1tB
6mURjHFoBhe33UGvUAIVwA4Qd3K7ofXLEYfQpQzs3MIKbcswHov4kPktik/gI/tXndvuJYDqZy6p
gimujC32zgEqmP4bGSS6LKjyuZEHlU4FrxcD/YwrNzqCFN1S63+o/68LhK48JFDtnoFPt7eKsKiS
NLV3IvS+P+ioh4hsKUBQ66B7FoVbs6sRLVwG47ZGOAliTORwMjOButLlekVQAVnkN70RJlFaY2QH
pThHbT1Hm3+a2mB1aBACpGlkMyZEJnSSnOBNnfua9bl7CzbmvC7DZh3DJ2QvyaTGP/gxfDUExDpi
OxaMBsMWLJhGjAj5Ae2Emc6WJ3L51gRuR1zQUdOh2iRvjvCPLSw49jbMIRqiYzFUjMRIAok9mc7h
pLJP3dLFACwzRhtVAVBsE0yomZ8ufZ4SW1OS2PkjJBmQc5RGQ/1XQWuCFJ3BhhR6J4BblwaTd1/G
I/rwOwci0JVrJLNDJtPuOmgmBYm9TWD6gOZP95CUUG+nOh+SPVshmPkJfgq8mMw1QRlB83dGHNAo
KgvA7G2DkAJrgxWPNoB31/JNH9NQuwePl13HBcuLg4Dm43sAURXAQ6Gb2wBlePqM4XLlj5nozd51
RbQ9o4NJr02cJe0bSmTkT9ESiyeF2K07yDebb40J8eTzdXOQ0TELZGTbWlfqlqwvuUvsA7J6OG4B
9jqw1lmvUE2zHiYKmRRPIeDDrC6EWq9CgBZtDf96+8caxfA3JnKKz0MsBGSTJnkeWaOOMx3Ix9RM
yCjKoI/kptvgHJiQGwBflr/A60nbmtppgdmsGyDcL9qlWK6a1EA1Nw0bZKoNWx0ut+h2yQam4UoP
madHMFfgf0kEw2PdLNGC0hvAh9GWs84ge4yaCYlpiOWY7iKr7W1DwyWvSdLo7AiBhv6wumyGGnoe
cJdQKWSfY8NzZHmhAb8fg73jnXKEYpXoqX1bInmlgExGji2vcaALKMIAlzxsPRCAcku1Tg9ygfCv
jkjfHrbR4WeaBDI/yFl6XS+R/nOd+HCgbHLVOif+U4Zqsdy4eTC67sYlf5oSM1t8XJLAHg2t0XXU
U3UXdYze5LyTGeRLzCPeJGTFTRBw+ua7Vl67QE8P0BCKCto0+gVuHTuA/8gKX7XJJEyVrXHra7t6
REh0Jp/ZwfI271B/TdTdiJAiuGRO1+Q1YFy7C5ArGQEMUL1HEFsffmoLKDHKHgKRi4LyhRyyNfEY
CgoKt8XISNIf+lDwDxJRXWuFcxNdHfrzmkfIgNufW3q/Ritg6Igqdsm7Pvo4Qv3RlIvtPkVTrz6a
WamStwOwRyg9IeBqFiz5znxqgpU06K1cUAXoPO6Mhe1oAu7yeWhscGUENjWS/mR2P9tZXc/JuKfB
ZfIWuEB2DhjJX4EYt8iFGZr0TdMNmYMxmZ4W4+mVnNRMK7Hk696tkR6SHmR7lNk05ecp4kNabwXS
ocq+LdxpSOjSPcHFi2RBgFvI65viuBqjxB7QviAIxisOzeIafuTMu48Fm8NST5bA0pnIQ5937E/I
nUkdJ/H8kqPdP4UxC98UlPEfCX4kKQOHBwcrwkd4gfI7B/HBSSO2qHS5/QLh9PygLfGszGdFQuyD
7aFoAjjYTRj3J5wHZsCYMUVIg4NoBj99u47U/CEAdiAmDoPKiBzHrXQ8VK9B3sXPgkdxX8VA9a+0
HkJQdFCAyij66i3Qf3OQGniQecMBhUC0Gtw83FUfMdGqXj+ZeFJxcj8LPqLKT/iHg6CZMiN82RAv
OC/6EVwDiFB1HyPUDbKYlcJDQutIETfzK2J5L7YrCMz9/MJatyZfkyFW8ixU3iNXiMWGzEGdL0m8
GhQvCZUNuDboNkQR7sk2EASGG9rGnPi2MjI1xF1Z74Bilil1yTGOhzX/jMSVGUVl1LJzHepYwklS
o8+DfqIOfNo0ENrE0H5BJo02HmovD482Ng3k9XECiSrX6jsZA4Ry1CBaISA8THpF5A2Y1LaRUDHp
hu3idqzBETRII5qNjI9LlM8YYdrIpca8qnxli6hBEOeY+2Blap24ICFvssgVWhGbGx6Ijuw0vlnk
coW+xG/Rra9WFaMlKzfNURnOCH5JRFEBsd7vJE4bUnQnjuCebPzDBs1Gk7JlucTfQaOfpe4mmCcM
zDfCT8jCqxwp8mw5/j0991eGHKwhFCBkTxiFkxcE7G74/1UhAagsnwncC997pXdv0/KucYmSwYAo
nzIeW0jSFqQewYDRClB0/3ABf6W39wuAUADmXfyjN2AJQQr99QJahFplSdNm3+T7BfTvypNeFh1W
XKDAi70zpf9RmsP/LYTh1wyG/6fIh/9/aQ5/CVH+Nc0hRAgDSOH/EwOy50X8Jaz2jEjptv1ffuRn
lAOC+P4LsbJgcSOoEcIkpf+KcoD8juwxtnAHhfAL4Vvgj/qZ5UDpfyGBEQQwqH6k5NAcIh1wtntU
7R7nABVQTjDh7KqRIvxP4hyS3wx9P3RNuwMaylmAweg7/rqUoJ/soHJr6PM0aXTgeoPfucTIrSC2
7/riVseNeYT93HzVmaSwlsjgiRaIVhriwOuqg6wSJgCHdEHCuhVxDSFU44E+gK5G0g4B/lphXqdN
GSxw4wlwC7IMMBtfKe7kEW5V8KuhKG4pXPEPiDRdAYhIf4JRWD4hx2A7Q4E/lRz8x3e0xJuB2niN
7wMwjvdu6JBhxKd5/YIgHP8FJdi3NaL1srDiEAcjelQaIE4dGXfFuH6zlIsvc7P6h0B6JNQi1vKT
Nxv0fLqRWRX5bf6+mCYsqe4Q5kNJ+Njw9DGcYUIoVTfRF0gxN1n/sl4e3jn9X9OCf4iY/ofqj9+1
XXmGtwoRAirKbpP7RXDVb3EsAjalz5D9FlcJtII7Uoe0mAKhMXDuYZrJypb2xYPKNL0dVopb02mu
EqSbIhxt48IfIGxUV8Vml7uNgb6kNlbfwlYGf8ArMj1xH7gDcnfEnU1mcFg5n7vXDt7HU8ONPtoJ
51Wem5e5i5JzotdbSArpB8rpKeMFMsbS8e3vb7r4aw3FTUNlti9gqFhQQJPfBSUaioeGEQ2VmerZ
p3B/+w0MMh9DyBUewP2YKysic4W2Yj7EyPmksMjN23GKxHYHsJC8aRniMRTJ6u6bIZbXsL4nz8zj
f40Rpd9hnwlvmoCu99ym4W3UjO4BB9ErDLr0VMBU8iqHdamAwCGTcViHEw9McJILAF2POOnDRnqs
6Qjhczdki74Nqb1dDQ3Ps2XJGeEImEhBUdetQ9CWS1YYOnTBj0kLmqYQ13Gs1q8tRwRoh3jOr9qw
CCoyxACZOYRsmyNFTS/2iBwQ94RNKS/ZEmAzTbI9y+gbumhhypSZFNmLYgOlHDc9ci9zZ+sWfG+p
MlGcyGZgQG8tKI9hcE9uwFsqoTMXdz2Pxlufd/QPdPj6e96NPYjg1ey0Bgays9uyEIT7NJ0Lp9ub
bp7JHePePeRDuNwlEqhqCaU+ooZHvomzNxwn8BY39CloZ3cPLhUPlLYYPbd8O6/JvjcDuT32yzr9
ATPK+FY0srmNY0DDpHHuHwSKv9WsXTNH91iTKIJvBu/yhxHulw1DAfeyZsmCJz6T7XEu7HAKwql7
9Q6RSyazRQXzHNaOUdvXleZbBcWC9lW8ev5NaOUuOqXsGomZ4x/ZGGMCQQTYacz1R1fEcrdG9C/Q
zxdw9RrkcwO3G04d3v2tAhdWkrnZDlOyg7y9ok+OGAmVtcetehv4u5iztkK58kdYguleUJW8Nome
wwM8SPTQEjvid6LhvRiptscfy1aLsagQXOjvzJiEt6FW7E9EuJKPedBPfxQinP4YgApd2qk1CJrT
AOlqIFrt20DkaVQGObSAwiwvI2vTEzTAmMxBt+X3ORmVP/z91qX/i2QR505GoEiliA/J9q39y+MH
aAGfIQTkT9ToFEFjYRaW3ozBs4Cc+M6EAgBzOk7BB+HbhQMH1gUi6szA3QlkOo6XCHvQAtkd2XUO
cvKLXFKITYpxRQY6Ri32ycQeN0MQbXk1tjb4h+7pf7sBoNq4LISiIQBm/2eCfr2BYZNwnfEme+rS
bT4gkNRdRt00xxER6MBfBtQZhu7+IUGARFsOPAkOKQyeXwgGvptwTdmf2HsRCrNXXyKXhRB5OHkN
x55lMFHn7AOSXYAJ8aHp8n9QrP04j//nsNjXPmR4MVJBKM0QMvT7ta89wt23/2bvPJYjt7J1/S5n
DgW8GZwJgLRMuqQpkhMEiyzC2w2zgac/H1hSd5XUkq6mN3pSCinEYiawzVr/+o05WWcE71blT0JE
H6zmyN13oiseYT4tl5kU8rpwxmrXl8Dvvl5V9sFt0vFYl24aTHSvh8KaugOqXOW+x9Jih0aPOVqH
Wfj14or05DCyupmY4+o+TCPxwZgHZbuXmthqTMNBhQoxBnm7yBuGzYBjDmaJAeZ2tFnM6ZCeDtEX
PUGsqLiKexQp1KIImua2EEa8bXBwesbIHvfriclNCvCNGM2p3KDXdflNiwXnlV6ayhiIRtc2i9F4
W6POkUZ2e2ZEVYvGvmkOGCpFz5XDVqcmkDefWy9iYvTe4bI6buyc/whEHR0XcNpzoQv8pkpIXLgL
t8m7ilUtdIkkemblgcQX5XqCrI+Gyf4RddpyaaqomXwTHuAZxRatsl7m9yq9NO6OrZ1iUJm9GTSo
hzZOJNaLAKpdp48gGIV+ShD/hQim5FWmLdwlf70LKRJZpT+tBA/JowpRlzN7LQd/VzZwVpeDyMf2
nBRaj/5RZYMBw3I2F9gAMBbGZwPDHb5AwmxvSynWvNp6v9wuGmcSJljikDCGDhMYbMc2LQTaxFJN
mRcDfJd+HFfbHlE92xVbu6/zpILEpn3/VZ/M8duQOqYSQqksnVAg4Ul3FeXY5Vj11qbEBY91YFZw
mgognGIL+6GGNb6Uwx6fDRnOC8JTaZYPcqrhCzjoFzEq0NOd19rKLaryeQoBEIb31uJaYX0lYVe3
9V5qCzQzdu3eKdK15FzfazOl/Rch872l5OOM5Wy6bDxj/qLR29N2u8AaKvb3K65a7bzYZLFmujAD
nM6cN9yaSgZzY36stUzd4+MyK75tLO1uaUkwuNQlDWjQDDnzuNFIH4WSMb9cmslwIROW2RdwMhDt
Im8hrCbULTLAHUMScpA0yTtzAe2sjNNa4EC3OqpYO+4UUTIbZe4U+0Yy9JteJqXK18058grCoFV8
KBjioz4c2AZzoi9R4NpALmGxaNV9jE75AMDLrbNomfE1MSKa5lizm5zet1/LH2++RfFYK5uFKfzX
sqg5V/u2dMMZGwY1UKpFO8XWlB9nFoLrox6pL6BEJHVgaYbxpCH7gO2nDsstim7gRM3J5Lmjttz3
SoXBLUyD5QOWrHtwh0XZFAMQog87CFxL7ZZpY44jHbuw0yTA0tkBsVFYhSnytJphboevu5VDkWki
NSQ0ofjAjuOMGcJqDUnZynwMoXlQTHl55YC93uilMwVcBh5PBs/U28+N9I862/+PfQr/tLOFcrym
SP55Z/vvGNUfTAq//9C/Y1jgvDsQ3lVTxc/r3zaFikPWCr5AuGDSwbqfwci/traksIBr4wWKjtBi
K6vcvr+2tgZR2yg3NGwMuOLWpvmftLa06T+ej/x6VBzcl7RVGNvZv0dpMEnJujLJOStijXspGs3q
FMt4fig15t4xAHXww+P5D43c74nr/ELHcFzV0vnkuDH8DpVhwIfUerHnvZRZB/dxpL2A/rn769/y
szzHWr8WYeT6CsQBHeifxc0P1VdvCRWXnUTu556cBdDF9javuzHgQMZYXpkKXxPdFJptppwFKrmH
v/71+Jj84bkCXKzWefDm1wsIQOPH6mkYZrIuZqff16j4ICegWNkynlf3FLzuSWLqd5SZxGp2jhy4
uU1kRNhaN6nCrBx34LvaRcXDXN2dL8WUwL2MMZ73XUiSW6TS/L8wnJC4GoVCBoaEiVP5ViRmlJ/u
PH+0PcCAkbk5nBGaD3QnTKUduz2W2Is/RSnIRDSWHDdNrDEwgOzGoBtTnWWvYgRzz5CoueqmnNQR
SvCb3hii42SL5hWr2JSJcj3OHwkOz9uxKsbHYqjmnYB8dIJihaVZlGLHPjF5I2hDrV+QjzbPGkxg
NZhk6p1EK3Vmk3Z09kanRJkuGrU+8KhWP99V6AQD1TSN3drAwCV2hL5xllS/n+uZJg7buWurXapT
jUSOmzOGhtI4aXdbM+BmYuBMfZD1jsukK1mwdJDpPlLLKeT87445g79bUfbUOoMjd3arFYe2X/g4
Rj8+Zmo5PrbZYt/xdvQNPiUwvXWrCAZbtm9zTSMcOxpraKrmh6SP6udBxZ8S/LhS9/bksYemLjoa
feWdbNrufQtR9GMaGrzVO34ESz/xxa6h3UUyNqmGeu0eFbP4kmHBeUI+5p3KEnyb2VlrZhRUk1L6
9rAg3CuIQxBNVBBcM+qbutXzc2MnHrLN2A4yve7ezIh/jXN88oI4o/TaMwEVGA8M7Rsj//nBRXe/
s9OhOEAhbq5mp5lCOWRFEgqG/tUGFUNxaEDq/Z55BFxsRdIuRvk5nvAetN2kvQKrAMVi9PIN5fzq
o9fn27JQVQ4NrX5JZTs+RiRmXDIT5a8CZtphlej6muQbe9AKryJ8S8C5WusaEuxI+8l3sc0MTwsv
KQPMw1mKIyYn37Q8hbGX6uZ1jKBkE40eM22GzGGpMJMIC+wpP6Y8bl6dgrQoOUVZFvaE0FRhnURQ
hAgoeMPWcLmspmR+0DES3jFMz8Oia/Otklf9O+oL7T410ylM4mLZ4v9cBCLmPWbD+qjXJVpUcvzG
GCrfLjlu3IQc8SZMu553psb67+jJnouYIhhA4nnCPPqYpF15Hbsf6uCpkF0UyEcIuEv9kAjrRdUh
DdOCDI+xztr0dSVPCY6p3RCrjBeMUMZvvUnCAu0Bi1JSH0t6pSubuTB9ltlcN6VhXnv9ZF0Pc6Td
V6longfLrl+U3mS1Ojmccj2qX4zSmi8y9O130p1d6IiZS51RTfUrrhaiClKUur7XeXn4+eXchE0g
aqGcmbZXfSjRsV5O7iy+NELJzzPpSq4/xjwfrdeiI1I8bLQnNd33tQ6EKNHI7CxkT28NDgi8phJ/
EYKU3PYJYM07ZeqM2opswPaqt/XY1b+4uafl9vNYE8DwlkLDfU41gmCg+hhLhUFTvyjVBinSNFzC
r4usI9kQg3k28nn2WyKKHjR3xsbOHpLKR7HRhS3M2i3rEB0dnZEHG0nSmyIjvhpqj86MFXY0lfym
R9J7C3fzrFgDIo+m3LqJY90uHR0i1gnGVWfFd5EVYV7eGqHqsIlifUkOpZ4/CMvUNkMRDZvBnL+m
bslUbxzeCYkpD0oVMxMzk0Oy2LFfaUNzqgF5NoXFvE7gvQPEKNpNnApmuW20LaZOO4KQeqE2dw7G
E1ZMbkWcXuGkOV8qXjPO0A+iI74GRyVv2jAtWiZzjRe1B1NXi1BXJJNFFW40DFec2sqi+IibpXcx
i6icHSKIOfDM6jxXTrrR4d1cZEncXMK4nLZ2woZts1K7SOdIbgYs/Q7YypOfoY3qQcVma48P1Rw0
veFu6onZTGO4bMtKy3Zgxk2Ayki9mPB92Q+xdgctxtvapiNOWoUmfaPz7N+Ygk12YLUeDBpyKCAD
xkU/7vUmdaAsMJrFgfs0CB1avK4Oh3jyNEhuno2eAfFkOEeCfhH/otiKufO4wF0IlFxziS57BDl2
ezZQNPpanwsYWAMNHXh75nuufHGtEeaskcuLCr4jopM8f2YoXjtwhO0ZSHPEVNjB3SmkW6TzG02D
UFKjvaU6c7fmYBnOoeF8VcOZQyTxibxhet+wry7NQhDjskTLptZV/aDLRoRGkrCrxAYiVetXq5Jz
7jXr2NidfFjIfgk6wiEo8qv9VITGqNRHrbOXV5jd1kGfy+WeIWgdB7CYgBstOJlDNN+gqFjCMRra
Y142dGB6UbLc89EvIChvsIowbx1h4r8YzdqAg8dUrmqubatAfFYYVPgTYnzG40b25NgxuVTqPG3N
aB79AXLVtk1IlBri8rYATw4EnI5DyjDSwPdmDGMlJrfJjbVdkbLibaNODu6I5YA3ReZljVoBzdik
nEsoPlfYd8xHUF5ChXB6I2CoXbOG4EFdJWv6kCfXICLzM5QIBZoVlmaSr9E32gFsbjW7Sezuolgz
jZAJwCByLKi0vj6RekQmEwFIRKSo35qyLIvQdCpbhmqmjocF+4OgKZVuB0vdwu5/SNNwWWOYTDQd
b6WBtOxSE+YIAKFVWmw9e6OKOxeGh6mPzkBkjNLJg1uTQb7WmQZpGIMR6oKmvZWyL0IbJ9F6445l
eqGQDwN7aXYyh+VXJgecZLuT1zLexl9AMEFE257uZeVGIsjS2rqeUb7tyfJrvuqNqwB1NHO+vhva
srVEyjKDe6jQln1mierk6ZHF4dz07y6sfkJiJp1UMTUXXDgNp/BHVRQ4cs5KdG5yZ90DOWWCw0yA
mB5rRbWTtAzapLGulzRVzkrdNHzd1Ei2A5QpN4xVRk8YeYOFmrYkdaMZlmaTQHm+0hZuZ+xT2uP3
4gvSonYP2Uu8Y6CQuaGOlQB1chnhkibnWd9Qhtp3GGBRlq0FI1SVESQ4g+R/wImyOhUQH/awJ6YQ
HwsO4y4jmatsiN0KE0twueNvoZyr2BseU4x8rnHeycPKspurePn8FF77ZCgrmhi17XooL+X8QT6N
66eeQ3nita12wzFYvZPDWI+hEkNPFpSJRzvmIFqTvbjUALF36yTsMUlV3p3WKm4VqGU377A1nC/U
MeP7k6ESQidmhEax9dwIJgeY2FD+Qs2EdyOLgw5/GYqQqd1jkjp/uHOT7uQS1VBU8bzS0gnMZ7Zg
Qfo4lhaHnHHf956bQTChoP+hU/qd7nZtYlYTA0enX8LOkhPo5x6i07E8i/Gu2TOhaY8RbjZrOUzX
35IYd4sWjPIecmM48mJexLw6ZE0VD3vorb9raLSfJ6DfP8v6SQwHdMOBofrzZxlqEDwA+H5vIrcF
sYDHdu1A1t/E6CCOiB6x1vF4sn3MjMqJa/wyhWXsl75+iSOs3hRIVEdhjPMFgr/2aRjwSRhTXT5M
VNx/A11rKzT9A+j3+eBcvPcNktSRLv/+w2KvnTMqMsReSSFaj6Ky7+aGjYY1TnKtDKw6riIWmDay
4vNewPrinjrmlaxfs4a62cFs9/KvW8Lf4+l8KKyaPl1YXRr3PzS+MZRTHY6l2Je48RsBquYoFO7Q
npZJGXcdYFbI0bxsZoMEQ+ReVFAZJF1mi+s2Ncf8nE1mezRWYI/xWv3epIVz69pxA22/XVal0UoT
7y3lb0av1n9YiJhKuIAXa6CCzUzj55dvDYrRFPOE82bLnTY7aZNt2tKbt/UsOZ2YDIYelPiPUZ8J
pXIBrxVNf3Wz5stEtuAmRUezUawphu9d1pdjp5vPI7jjZboY+YWqlsaLbuaJvMTZtBovuiRxD7jI
5qFqpss2lWxoKN7ZPvZS61rVCGrroCme5Tp5p4BctpXESNlMqObB5tG9rCeMbg7KeYw7+06xnPmj
dDHGAuM3TaiVgjMWHxHq3gkL4GHgAEvAXmmk3YW+BFY0/kXQIyuI7CUn8WetLqulvSVSaD1TvLVs
zynovdISvqmmNpTFvNkAhDZXuaG5p2xoqUGR8AXoU8bHeFFiogUsvXjpDKJaj5D6nfHURlPMQ0pT
Jv9S9Eyf4zxRg6EhAFXZG0Y2oH2x9F4RZsgXqvRHrDvJKmuJsD049lLEh5ySJowA//PDapkUhapA
QRxEKYbZI9IW8mIxeBfvTrGGkJkTNX2nJhka6WiN6YwrjzQ8DmFgVUkpj2GQ6iswtALaaXVP980R
65rii5rRahJXZgXCUuArlF7DjLmjccPMrvk6Z0OOl12f7oaR6krNJ1bk0tNQwJMbHvu0eHE6+sdF
as2zOxUGNDkGXzSVPDsvn9z0uCw8fC4d5YzE3jhoXBy3uUFuapQnHHqu1ReH3nLrV/Tu9as5ozPo
9UJHoYQr69YgRvWGTtQ9zS2C7WGi6beLiplgSS8j8UEiwJbTqF97uyrxiiAp+xE64lJAUZ+LaUDm
EJeHTsCzQANs4HWZOrel0Q2PKmZZG73S61cLScZONemwGo3uOeyqhRugr5k96hmAUtsWzVXvpA47
2OQ0wYXSDSF80RlFpskAorYW9ohQh0rz0ZW6IcPZ9q1ew2YxZCt8QXeIgb657KuEOxFlJ6icPnHl
SG+9Qldi3NaaYXsUpd4+TTORl9oEzIJnpXeKtaY7prNTneyYB9dxge5IYLSC2q3GR0B42vtpTnfu
igDB+Wquyhx8CAsFEAJMWj9cdulCxsDSPOd2eTNKp4Hh19Nuw4u91ioEWeWU2IFm8pdWylo4r59a
mh4glpvWLIy6WN8B2ZUHbd2qcj3f1TyfUPhyTVmtHLayI1sNw2gIAcOYgoyszWsqVRr4RJrtrVp1
vJkadtr7513cVDFZSGA980VuuCxVil5wHcPmUa2gRF0488USMxmGE+eePpehLoFgWN6tupefI+cY
xMMQc3v7ifhUBssHg4UCWRzISVvSBReYN5I/QkGFqYt7GiKSkT/hASWGF9ObLZ0tgCOPfgXygP/n
bd4ACE1J8tGh5LzEKY9aQ+KfDDxPtmfgQgiH8yDzM9paCTM8yT36FEqyoXbkTTsQc5owDSKLl8nR
QS58o9WsDRBnYQvW3gQEF9kJ8F+uYvg0KPXGy1iCFcDdtMEZmvNFlta1TqzdHQWPymTWHsWXPmNy
yBmWt0/IBADKrH5q32K0shtBFsEDsQzgNnjXHbABWPtGk2ONjj46fiI1BAyrvkup0aFcXmdIpQ7Y
0y4ccYbGr//Ebz4vSUmUGuAK8dBkBH8jh2MtlzGwQAtaUiy1Qs2335dmCnTZmEBDVa1FZwyEqlNT
I5TCGs49ub1on2oNDE0TMZjasNbKWKgn16NJpxXEKkm3naKL97rw6hfmI3AY1NY7TQ7nbD0lPMLE
ars3hMC8kDwftA15TkA5NuV5n7Gn1/XcdusxLKJaXBCNCSLppQ41b97x41yiOGAbFHzJinpTl6y3
AA3ai+ayJMxlEO9DG9WveOrG1whogY1wM4UcY9IAcBL5eDPkYbSiX5/lreuBkMZ5lZ/LaQRFgnMa
2o6m33/eDVoPBLymml8TNbviToCoo2LhHhUrFlfF5LloXilD2hlG2dTNDGRLE/ysphImNHsMEjvT
7htEz3468CLxoi8Oc6FWp8UYqhOK0+JAHjS6WMrDZ8G4rNl2S01xPmmcZmj5H+eJMrnJwefUutDv
lbLisOUce6qF2zwn2CMfwS/s4BMSxGzTPLh6Ex3jCs1uJik/YZVBb6PNybfkqbFCaklxAqnze+B1
bxigoHA0KgZlY/1S6AoANa7yjwb5tHsybOgc7HYKdcDlDZc9i+fzmJUOTwPkaL7oajP+QlePHoG5
8tpPCAkK1RnypgO0eWgcqnb8MIEsRjHyMGH87pKRfYSNEreWPTb0eAZrTcGvSmJs/KJjS5KiIbba
44T889VZj0oDU7NNRw4Qk30d7xo7tUC9FLExcI+l7QIyYU92oNNV78yXn5HcRusM34hvlbuej+6T
7svGTVd2TMM08SvzeUqOVizFgQkhTUwDHU93qpdxtHhqayTFAcU4W2XMeQY4adANjVP7RFWSmf4g
Z4g05LR51C2DlV5NisohSzDE+IjylQpyZpA7DrzwmWyOy1wHUv/818+NOZcZV4yiDd2bhTzq3HCp
HKqllzcSh90tArZ0V081GzqlqowhP2MUgqHxtdk4C8RiC4pEYy90ZPhcbaXIPwZzqVHMChrYT6DY
Ec2LqdOZTmsVMCMbw8RTX4YdQALfeDpgJjPtB9d8Xro4CZd1EsOsvNmg9uWX5ajpj4jw6u8z//+O
KgGivv3v//zpqNJlLP1DS/IHDm74rYCF2337kYX7/Wd+HFSuWbYuzBmbFo+h2vc8NcWxfnFcBo6f
iRYqhKZ/cXAZVCLf1i0HnsUnO5cm9bdBpfuLaWqaxeTT0vFO/GeDSgJq/tDVgepBAlaRaOG09Xv7
sDwbEzgiMPNmjHWf+gzWHioCYxp8uZDXKp2u7LdNO98Utb6sXgRjwCySjGjQkm1G6FDmL8aiMf4a
0CpVVU5KtqdO32QPP8vlLw/cCM/uIu5vKldZPVHB5RUuGmNIGxxvPYZ1hooBlPSQbPMQKUFKy7r7
Pr4Bc74qMq5Z32UstHdaESFUQHR1hKSXE7mKwBg3SZxRVgEriWTdBVYmGabvEEAUaWW7iQ9HBiPe
8wcGXtGhVrr+DJPAPHYifclgIT2lRancx21lw6yBJDF4RJvTNBk+TWtzjRTKDUspbkc3fofnwZdE
pebjx35rwhTeel6ehLNl4EGHm95OjfOPBnk6XsYegsVKheaFwBEVQts3XPb89mTUb20ScfzU6S8h
Hxj+oOu3qebeR+Nwicyo8hNZ3U0tXAk5YYJCIvXo6+60/lGeGFGeTBiDUYmOZtF6eczn+MWz0aFz
WEB7MW7zOX9pV9DWqes7mSnLc47vcMj4KAlztxm2aFoYuaVVwBK8l0a0iRxqRzRD60dgaGnxV+Ph
YOycxVGvjVxRtj1po3ex8IpHgvDMR01CTTSqAtP9ODJAoF25Dq9aP1GRti7NDe5QNCumcuzxiH2t
Ta27b7yeQz9FQBvQ+m6w8UFBO1n7yF1cn06kvUb+0T2ZuXtvi7TGLIaqSBMz7iwRtMKF+2EPTcfF
icJ9KJZGwVjUmB5Qr8ZHk5ADJ3Dgb93qEEfeFBXr3QDHGuOWKsK4KtM2wVlCTyTsmaRdNkVS3RmK
hsdHV3VrHKtxFkXvbUlggLtjUI5HKx6erZ1gUsAHG0vZervus0uMGw1/lnRGvoM9ld+7Izp9XZPD
xQotkUDQKdaDg/nuhVna6ovJF8dhCJob9FqEd2T61vVWcztckgw5A/3PrUUIW8bVZlkZnQFeR4uy
czvupI/Zc6bLQu+Q+ax0403hpEbnawWMxTLT7j6Pr/8e9H9z0AMKrjS2P+ekXLxW4lX8eM7/+iO/
HvSe+YsFO8KxwH5NApbXFJ1fD3pN1X9RLaZI+AoSwPfJnPyVkrJm6fx2spO8iY6Y1JYVYtNgWPwT
CgqZSD+f7GsOLCx37i+4Lq4OUeZnfKmNepc8MWlflGDmjKKokimVtWmesBwRSsNedSB4DROeeAYS
wbqawSGw3FM6j7qCmv2uwH9TKY8CgWsnNwpcRjPau9EAFDIYIz2b07INr7DPxZpjW3ZjaU5XvZqn
TI/QCU2I+oViEyeDh0Bpn0azFW84at/2ZupEgYbWHdW/7WwL0wP3ItpgLXXmO8VdOPqWnhI7aD2t
UltfJzFm2emIkdVThV2YRWy32im+wyku9kUL5HeDkiHHJDrynkWxGEnQiXbQYEWCTV/Y7PE1tMN7
Usi5q/kVs71sJCRT9H7wjODbYx2xMerUvc65Cp5bmGGh4tXTS4qM92axegdbBqggaZd0PcxsxmZ+
bSQKu79Wml2OXf+BOXfyYgvYILpAdumj2vXeas99K+R85aKoTv0xL+cDf0SX42Ab1ymxfnsPrt6m
zwwvkKuM1R8NYO8hoyEI1HlWw36imPYpIT1YJUNN7hd5UCSAa9a4h5xd3mArLR7h8kUHvZun3bI4
860n9PmoAMRD5AMSVkhtgz2RFFn6znqwbjN4A8ZmrHXlOikrd0e2BgzXWmqnKeqr+2RxyGNyBzB3
QLtglDEcPdPt8ZyyRv2LgibFRHqOgwe9xID1QFEHJeqxw4gpGbx+ax7DdDCHjaZX4JTceT6xG3Jr
cCEDB5CvGkATXV4UzMi2blooOwJhFnowfXlTS91hvK81d0i3oys8uupTrcRDuTOJnLqWw2KPmraV
o8ksLPd/+2ef6+aYXCqWjpwoSNXSwQ+sHRnadseMacRUHctITEUdOn3UZt5W75Szq2irEhUbJDEt
Gyi5mvr23xO16tN+/rsTFeDrL1l+h3p6/ek8/f4Dv52n6i8a/uKaSeijQ2n861nq2b/Yps4EBx4E
XLRPidxvZ6nxC2UxlrtIUDHhhc/0r7PVVH8BYl+5ylBrTWpu+5+crUiJ/3C2At5Qoa806HV+s1bV
PzDh5rLvR3gA7lFtS3Sf+PqFU67nZ2lY+XtZjcuBTcS2IbMiRkk9R/mVYZTdc5bRkwPlCOUGO2lE
1kkzjzcmbuyP+aJH5kWbSvmW9GkWH1b+WBRE1WAoQYtry3agNNxEsnAeZyri26FrQCk6kkSiY5K5
xfs4ztZpxAPmMZE1Kp4F2XlJbYLUHEt+WeIaOx0Sz0wPozUWG6TI7eDbBCchNCgN+507qfhWqc4h
LorlCi+K8UuftuY5j5RhCUGgow9cJiDjKJ/2XTBFZiQ/z4ya21dKsPGLjBGC67NIPhTDwPjNiy0Y
cJ10brA88spQzoa4QfEnLxcHxzH4Mub8gekIBJIqo7p1xjK+GhWdSpbDzvZjQPeUWbBhnpDP5Xhy
4d8HZjsNyevSxNUeAw+xscYoedZmI5YBpAp3Jxz4BkxF7eJu1pLkGpP3g8WxGe+xiIt38eJhTcpJ
sVNr2RjhUpb2XZnEC8cdTqCOP8N7ln6t6QPoV86oO0Ql7b3PmgpkxmDeUYOkGIcL3PVJhYvy9jhE
ecZkjkRZrEJqOyhwvblYadbYB84rV9xrXAzwao9YI2zczjD02n0M6XmfK6r4miiR2wOawZYGELOb
u7aY+qPmuGtoqeTheAU+ckpTFdeaEzlgiOCY10h26oG4KGd8Kijn4bSZvXuhJTUoebLMUvpR7HhH
Yw0QDeNyyjaFqLrrCvu6AK+uFnI9NjuhOcmk9tHG9Mc+Axr07UTGN27ffEBFnIe92i8tdm+uUX9A
lChMH9vtYiIoZ+nfqs6wlT0CkOIxGmR2QK3UbhDiZMahqezxlZgMF/PEbgzrprK2nmJglpExp9tq
tQevUKbadL2Q1Jg9tmoeyfF2UYC7i422QCffQQtMz2DxyU2JCadWvPN2UQAwYuhSni0s/0QRJ/Qw
c51eqbZTRliFtF5YahhiamY/Pk/WhPpk1vSH2OV3RKINSRC7M4WMNxNgNbiZpo3VPqq0ZktMeOlX
7NBg9HTnOPcmIGuZl2zv1SsNEB6pJh5oldb5xDzXYL4NLAH4W+Qe5TN9KIPbFC0U8y0DPl2uXegE
YV1iHOD4sjYJ5vL2BZD/aWlwXIS4SIKLWs17iJA89wEjbyhBGN2GlduxAvFDVjFtq2c7FGKgZepg
BcEj64962ZWbNJudgyG96TQYC34gbYkeyxoGqhLGrhc2xc9Rz4byTEqsWWG6Y1s7O6v6s+KJ2yVh
Y+Z19oHj+8Nq8GkXbv5Ou2GGmc0ooE4zca8wwrtC0OEEomJ4mkpLu4MMwKnlllWBF5mJ4bKd4TKT
6yRVTrEbjLrZYzCR3xhm9egBkQPvsbGRhe+zPj7bdpVsSuQORP9VFdQOFbW9FAUKosUuAwmazNOu
p3sEeEmojrNHMI25bPTCHneunulnu8HbheMp38xmZx0cyyw3NiIV6cemGC4tL1c3LRzg01xayxej
ME2UMnjbJTlwvWyS5OgMvXNPGT9cNBMkYg4pwZni1CshK7Ui5U0lfbNh58fL9erW5KdVTP03cjZC
jnT3lEPmfqCwOuFm5eG2I2K5jUDogh43i2BCn4c9bN5elUxhdsAn7kXe6a8MIHCkw0dxK6Ny8dFC
9ptSjCoiWx7K7VQk+YaBYwX0HRc8bZ0xJaFKiue9penMJeIytFv9mnoZoKypThjpiOtMuNP7iPX0
ZqzyZQcioG5UF/FJZjr4UQm3fCLzxr0hbx0VYszrfyK+YaszfL6ycllda+OQhjNWu/dU2MWHmM3+
2dFi884BCrmFaxtvSHFUt0VjDpcjbLhDxtwTPCdX8o3lgvoGRpIOdymxtEcXGPPVECxppu0TfOy2
unS1RuyJ09OuBalVAVy9gV01zXexVtouylotvcIAqT+phPXidlZEezWxsmDMRB5i48qRWTAj80S2
TylgkU8P8JDzkUirmDM/NDLoiQhWkuWoFg1mIHlWXqV6ET0kxCMSqd1Y4oUCGBM4bI3Sk45hzV7o
EdbCiya/liQVBsx5l3tjNKDlRRk2SEWR9jG9jXhooQ6dlgTvacDwMQbBVjPWW5uccQTW7mBT6yTp
ZU1IU9WTNTD3yRccCcWNsdjyhizvKPY5mNo9N7p8TfK2uDcSiH3+YIM8THDqUJeYS5CxKo/40Nz2
w4yRZNwZWt8/qS2+fDqBDLCF1adZiYtqX4PIpV/Qd0ZVH5ClNnAT5aqbXS/1WmNX+CNv6M8g/Bmj
xGBKlcu724/2JsrxYSbGhyM4obcb/W41FCQKbthNKp7KEuFWmk94GsbAZLzKIhyqqrg1mrkPYUAe
B+Z1IWS0NPhvffz/Uh/j6q9TN/454nDzrapQn2H+mP5UJ//6g78BzOYvzC5dlCvo+Am1XTX8v9bK
rvqLhfm3hgRFtz2LnKV/IcwmLg8Ee0M/0Q1AYcOiwv0Nh0Alo6EvXYMeQEypo/9JrYyZw8+1MlIf
hAWGAwgCAq4BgfxcK2M8JJayUee95VQ5jkirlRWOcJNxpZPP6W3o7OHXo4Hoyu3U263n66JDV+nW
mrpdWsx6qbeINArQhhcWHuSWrfgip+nsvDe8eqLryYaCVlKghdg3Sc1fSnQeHC1CbGDemeGC4yqU
bUNoCqqHuUFiTp/HZIpsMPj4ev3YQfQ6zlmbXK1Q+cZRluUh0hWDrpux9KbzVMg5CY7Pd1jQyApB
hwdFTJOq84pThF0FOZbQmV/bhg3w20ADLwcJZyyp9imw8zdF0+K3CUXnJY48zhPu2Rk9s+KZp4Ty
PUPmBnnBd9akNWzlYtQIymTdQCMuLgADKPbqpL8cJ6HstChbMFmLoK3V/Sg3ON3gTe0whA4sHkog
qY59pWNUV5Slx/WG1M0fC8t4cDses6aQ1AHenKjH/2PvzJbjRrIt+0VIg2OGWVs/BGJkcAxKFKkX
GFNKYXDMDjiGr+8FKitLVNVV3urneiorU0qIQADufs7Ze+3KS4Yd3BrnaFlrjB/o/42TOYLQrbC8
J7TSg0+1lA9Mn2sYhEF3h2bKsQDQyeoKUVYT5QH+QDmm/p7NwwTkH5Q3FbsHmYa+x9rbyWbJo8o1
Pwnf76+H2nlmd+wfhVI0HOh+wmomxj6B3DoE8gCxz36aCmntUegEh7JJOFvoJY5voBSxS9mmjErI
uzeuq9XFx/TBWuyhZbfhVcF58qqdU4qLr+8xD1eAfpz24CTmvTMMK/aztuxbgaOAWqFJPnalPd1p
tUY9lN6OYFXCiUtJQyntS/raU3EVEr92HTZ59eCavXMjHetTNq5RtDWTh9kb5n1F6/txHtx25xlu
eWQZJblC9JGUeX5BamzeDYbyt/HkjJDV6oPMkX/TIhujdDBr9EU1zZ5Q17BwIVjvMf/Lb+E4fqHO
M/Y1OQTgufpCXHjIcT6yQJ+Q+ZbUdaG9w5s7biUhyFuvch9qnrZI+OEZwCB7XtB6WyNVzwvxA2TG
+cY+paTeuHPAp1QpiUkDLFAxwJkudGo847RLTlij24tbNM3NjPD4yg/W07KRzrtuNa0VYNpubd3y
3PDYkjvswQpuQPhvhgo6F6eCWEaNB0CEUKXpMsNaY9SbQcI8eE45J+JjEBdTtlehGG3owGJxPKjX
Y5qkwWX0psKjuCLSYXi0LOmOj67yaKlu3Fam4kk4PAs7082zs9eZ/kMfpHH6aXKWssetkxf2HsEV
whQGzDPX12TVBbP1KbQbLK1FvgrGwGBg9XZEbbjPU2hX+QkzFQPTol6Ayk25iZLg0DEd0o86y5zx
EZzU4CIRSTj+oz5D4foCjrRbqi2FXeWvyggoVHMD8XmrFTmJWx6zJHkpRZYUUZ4iZt1Koy55PJmj
c9SHpIZMQmQTXz+grEm2RV4FAZo/u8eoQUiG8zK8+Tf872YO7lE4MNBZGWvgQG0OuVUse5v/YR7C
Qax2DUZFJonlHyo5kHVkwh9BT9ZjWeHF4oTx3536f7VT26hMf7VT3/6hX7++36O//5U/92ghnN9M
bJP4VP8c9v61R4tV0vqPBhZjgtXH6XvQFQSQiB82ZZc/ct9MpY5lsX39Rw0ssR40fhTz0iajF+ut
ABO2eIhdPymP0x7QWUUD6caPFf2k0XFPsy2MDnk4uDw86227nZqaMWvYCpohrd6ZS6J2oxcUh8FS
7TUq7cF6dtNF3sJm7tJzO2mQrVbTTu52oLPzBP9SP/eyxHWd4Mqn1QV5OtRA9DcNg+bt5GFLO0BI
FJcB9ehLpWN9t3RhPFH3VGxjcul4z9q4G/dZ6RAAhfEjGvCIsVVyKj14MGQIt07zidzspHZyAHNI
WKDfgXtg0Dcmx9ARy7BdUXO/05xXsBVnKb+2vtHekcagy804ltNdjHYJLxp+LHOLhYkMEMjq0j/V
c+cs+0UMRMCSi8Cf2sptrFVhNN+TvdzOp4RJHdFo5TwZVwEfsIbJv2AxrFsUyQ9W0NQPoZMnAKWk
vqOxs8bSFkSdpmhnoxjT5yEfO/+47lhtlDs1/qi1xrvvgkFWW9L9pr65saX1sW+a3l/oM2L/7Ntj
LNxsOJBYldj+ISCrNtlTGJiLuZ0Yj1dwtqtgurX9pazAYpH8fCKhsB7Awicts82ccx/DekSJhVFM
nxTUKWVfWNjkhqaOYIVysxhQjGw1FFRymbKOoOY64YzWBA28TtC8tpdErpHm8V0sZmOvYwSbI6eQ
3l6NfQME2muFFTndggLwiB3BwyDis0Wsa7xtHaXXBwed0TLB7tgb5HBLJlEeQqarHohHY95isMh7
Rp2dUnpcSjwy1qjEcxKnlrW8TNlK9/+KBK8vyw20hqWIH/674P1vFjya7gG1wv9cmpyqr9lr9W7F
+/Pv/LniBc5va7sdhgUFxrsGfhD8ZgZApj1qglVw8oPsxRG/+WRcsgbih4BOt5YK/yhK/N+YwuGm
92xkKihjgv+kKHGcFRT0o5mB0gbBC2oclx0xYEV9X5SwgqXZkk7GKbaXaWu3RfHq5qCdCJY0qRVQ
Aq6JEgrgqhpW3aWEY3vtpV15s3hokCMy8OjXmJn+6g+ivIOqXH0OzRxBQEJmMExqCN/bqY77fVkt
1WeCblFKM4K+67LRW8eHnX0D0x1AFP2KpNyhq/AOmRc8+oSGXLpp0Hemfi3rDuqcIgAe9V/3wilY
E2OuC/A10mymVwQL5UQILJRWypuEXX8KK84Hdu9jamu8VtJclnRa7W5V+c1WxwzUmrOTnFoIv3ER
DjfJPKHfGMx4cbZuZwXODg+Mb0cA4XLkDwEBMy2aS4ionLmu7dzXwc7GrUDgAUkL0KwNWX9pIPi9
1Kiubwc1I7W3cZsh7Rm/BKWuXuD7YPhGP4MUdJTtw9zkyavFS7xBDYHTkpaQHkoSRwbwTVMWjLeL
O9X3rk3LfDMGKHrAw4w+kWeZvA3scnpwCnshxok4DVWfmNQOLDhyiHQ1AC9zVvJp5t+LVuFUze0S
s3YhEFqUdKNd0Zxidp9H8r/VNlPUiM4428jqG7TLsMSobfrE3+bzMpyDaaQXsijRXumFDh3pIy4Q
ksxt/euAKSUNFeCgT3bZDI8QW7tNPogRMLjU4jkjIfm5N5rp1IxUCBVxYNfjYuUrJ83b1AvI9HGK
l+slEcOnQs5NG7lh2TF97dpzGgT6G3biJd8kc2+gCS2cVbVbQTKHsp3jSQohJXOG0DeFMXVgnr1B
vrZzXtCQnFr3QEJVXW6sfFSfc7gxmNyxf6EPbO0EIVZYCRgKc3ZJG2l/spIyewgXl6uhKOgeMQkQ
o92mzllYObLTdKjTo2Gv2U5z3WytXrdHdm19SaheI6/Mpxfsuh2zhjL8Y+xGv9sTxZY4G2FjQdiN
bRtewtxDPkZmRm085wlxfimpTHJD1gZn2FAt8ovT1Dbm+9QCEGQuJV7SXkRIyKsP/I7y4yhUeu9P
ubpRYqaN21k63Il6bAEiVA70RwTiWx7X+kNgU3klXV+rrdHy56JOnBv2sQHVLn6rW3wIdaY2Y8lb
/jzhwYULUCQh+XkbOeHYaa5Cjei7uaoZ/oCynUI9595F1eFkFteVaU4VHQQCjZdjOSKfiDU0dioe
bc9XqZvmx3b07kWQo+h0/CVCrrsGpHXh4wTeSe/UBIA5jmkHi4L4iK0/OKGKZGPVUVUq93FgYIUu
N6OQXKVTUVpl5q3TlNP1GoBzgK5BSDV6ZcrMOdnRNZW7AG0yyg17voC5NiE2al18nOLRLq+9oSdC
wM8QzIZbp1kG89FZFCwvAqmpHBEttcZxHLonp0jHB0MG9C4QAo8nu9NXOqm8G8yPHZ1laW3B4C6H
ZijnB5rKFpTEot2A1EgYsajiYezs7lKM1OyOzGnb2mGx84F6bm1vjYnEJiror+C02AwlgGWzz651
fgVCiX/JNtrD4MftLsysFy9OkUHlxlWeWxuSw4hVDwS2YM8Yo6lVzlOKW/cUK1Dlgtuypy2m7jLT
eQmHhtyFxQ7xWGvjhmFhfEzW1XoezE+V6Jm8JjE/8vy1U/rcL9zDuDfPeWbRuxWMDvamSj9OQKgp
GuunwGfCUgbNF5dfbDdl1sWckcbE8CsTu7vzxjy/79vq2YmpzHBR+Nls7kuzpoC0y00J5zwa4WBv
zFFqMmHIaGbIwwTBJ1giYi5IH0ar1t8sqXfTZkJddbY693mc7Ocw0AeL8/NWqBkTNGml5tZHaHjV
Jb6T8fWa5SXFKXtDYICzpz+8sXiMzh6/9rWZdBbxiUN1MVEPHwy3MlYuH0/TXC+3cxfnMc8PDeAA
dvBDO8/hxV5IU90m5A4+SGMa7xhtfvVrekSSIJgzsPWWDskYlFHjTmJdZltOuAGP3wdomckW9my9
5dgPMIFA8i0BqvNtga0TmrPoPi606iI0+OoWp96D25G4ZtsSeY7WpAB0soy6sigfdRHHD7S1nQ0I
YyJcahOoOz9TGJsU0padvhZT/Joqs32wiKi8t6ZwOmcdp1YPVPrjMNbrgNu7Un6JW2Tg0ckN85Or
0nbDIRVdIhnvEdQwAnek/4UEDYX2I/SjBUn4Hv5quB8wrnzzFElZgKTUsIDd7B10pB3e/1vWGOM6
7zOfeDqqIxolabFt6WiebWZHkRtbzSGcVPrFKQrerbBWhB7I4cJDWNyGABIYfK+g7Mrzd5kHylwI
8953sKD1eANO5WLb90Vgh1tjmAmEGcVnV3ferhWGfCzXKQACJOtTXztkUI+WFDwZKZ08zgWrb8iv
9sw40EO5tnfAroTHWnshOaDjfKyCbDp5PVvkJBfvZBTo2r6bGf8rGvwbiYvlQEL+1Tn5Ls3qHyUu
f/6FfxyS1/48ChLTwk8l1gb9X20Bzs+09NF5I+DzMJmsfKt/dAnEb6FPfz5caVVvff1/npKD32zO
z/SoOdXy16Fz/9//884arX76/z/SgQU9jneHZD8MRQBn0xerT/rtOP6jyiUeDWyWleue9LRa41Hg
SYh/eFUQQOqIlHAAoUBx9zxv2HY4zVwFRY9TXpnTR7fC7OJ4OW4RG79gMsH9+eFO3n8/rP/48X42
T/PpUFTi7nRdCyT5z0bukI50LAg5OuXawUOYOli/zLS6rlygNRuogpjxGog4qqkB1v362rief7o3
ATMTtJwoiUzijlEcvS8gKEELup1Ze2JLeS5bnCPDOGThjQy72kNB7/rXlhlUHrfJ889Y+bKPAo/Z
52mpFmoG1WLrWGb7KinoqkhvKA590Q1y15ET9OAT5TeziPnuKR7LHiqr3ewds4G71w0xzYkyFJGj
VXmXWrPZRCglRGQGLaKOkcYPnUg8ikjmgSxSC3jTRuee9YKNDr6FyiHpq6A++4rJelcXwyWtVIXr
2EFlbvR2gO2oDcM0IgA1jzCymJ+MrjN22L8/DCQeFIhUSCDj+NBUt52DlMJIDYb8XW3rI6HJjASM
xV6DB4eZ2JVRt0SJkIrVpFUalTRKn6s8KEleoBV87Y55vAXB2n9ikMFcFLoAajzsyNiD+AG8YwCi
Zk+0lHeYQisDb0kLANWB1V7CwcgfTJUxTcrpMLwUtekRzMeOtA1SkudGbL7ZXtsAezaEp3iXKQ4S
VDFt64FRdNL+g+Bcu8N5NA4nis4CoY+FPmKCa5xGHF1VvMHvy5YuJGbxKu7l2rj2GqZITrLYwFA6
QtWSJLOQ0KboPvJucfhZc8M5opG0DHSaXgc4xH328zmAD+FV97Lqpr1KWqtj0JMuG6fr82qDv1/s
zTzv9l3P4GfG03VYLAwHbWrpvTSzPQpyDdKTaEzaeeVlwRRuozwd8quFQ+8W9bz/mvp9c1xKEwhl
0fTHOYNCvO8tqMEbuJOzF3EIJm9ZE2V3CPpcnGOysK7ggsdPdm4ByBzTkY44rqU/nNHUd6IWExkH
lV/+YZEYWG+sBbNC62bER4ciaTM2+MXF0+t3Xr7l3XtM37rlQDLW1nke0815FF2J2XzDVkmcM0C2
NonYiXFRBU0vv1Y50GIktF2+YpvGr1Jq7FhapqVON03VaPMGSU+XveoMXNcxrHAuoiSACLYMi30q
TDvXz96UJSFZnFiJF8oUopzDYSKBhaMtIqX4zVKMERHAAvtntuuHjvzfNwqcRhwzw4bzYSQP2liy
x9mu5/k465ZEaIOQ8XhTVxTPW0gCCc6scGRzl/T8KFpmQhdgi0hcq0BY2Qr66rpLR0KXcR3Ur6Qf
4bfu5mINGVlhbFLJi/BZNJMp5fvLJavucphpENNr4CuGFXI1ULqQH1KyA7t4wY0KQh0ySKod7KcZ
uXEbtE98+imhc/ZmDMw4DL4o0AUvo7ZCgnxc3ehtOvIio1AaEP4O5jT8bubdYN7kGfru25DKYIga
OOWvnQL2tSV7atm/LeXY37hPTo41G0YI66g0en3L2Xd5gp9rMEeTCHilOkyxFRfLlp1AzK/Ijjrq
peB72SS/11LFjI6EmahAAfRcJVNBzWVwGn0d5p65F/R7da7R/dy2KH31Vte6NvbjgFJig0GIEFzU
JXdzlepp49UZBm4l8umBGYt1R8QULxZU8uIOTDaiQ3JmSF4OZjxyU40Oa2OS4VJeg7OBfUMIzsiz
C/bnVGGFwh7fdtNqW3LjYUtIu//Z0NVISG/WyTAqkqUS2zrwMOsOKXo/bIr++FILEuxSb0bGGHh5
vYkDc+X0Y3uXo6p/V6L/aGOEPOmQGOuD6EMEmh4I2q0hnRjxUhq01MN4XjHx1GEcObSb9mIw5U1q
65jwPWMG7QfF6oMlh8ljDjmQz6IrL0cOLlLcuHJHs8RYooL52rVDgXKOU51eD/7SKXhOAU5nQOLM
32gHnG2j6E8hbVJ/wwNkEJvL9+IrhyvDqIVVJNrSt9YMNhVshtqiLzH3qz+0Gu2Z1U8TJMr4aqHD
m7gOmiUWfMUk/9PbPvrfg+PfHBw5r6zNzf+5wfopU/AJVFb9eHr882/94/To/Yac2aK4siChr63U
v06PoQXNFIk0PQtooG9y579Ojz7tV8bCNEAZ1vu+/c8eK5oQ+FU+CR8orOnR8gl/Oi3+6vT43n5C
QEzoIrRF9GHzrwmED+8PSJYwSfZ0U+8cJjXhA5BP711RdcdlnuUS9Z1yaS//dYP+zXnw310QQbjJ
SAcPjif4Yj+eViXfmiWtdM82xsmt0FjomZ9O90gbV7WtEn+XBfDuBPj9C/oO4Baa2Tb98p/8NWtD
i/6i75yplL3XPOQCdo55XLno/n791d4fdd8uxU/Nb+2ux81/Sf1hU0mTQQrnLMvRfc38vDu6/UrJ
BP4nbvtlCZ98mYvbjk7E5deXfl8DfL80DiKehsBEcM/c8d1dHVvA1jiCnLOyctbPoMFNySKOJZLm
UPldCvauAvnxSC8oeH6oON6uxhOIYAlrHTSI9R358TeccJWU/pQ5Z+JauZDfkDe5IUkTPrPu/RwQ
oJ036VU5TQpMdJdq9cxIH94mu4sRmRaQ0P/063smDxOQRU6IvvPznIAIRJL66CGdg9Hh64Yldmtz
hUz+f16Lji1lII8wD85PD1SS22aRzrNzthmU3Q6OsYI6yulCL6N5+fXXWu/jP8cf6332zNVZQW1n
YopwGfb8eJ+zvukMr6ZjhHb+m7JUuBtAGv7Nr/mvjw4X8SzxdjFWqZ9+TBQTDltx4Zw5L9TnHDMw
Y0WvMSKxSE4Wv/5GYr07P38lG1MIaV4Y7NbS991XwmUs9GII+4zBUtJ01FxTxAbBI0UH1DNopfvq
eDMvKcFylznt7ROQM/v0Nx/jX59giNQse+b6qq6j+vcfI7YEOFLoFecJr9SVjX/AYIINdqIxFE8o
ubblTkqr8zYMGEgCent53YYkM1aQ7vjrT/PvfoFVdYAcnV+a+dn7DyPBP06lbHh5dTxdTPCfm7Ea
GFE3Xfg31fi/u5Tn2SgTYG7b1s9PFH3Nru781j5nxIxfwjDhlWWyzFIfePwSv/5e75d6lm/HAa3t
hw47yxv1+v33atK+LphmGFfxjCWEs1PXvID8b14WpkX3mvDJ4G+e5Z9RbVySToxvsgXz6jigMH+6
pFycteUSXpFsnR0YnhtghTo1XbzRmC4ZRFrcgy6hFGmQWx8yjNK7EjLSmchhEDlB5rVUCWx/bysI
1oKGWcpCXgCJPMYitpkAhP/rm0Rrj8/0z1fCZeMHIODzIEJJw6z0swMUAUAOH8d2rlRhlntzgZxS
Z56xT4SSw6Y2ES0kUVHkXR3DBWpmbyf4xx4o9snfYZTEZ4wBFWY4oeGtLnbZf50syaPLPJD3ymoN
Vt41JxYklgAdTKxs6Ly2aTBdCq/tjtCt+q+d6dkEEPH3tiqHQDVasAF77dfnIHHsqy7nBm5mmc/3
CS7AbufZVvjUL6mB7BM4q4Bd466HTz+FBFWGqSejosvI/k6GjGYnsgmuEXCnPZUiymiRvG4cqkQc
FVkjblVa84Q0jmheZioD9J7xEnowSuz6zDQKccrciSq9kkXaf5VMNIi6rqzmChnXfGHuQCIUpDAN
s4ax7mdB3jDF9GJ7UjKZHOMnztI8e8R7v0riqRdKJ8t9ndGrf6WqWXdouCSvKEqsL80SW0fd+u2l
89AYuiOwTj9LCOlm/cUHMYYuO4yYhfgAAoqXdEU8o6ozIntyuKNxFj/NDn7V2LYVE4w+2Bq1JT6A
2ub+gBL1L0oly5OFMfdrEzr8TtTfIU79Tn2VBIlYpEv04W5RMULQgFHG09DM/FfEm9onAJD8K2U+
iw9Lz31zBlO133fUip163yiqGcawaQcyji5CQYqvz5ONf9chprSaF/8qXQ8mRg6DKQFkd23m1nSR
+FemHfpdw0NFXohbbJ48NQjq3Fffk9zNOc8bmhJ1gD5dmwDVr5p1vTQ0AvyDcnRbHCiz+DC268ty
18Ft++rVKe9fbSZMwMolELepURb8lG7ZB1FcB5BfYJ+y3/QyjsFtVjbPss6N8ElBoF27H1A+JwOx
UCPWKrfvfTntZ6KK4Y4ROmpHjZ1AOvcLKiCRle6rrlv31UuBQ5DS0yFcdWfRPSb2Yh2XZWRgbCWe
87nSuvoQLNl8Q4Ak8wE11czQabkHe5GZUMQKgi/JJ+cyCjIc5PGlHramAryAqWWFRpD2Izc+vjH8
woF5hu6KGYV0RUKaXGVHk2s40Vwt8wdJBsKOBlbTXEnwPJyMPNgUi6mqhx6SDMH18VD+UWMq+BbA
mDm5TIhumX8wKZwJQJ8i9EXNuCbtlbvRpIW7IXG3efYK2am9cmfvy7T4Yqv6Ciw8XmtiXEiExLQ3
NNlW5HV10JjqbsNcixGelUo/J7bhYqRBrzR7qXdoqzk+C6rK9hCo0XtpMkgic9Usnz1iP65gjpNv
y/hq+Qz/DzOJayG2EJqfMYhdEn7kWH3OUUv18HtS0sjMzickbTZxnTMFtLZdVxq7ljMghiOr3OMN
69eFKQYZzDh2kMo4kRvcnPIuVfvZHeY/CEYed6mRGQ9zWJfPYJ6dCA1RT6MJe0hOnOjGl92rz9Qn
CrLF2MbAaaNBd2JfNjX/UGDcOlNqsvzbMdm5EiSDgD5V2DWi3zYkh3HTeX6QMA1T0xplhwHuaNli
drdVpkdi22Iu5BRhvHWGBAhw3aio6BUcn3o2dlZZDx8b6ZG1rCu1B6k5R1Vqfil8VT+HRYZeIhR0
Dw3S33CamwfybssHdqUFcwvL+7XntAjMEpNf1E+s/Lr2w+re7AcwG6rnoTY8TmSvMym5t4aFJXpD
hJM77eqGGdTZm2IO2JaNRSdite0JrDZZkOolFB9mc6WomL0Onzp/oOUbDJNr7lajP0nNUAL0pvTp
B0UWGMOXWNCLL0jDjd6C53oVsh8Hgxuj0LWcmq5Psf5rYmrUQWY9SxCrMQcz8tHuITayaKucI5yn
F/FBNw6v/oDW7uhM2MaPrpDNS9Pw2Ea1r2uQVEVVvFh1m3CeSxnHC7u2at75VDXlZzenlf5tbrSz
UQjSYuAZvYI264x/lMFIL5I4GPcT8JTw1KUhJIF6RqRbTUk2bArApr+TkA291LV3roO6N4oxravn
YjEG4zFbUCwcAysNbjXW/sgjF3qXjmN7zA1v2c8QiD8uYVJiRvWd8aN2u/ICWPSbVSzPk+WIO0lv
9si6Cu/MCjvg50NjfU36NPkKdnh8TAafX443Hi4okT2o8xMfdQlgWtyGbaH8KzBsqt5OY4ERUXms
45Ec8Lkfe5QKZ4f8tRs8E/bFW6YM8g4QebHx+BXyiMNO+GRUeqp2k+gLkJOdA+t4Ke5a4QyXMgva
qEPO98XRZMnX/WL/XoceM3OvWRhFxhYSFhXYWSTTjnjwYRkZ8bcFywVC9m1eBs4Veojf48YYH8c+
kQ9ioPvYIbn8LEcPmwJR50Tl5bABNy02rtvQmbObbnJtkAVj6NHwTNSrlY3NucQVsasy/HrCM414
4/Sq7A6CJW9vcJjV24mkEjr1wP6nfVpU9gdPNs1RV/byCBssvjbnYXnoU7NGap+ML0OBBW1nKuVk
VxNua0jRtWkQIhSPhCF6kzkyyE0HMLcMzq9zf6k/mlln0Z+VQ1ltYFaY8jjw8NyO7PDfhG7VzdA0
+jCxEZ6rXMHVbsKUpi1EPvuUsrgdaAGKLGo4WRiQS339kFh6tDGbxrTJFUvei5x60r/pFV/Ta2UZ
tc057KO2oTG5xe45xFFR1dYNlDQwYjOa3GAXFL7DgijGP2rLI/4tNID2gbx3To5D5tkb0lYNfnZR
pWg/DmJWT0ExOzsNJT9aELhuJOYPOKtpCjVzyf2t3Yx+Fol4IaGs7NmH+hUTFGObAxXOrbrXC3VK
BWQVfmodZ3fMNaePZjcaN27WIzPLVm9v8GbzrVbHb6t8F+SklUF5Gnh2v8XEr31qArv/Mrqx/xUp
nJftTQZpKkKihUgshzrZ0VzFbry8OY+7Nxcyg41vBM8k9+rNo4zMoEdWvzqX67pq4VuufmbH77o1
vL67M5Ch7Kw35zMZruFV8uaHNt+80e6bT1oOWKYNB/M0PV181P5qqTbf3NXxarSu3jzX1Wq/Tg0M
+OzZSjjHshmLaQC10RLO9b2C/W8v9O96obZwqCb/avX9C2Ptwx8oGd/1Qb//jT/7oOGKfQgtOxSh
568NTfoMf4F3oEXYFuoY5tdv5ri/pui2R7PT448s4pko1NeU2D+1ppYLfc0FkEmy1J+N1f+gDyqY
vb+vwwhMdOkcQatwBMUO13pfO5q9Yei2rs3TyNjvk+ax4/Q3f3kLiF+E0XImEWozlbW8+GNwo1TD
TEvn7WNTG4+t2amrgRPVpg18cgHX6Pg5tr2Y81eeEjLYGq+D77O6ebXJJhnEPsGXrpWo+8p3Z/vB
cTJplataU/inRXSBxWq7mPVHVTDkAtsvl9o+NBKB+U1Aw82Hs4DcGoCADHVfOoBjZO7slyUxfQ0/
v+vaj8Ane0RPflUW4ioNJw9VjBWH/Q6Gq6NYhh1KqN6hokOGU8m1JpsslEa7DP2XuPLr2XpyZtz6
HFxqQZpw78QTljDLn90Tbi3XjJFp0ej8EM+GgQlG+FLzntcuLPEqDr4mXs6Ze7HURAhIl4KZ9kiE
8DPzkQk1ftyej8DhYqqtc2DaiyJuKEzPMag7QKY9Q7i9Ztyqd5h3CUAK6vxYJhRyU5X15YZNpGcP
nwIOxoH7MmuMSPC30yMhqI/AMTg4ITC6aa2qPubW+JTXmX0AWIePrwyTIyZaBrttmaSfAC3gqJ11
dvKD6aZ2unM6DsMnyPhVhB3hHi1rSlNTh2AiE+9Lj2YPudH4Qi62iiyGgnKiTTXJp0n34DZCkV/R
NP09yepuZ8dyeITQQyARhoPDwC017KreuJRlBw5w/j6wqgMzgotesicskOS6Zv15UTWHeJncwgDw
o3LoX+pSXZUkxxxlz+wSuNh2Wgg9Vnibzk1jin3XLvdpUnLgteRTYxoZ/g6YubLUf3gZCsHSW+L7
Maw5E5jMG0MSODcKELucBwm3Erb2tOg7C6PkVmviWxJB8I0zMryiudrdBD3IYpz8Jmb/LIM7zhY3
gJSNFtUGv2eDpQ+ldrPfiUuagJTOMxpY17gkDekWVZ78wVC5vnON/tHts+kRMnVxgMxARQQb9AiQ
0FtF3d6Gwa5rbCqX7GMIXifWhXRPZGa4JzHBiSBkhwftsZm6sjz1dJi2MWvHBvEamDzyeH4HQ1JH
mhqdYJKOgtss1bauUfqpCvkguDYijk24KngMiQexpg/CrcxNV8gno0BEvFTjplQNarTe+OTOuDIJ
VMmv0tblaNE42TfCt7vPw+IT0IFAXI6EkSjdskMPsymvSy1Bjng9b/zQBe3WBoX0re69ykZDi+Vu
U9MoY0yd62WO5nIyjpY0B+APevQfC/pN955pcX7BTZPdNvDCSDXNArh/qC4iUQz5B+WVaARNeN2H
LK+tq2rA7RHNds/VeLAkrSqyhYaitSMz1voev4aItOaxSEKNvjqYpvkrRGbT3CFSnK+Y5FZHC5bt
GB56Hq0pMmaPkMqWT7vqUMb+m2jbEZz0GDd7bxqG9Nucq5B3DXEzygizbcZbvFDqhaAghtvkr9PB
EpqonLQKy8OYBU2UtoZFM77mm0ngqAh1YfvXrBLTaEU0CIyda+MXwuFPQmTT2rs4XIoDVh+yaQPO
4eiznvysmcBMGq+8Up+sJSOGq5D1rmxhohitc5ubIIi7ghqpMrKvsQq6bUbuzlPZ5UxS0fpkN3C3
NJZjNAlbLJrinhDej21hEXHJ8GiNsi9IqQn7ve3b+hrmQnOhbWs8Skf5r1bpkh0vwzZCaYn0kcqQ
13icyKePYZjTlpjNGy+e6x1gV7VFktzfFvS1dvw76HYMcz5061vLKdN7AF5tE21FVWfQZzn4hb4v
kFrvslkdR2ZyKysBMX+7Ihfn2KsemPe+0BN2j44uwy+dpR78yUlHHNbIeeygf/bg1qPLMalPbX1y
6GVsKSRs1Cei6b/F+FR3udEbZ4yw6T7Qg1ihl+GOYo4hfxIke+D6rAfBfJtxwr5bDFPfzFmYb6p5
8LdZNVkgQHJeLd8adr1jJQcYRdMGjnkQhXlOjrXoDsAPOtbg/iYcWLUWm9iqEHNbZPZTdeqlg7Jy
7Fzy/MbLEFCiyICc2ZrcrA3fLTy2E8Frc0uRZ2p6nRi3kS+F5Ze5qTG2oRmJBmEY20ZJPK9lTTZL
GFjqQ5jl4RZB1IxfCfm06tsTpu1k0xnNt6n1P5aZXwO8gXJvqoZ04zlcUCiBhkn/H3vntR03km3b
Xzk/gB7wAbxmAumY9CkavWCQkggTMAFvvv5MUNV9Supxq26/94u6WlUkk0AgsGPvteYqJ7Ji+mIi
a6r+PgASzruIEwzBN5sFO8A2B1l8a1KZnBFEEX+iz9mOMFn9uNCB5eghoKerVR9flinAc5SeEOsA
iNChRMkg2e9q9yvZafOm9IDHJbL7SsaNvCLZFGPvjLY4spA0qDkzzqwBGmmpnawI7w9UCf5uogsT
K76rXHz2sozMlWvsWxHu7oytX/rxe6Ho6+h5B/9fmtE2GYz2ZrS9gZc7BhlXj5FEOB/Kr39g7yBn
16FgGCb7mcMKMi/Z1k+5x7daGrvZqH7qPpreNqH2IYu32UQ3oh2Tu8rJs3vfrNRR98zlPMiOyyDk
174goJXNtGLXTodnb654YXTWI0HlNAnjCa3V5LGvu2n+jmbLRFc2V8ce2CZMWkHXxNfKXZstxZl5
zBh282Jvkee/t0k0bwbYB3Rb+QykF8lQx8pPW9Bc7iQuRC7owoB8k9DmKLlgio8/dDJ75bGX3TWh
gt6lFg5fyxHtkYPZEYjMyKjDj+/7Nh/vnC7KXqGpPjquy9knj29ss2oPFp5B2ncJaS4IMrjQSZrY
X0ijRdPuIGbB/hvaS+SaYA4EjbF+GOdgqZHxpbCzjG1cmd8dgo6dYOY+b0xlVLeDsXQHcDXiICbH
+zrKVn9F7PMtU1F3u+gWjYOBnIwD/VXr1incAbASCHh2VgWI1UkINMNEQaiC47Ai9OKh9nwH4pLe
6lt2TY0Sg5H6Fuk2ZJgGPcH6oMbcUyZNFf3fxt0rZTg8MiXKqkPT+lBwesSawRxbHL5nzlWdfmay
nL20DCney7g+5SM5VkFWJTHkWOt77mJ5KN3U/GbEGWHy2MJ9udHSfvXNVEB9U5nASpicefqm5x5n
66pvH5exQXnJ5nmNfT3f+6V7t7jlFZFknQgGXgfTwdCWjOXsDuI7IKxim5itIOnPSZ8d1djXRp86
QVOMeeikltqqSi0ET9SioNthVQ8NfP90C3yxvZkkPPGNHlU0NzvVx8HCuKEIhqmdb9FW5/vYaLJd
JMZuhyTXDBWfa09TS9tnaHyKfS3y9JndTD7ziutfACrpjzLr4NxkIj3qzkjFG9XuqS5JvybgsI3k
inzBZGDCeLoaICSSXw3X3tdMHogEO0FISo1/Mmt87UkxGZ8sLLDNA+QFGsDNfbdM3bPuLf13R43D
wcO6clVlWXdrx0nzpbKchh5zW+HBtSAFyGLFlFNdLU8gzYoK8T3C8UvMmN7fck7qwYH6ygKPnEOr
AzzF83CFeoTGMZ5+98sIv9d9iZnp4oT3Jt6sHpYWHkS8q8i8XNqFREa7Ny6q/1eyRMF3VKJ/zBeA
oyR4l9o1qZDpK9jnctdEXmEHxQJmv+9BFqNtjMk/tCWcTbBBxbMeTdH9wH96mAq216bwH1HIlhRh
df9eFmUF+EBkO7db4qumpCTNy6HuNl0xFBcDHQWdFWHu8TLIc1a19Q6UX0K2TZ1vlbbkRF80ytmN
Rjne57bTNIGzQAWDcy3DITP6M26+HjtGVh56QTvCJFNmfvCYe1S3EDJxPvsonWtmVIC/TYqFggAR
ppGbvjdNxdQGC4SHEl+KerQfqy52JYO0fsZx17RQIJICw1uGqvIqn2xt67aZEeaLKhusEAn76ORB
rKpa1zp0ies8m+jJ+oDxgxKHhq6X8Q7yhbAaDRPJGRMQwCiWcEMvxIthv5r9oBDnipHdp2uq84A9
7dAjw32Y6o6zAHrJ/eK4STB0s3aqyTY4NqxJoq+s9EyEJoNAsxcfBZiwb3op7QUxIvLV/VSoSyv9
KH3FCN9vC1SS1x3PI2EXy+IELgGoPypPxQe3LyjBCWmAaAiI6An0go4bgt05hHwCbs1slzedwhog
snJoFudYhJW+r/i2pwWC9r1ipvZCnEnxMI5kAi6K5EGzsFXgJAbqXCMprDCWLRA0HUm2Toj8fqJH
tm1wZt/QF0MYwGf8wpyhCLtp8reI/bIQnPNanNdzOJlNRySlOILbA1vHwf2hi1N/10jdfHPoQB8K
2eAjkuxMTP68jQDNsk9jayAmnpQUKy2Iq5RtMr7nPglU9LtvrSnxv5O+cjvwSTZNp8OZMs35QFBu
TSnVx2fJkXbaIAsZQ9ZNvVP+5IREVHC+YVHif8rSJBzBjiPs5TUeTZr8Slih2lS+KA4a09BAG3mT
lKNbQtJmorAlOGSmwWpZO8KN4Nr5QruF3jg/qDE59JOk5ysZBTlxaTVU4HR58zlJfijl2tdMKej4
qTo+RBVaZwnpdeoVGVV4XrYIwBnCSaInxTTO90mn+zfQYVEn4ms8SCIewLXpbJhtBbZCN+48PKAM
GhiFEcEUv5F/gn2xmjus6Ebt3UitbrZTocsQO5y9yYCbvMY+yDwE2IwfijQpXjXVvtaWkLSFvb2N
B0knH274rk+8WD1M78d59bMZHDyB5zod7PoSBscMHmUDGgc5/oK917eScOBuEYYxvShma0lMLP1S
o0HOX9qMCWxugmUJezqfhMVbBKyCat7kqR+dshS5miQkY1PEGG6omT/D7Cfslg1C4Z6JaH2uwOux
WlpBd1qKrdnY6TknxBIYWKvrQW9PvRcOSh9u2o56m9RFM8DfU4eECqs1hy8Pkcouhzjz9B9jyREt
6zKSQ+2uD0atNu+zDvC+VM23Lpm6k4AlvtFR5Z/oawVJMqujh+WXF7AmT2jEh/tFJvEuTut3zmuU
YtA6UX8SgXMsezWATBja+Rl+Enr6Yby2CPt7opS6pFrNYLrpxFXiWuOKHqVwJLEyGhegaUmvNQzk
+q++UV+PYDcxVplPpcaWhw/D3pHS6W1HiNTPyQSrxoLCHkDFIIOKeLXLUkmsfYs0r8o5Oada+dop
0R5Ahj42rvHBgJH6b6Y6Kgkte0wq85UJG3EmQ2l/hw3XBJjbLOTKxdOEXONDqUKj582AukMrNlJ8
k8TIENQtHoizBVRYxRkSG+VFXwcdV+5mGgZMUv48PtSGsVSb3INeyTR4HHdOywiC4r8wOONMzl72
lv9QsmExHrQcqJ7ZEIl+4zVJp/EkgB3UZXMyS0rJJcVXMMcRWZz8Otcyc9Tt4NoU1gYEGFTzMmXw
Yi55GQ5ebrRhrycK56XrHfkH/hWshg8zNh/srGLz8NLkhHNFnmaHlytGhG+RVD1TBE3G4eT2ZHqK
rAChNZ0WXMY86sZTwysJZTAWx95ce4GEO21nvxcbFH0MSB0Ml1FqOHvToRImP4ktwZ2aYTxkVX8Q
Q/019pbTxILf5qnSjzLWriO/pdbJ8S5ntTgpY+h28OpEKKSbn5RD+6/29XZbUupvqUzNbWTX5yYe
7v2sZX6QsuKj2Qn9lSNogySkMSMIiMHKJrQu2XN2oYG4FNrtaNrPqWHjfYwgzI2Nm9JuJ10g0VUc
plVhHKaMw1nj9O2xJAqRzgX5Jrp0vqsx8u97TacNF43pNqnmrxJxCwSc2doxyk038CPemSYbj6NH
QKE7kbe3zfpq/OG0Ynhk70MU4Tp4BfS6PzU1zSjiDBmBaPY19FyNPkuaAgojauvgu+W13eXtFkyj
3QcMp/w+FGAMYZqidT3hi9iStVTtyNlWb8A2qlcHo1axyqiXbxLkGNiAWWpvlVs0t0Iniy7jhUcC
gBDTwZNZcxZAprbYWTMEjWl8ajQ7Dq1int+ps3i0YlW8pZnh3VajFV3DRyfmIHU/4saYFaNvrT3V
tKHvlwm8qJOKsdyqVB+/eJPT35lmYi83zcTIeTOKotrTBSXGwu8sFaAfdUGyYpIJUGRMgTJTnA0p
pLRdqhDS2Hqk3RhYB2CM8TIAxDhc5tj5QoXgPNZM1TEMzd2B52AO3aYlTsf3nkYPNDeeH/MxBsy4
bRPr1jPa6K2YGIJlZJjDqzLJQsg5pGtXo0lRc85LWqt1NyToHvxu2sUuHl9Gq25/skv2n43bAWLb
x9E4rU0icj9GemHUNAV0q5LDDeUd6TvOFjhY89Qou76qa6z0GyY/PnJ+KHJ74APAV9kXXt0KENTN
mDr6ZeAbuIFX98tzL9G28BhHNI1oUK+ZC3N7bfWqPwtWD5oYNXb7sS5TOK5YowNeWIStN31MxQT2
amOYHViqplsrIXaZ10K64iv0LKApss+6g/IYW9XahH+/9RCSbWItJx/Rs6ZHp1cdzSddKnfDMYwU
SBPJSm62JI8kcYZBKY7iCR78PD/McgB7g+U+DZd6QgAiWg7ek8krmhK0UMFgqQ9gX2XIiOCecD8c
D62rn9AXwHNU/QgiIKrvCXQ2nyEElFPg2CtcrHGMu7auGMwiYfEeWgQkVLxNXN0x9R6eNRB7J4vk
pp4Uat+7bmate5bkQN3oUD33JlEDmPiH1rpvUa0/EBPN8YUERf9K0xLzfWZGfupabwDzZdEMncye
p7SCeAu2zPFKk5qRkBK0LhkP5WjzxupHuoIbq/Hj7IYOf8f7xG+s/CqDa+3sOnd0uNNFFkZdE2eg
fto7QEUYT9xZMQWlDXXRFxGfEKPKbYnA9oNpuYFGoaVQW1xUVHQ6mpvEJ0Z0E2dp/dxjEt6NxHgE
MQBSXvZjFXDYSUM9brM9I21PJyuvuGqiCdz9qHch4ih5VgY4Ryp7Qz9XJIJ9wdfVYV2Z0iLAH0fk
NOEJbCeddq+Qpdw48+gdisSIw3ZY1H5sdZtUFMkq0Zqxu/bgJr7QvdV4iY3qolPfnYkiHXd9R/VP
O1PQpdEShKyQ/zw/Zg7OLGMbq7a47jv/mwYhP2Rzig5u4nSAkRbj2h94NKzMTMK0to5VYnh35eRO
x3F2hpOriWXcuBGjXqxhLBq80fSbm1OLte0aI408w7Z6R1RohAO6y13mzW8xgrAtMaOcDLyMtqIR
FfTKmvmJjNgIIJGRhCQ6WKHGQidADLXL0MzmET0wPZtKlrNJo20JEmtCR2NALuiciloWpvNrmhO4
zlFhOczNBFlbGG1/54mKPrDBcJaIY3PIHyYH+NxMRl+QObICIASc7ayJOhgdxjf0WA0qjSrZGSQy
YspeoN4u/L0e3bcEr9yOwDg2IGGfSEt4sVZsM0i1EJjtEtApefNLtCl+zMBjRIEftBoEqFJo1c40
pH0YbQIJ4uxh8bAvVShwt36vEzoIOBgmrgVDoH5WbZ3dAVokSNY8UFh1+wGP4FdtYgxiWtqLpWMw
1BcqZOQyRFFgWyIvtX8rCG64H3tiICoznzd6BZF7Y6wHQbJobvGJz0AgzeRYE0R5RqTx3dZEf12Z
JbQk9n84wUtDo8e3X/ATkmcOPWJQajo2ef1fC8+P/x9GEm0sA/H3/3tsfVM1XfI/2zcstOmvqKQ/
vvSP+TUxYLZDy9H2XIc3Ho7if82vcYFblIGMTIxPHNLqMv7DBc782mGug+Ca+aXJl/FV/2QlWf+g
rgBvxEzcwbThWP+JjwdDwK/ja9s3bNPCV+64wGV1JhS/jq9RRtYcr9qMPEaPRhGgjITRKx5WpClD
AwK741BTbTxdJO4xMmcUKBhpfY8865YjpjnCCN9ZC0r0kPltXB+0vDJGuhlDWeD1TVCzwqn0ziTz
2UdVIU6jLWwfeYGiEptXuTBWa+tIsAhSzjEDWIbma+LAzvvnjNIGctyarKj0JWro0rSobsfSIME1
Me03Qk+Nm8IvtHJb4RKk2VIBZdubYF0bwiy19UssxNtwmNL5jhYDqlhaBKSVrIPODa+q6SGeHP+p
SI3pZ4ZuJEmAZKI0ieY2NjksnlBZVt7J9QWqXwrIS14Wqxqa1tbW4CSK9MeeJ1y9E7ZL2fv8Gj/1
uaYZo5IGVXXRMTW9CRONTVVp/cEaEuvLp5i9tHBPtZaO0M0tkMbFJqrrjRJx9JS5gKq3dZ1SNAmK
7nav/KX9jsucK0BmAUe5Fk08llvkeZPV8J/Zk1FdFZWDRBn7LocFRpko6lbt9ph7050OROqSRWBy
YDi5TLFB7PFb037L4X1Y6jXPdH53P3eWYdOPunXj2mlxVSYCOKjUsrM3RLQ4xnS6zqJ0OFqVL49l
Cpqfon+9nj9FhsVUIAdmXfM3P29oTm5aA4Ek8p/Mfr3Dw4x1i1vatgygSMQ+jyqiXUgzlqOPTrMo
vdcKk1+hmjO+i6IPTN+xRUW7dfKe6zISe0bhNzF8pZayycgUmojTfd0VxOYoWST6M5hc29rlxcIp
DcnDB2YfroQ+lP4T2cUPEGIcFKsonLef6mvkBtm9AIhnbz7VjcoozEsJpvV1SnDsVA4kpJ2cbMRY
IGb5Tii++ZOscT4bzUF07TqS4wTFO+VaN7AazAaUz8YH2GWFGIqto2cbPWcPeLk1eQP4C4ipRy8d
DSusVIyq+y5or8Whvoq0k5EBKmCYiRtMM4puBZUADUWZqXI+lZnPi1nysizCgSXqUppikKoU0OeD
yBCnacQYWdt5tPjc6dIjxi6IYXggj49k4HIsWDGRQULrBME2DpEZIBAd1nUyQ1587ddbxEzOOhYU
rq9U93yzrtbTPdAGPxQ2wac4chkF2oZ6bai7nz6XcKoJru/qCarWhz1bF2nkDtMDrmQuyWgCV5xi
HoViMZHBE6std0zr/SecAVy4rlIW+mwCC5qgF3p1lZcuf/35SPS5SvdAYLl4c9Jzs9HjHFMjrV/R
rDWH2lFFErjA1y/2WEVPGj0YbaNAIhDkVsdEFDeoWLEbo1TBfp/u88SBbDCmBb+OTtRn2k7c0JpU
Ip4HcnkBJlg85K0cuD5RQ8ztYJLW/VMua5s6zoekIk+3yv3zUq+Rw1068x0qZeBKyDWPZkkvOBvd
ZfWAoEVr2pn9lIySgEOTOHA0pTzICdol4lkLLDJHG7IkVvuUNTXxuFvauacryEMRbcyG4S8eX3as
wiS992FGhHwdZz2ymxnfmjXzLDPaI3C2lBr+FCPn+9huYR+x3XtBRlTxRdcj49JxPuAKFtgO1FqX
wMuW9atEOn/wiRLeg9s3L8JizbsyH6Odl4A+eGyxhNrkQmPysKBNnSe5yvs1f7V+ADQwLpG+LOoU
V4LptIV0CCNfRGAq7F0Czu3VPTGgLjrkaWS/tanJ1mxEM2sK7DQLnMAubiuGdedN5+yXbkF3GZca
E9Ulo5ieA9kUFqHKesV6MVqcDp8B4KM/8EQUbm3cpBVSZho8fJ4MunQUDv66coSB6vdkZw3f3oyj
9nssq3SfJg6r2+dHYHBF9pw6RoZxqm8OvUG3YPe55m3T5otQWPMpTUTpUECEi3cvRSjtYJXi92Rw
TlNyNGheDzWZCzsdXh9QodW/kSfWuh7XCcFWMXxDwLNwI39uaQTKcHQAdcTLyIm8pj9mIJlxkw32
2ITK0Iw72+XpynPpZ9BHuLxWjlpgfeKKwbOfRs4fBsQsp0noArKzVpT87n7Eiv5kpFZZPo1xPMtn
h7ZOuiVTjA/6aZuFjeG8+fnoh4QqF/dG0pvMoMvvJViNY6OgBWy8Wl9fzlHMDuzni3EzLg4bWU79
0COoxSYKLxDKAdm8czIf2H4souONuKeE2MQVadVkLi/+VVG2VLymiCam6m3q5/dLlv/I9DQXHsp4
LX7iVdocUJsV3KJydXthj2ev5ZmkFmaLqTbaaBIYQafR/V6VxVPFPO4ERLbH7TZ740QdYjUX0/aO
a7ccJQLkrQuRGuqKd4x3Z0AMIf+yQTbR1ADfObJ3Nw4Ah6sW5+dKLUy+pKJ2MLyU0deajBcNsTlk
U5+wPKYm6OV4BmCaGYWG8rqbj23SqyuR+U0R3ekJoiHf754ZT+0Up4GdhmnrTuH6yQrxEAEC1p9n
N1ec80RVEOJpGFXBrkpUnGW7brBYYHYDhaApMGkhEmnZdg6hErWdMbQ0i4NhAJ9A/qw8pAfS2smS
mS5jCfLh+2k8IYCXtAjFOOMzKlUy72Z3zsXBZ1lCr2j7lV0mEv+qQ1F0600d7eTM5zWXTjUkWg1Y
PtHWX2xjqK413S1v00V6J2FGrF56dsQFeVVIuo6i46+QcmRS9FfNBLdDWLFubVrNmd5yu8q+zKL4
YmckBp7zurXvAXuXoda1owdPpvFRjlgD+SON/554dGDaEafNwiKDgCHSwGvmZjdrmX/QB9A589QV
IWi2CVaFncFVs9rsmh5CNl9zvdzvWeeVu6XHn0XDAT1SOn6By6BozYlmL6LxK35IWmSZeI/pnTwk
zlwGTGPMHQ3ObGN2TnPf6lxWl8ly6EwFM/WeKO9MIK4Ywa7Rol2Q2hAHyCSzgJ2j2fvIH8RZ+akd
xnV7qVc8zaZxqYzCtqgrBmIRW5QsqE/GRIUkeUanvmiMEy1A7eAADDtKv7fPlbXo4NJQ5hNg7TxO
LkaTiS5WqPnYPDJ2LGIFC3kHBzAQVJ3aIo1bXgIIF+yhJDFcc495Y833MVgyq7TQYGlts/fWN4SF
ESKYYr8/OJIb1qazBjpkYoCPIfQa0SF4jcIMsPzoD7LJPLJm8+6LOZkaeToK2p/mCb5utBv3vRty
n7oExMQJDU69z9Kuesko33GR9QV5hQhJ5AXiKMC70dIIaKoBg7r0GKVn70AbzbusQmo36kK8abJ4
mbQaQYoh8oImAR4kcn3tVWUADwh6Xb/XI6BxjifrLZs/nWmHMK8oTrrjUNIJTmI7NDskK4bS83W3
Mo5z1lhvUYPqK4DvPL1QEYdU1w2VYKqXwSyZOXW1TeZtzY7Czr+mKq2NLy01xUFvib8tknwOWpSr
3LTcGM9MP4SxUVafgftpXa/h2nWO/jCMMqfdwoRiXkMxQRo/pBFxsEzuCjs/iKUdaOHJKd4xLakD
HGsqQFdfqm2MGqJhTmFF+85NNDamhjGaJ/vxSZOtiUjLjUyXMHojCRrVcQJJ6lDQF71OaYYFqdWN
T8oF/rGQ30yiGonEC8r5sE+YwfkoDHYu47gvYzx5LHGrqEjkTbGU0EbBz0A8Jfq0+Ixf7yYZuvZZ
o9lzVTTeNTOJlu6iHj0Wvam/+GOLSKXn7NKdZF3P6XNLFJN+pLnpdyetNpaVH2QRqmj5Vl+PBG+s
TKiYgxt4aGgoVLMQXjaTk1bea1TjMjtEWTYqVPh0Ov0IB2mzkDecZdXibHGNazTZWk0fSVNy9N56
9ZKCty6CZThGXoocdyfGyCmu0Efz97LSFyPQndX/NzBlb0KnpwZNGnKcqGRbChF3sHk3pbXK5xMq
Rzzg5ojVUvg5fdqRspx2mvobV/rq9v6zA5ejs8PBfsW+mUQZ/u4G7xPcswqiDYNU4iSCAr3o9LzY
Sw+3YF6WemfD9mugVjm5pOUrYVb8qeVw9/NH/UJU+E17vh7eiYBd/4eBGJ/iNxP+mLhGtYCAOjgT
cSKbqGxj5Ls+Uq81DIN4pw4k5j610iS+6lS0lGCDW4LUys64eHqPEbSip/afXxaQGZajU7ZjORPr
h/5TfCIhRRFxKXZ8YLxNkT7x9oevWVGTDhyOt11qUvn0xUJxpA3x38EPPpkVv90VfjwAPc+lBAeu
99uPnwEzktHINZlzjkKZUc+KN07tFRk3JJnRKCzW6FkXKSLtaKzld2mTWXpFgK2CPuTOKPoYQHVI
wrv1BM2ovMw+Vi/dA7FybLT/8U3EvW84wvJNXRfMRX79wIMfp5hQvPxQMshtmF9OGGZwQpOx2BB+
Vm9LVZShixb+rbDl/EAo3fRAdhcdgGpqHgrQ8n/zidaez6+X0KUGsi3sDMIyeA3/+ok0p9YWJo3J
oWE0x7Fec6eHjpbUU0uLp9142nr8HU2z/W4bYLDUwPmiRM+V71ciVrrF47Cewbiyf/3BPpM3f/9g
ru34AHbwg605Cb8sLTFgZS2aOjkoN6ZCxfEJ4Q539NgIxo0p6WSPKsk9+4ikkB1jsqpWnrCLDw+9
PYDPSgYs07qObGljf9bFBi3iPXo0P4zthfI9jbH25wgjqOHXXk/p6zzZYO/olkgBufuaqMDu+89D
aVqM8Ds+DdrlrKYHYGdwuIcMTsBax72BQGZtgeND0odunxPQX18OExfL7/dJgBKBpmLTQvTt33AU
CfKCdB6EtrcShz3QrMi4PHn9etQpJz49G79/nk1v0B5LBtQLSoyEjzWn/fI4+S5XK7YMTifI2zFn
4alge7VN/pxEjvf6sz1kmXjjmcRldGmAIMbpoSKprNimQg1xGA+QAJa54Kc7JrBzRozzwArhQPD9
85f9r4HqbwxUgonwn5bFv/mnaGyWP7516be++7OL6ueX/bMJDXofhJThCprTFn1eHug/TFTC+ocw
HSSd8Pp5WGHm/6sJbRNYgk/K9ABg8iH4h381oUnchZkIOAgnFapHDsr/SRPaXk1cvyxkkPPr7scx
zRDOSkz99bl2zBkwB1rgA11cIzCTNA+TpUSfSE7e7Mp3D9wMARVLF5Y9si6ZuZh0plmePPzCnNC9
izd48gQWTV6Dcz5zQKZS09wbs24Y1ehQyEU2+KCi0Z57fbnsGN3rQR0rFC5e7aPJ0lL4wb3PgN68
V9GAQBny+CazPaRLNbtLbPAztRjkaGZQ2el6zVRKti8UypeeugdFd7Ui17J3V1N6QCI648LVkFQN
omGLbF4M+uvbxYHsmC1kOhaReCLa6iGzjHd0KziMHfWSV+lHFXcWbSDMmqgMOZ97LWe79TCmpi7U
m/rFNbJ1Ji3Kzajx65UoPniy0VMOmjg2jXfk/d6FUcul4Y0bxl1hbUgo+TDBPyOI4FJWXtMGes03
zQcugS3jL/wKXAbdOxZp2wacmNnJdD7DoGwtTCKTVMPERIphN2qH7jkP3BopxyDt+9HrGZLylZkN
STP1cZ0tJvrAeOYSqNzqQljvCyeW/N6f84GkWn4kwDrnyrEhTsKkM8O+5gNZypUBQTRfZEu2GXoc
L/Cr8mMu6+pQI+aAwzxLophnEkgAen6Lcs3gOvgXX2dMS7omQgR8X6hmwdbaneehExxMJAZ+e4m8
SJ5rrOAoQcEhKhz1h9Hj6llMd5kniqNnaJfPRYLbFOmYXbe0Z1gHqKDu6bik20b3L6NnIHaS/FHo
zv2AdZjcTWkfLY1DrpERX1oxjTsJn07CoNZV1PHf6r64SVtDBnXVYoYaIK+6EeDWxWRh9TnhCIXj
3LCePyZfWhu4Q94mH9N3Xs/c+4X/h5cYAb6hlcHYebCnh4qvWRPgWkN5gQmJ/VqvW58GWvPyeb8L
eLB0c1lW3cjvGycsGbH6TypiP5HWezllcvzBQ86qBkuBQpjV6QmWSrU+C3HdzV9yBJcb18vegRVz
/6kxN4OS6U3P5RK2uAA56ggA4DkhpSE6obtdrhPB08Gs5EVIvqELNIgHjsXEyfXm82LAiMClp/Gf
0qZ/LyrsYZEukI6brRNCRFHbXLZQMkuUq0Wbqa2p8N6NWHC2Fi7GHe41NDscCYKC0UXA+IPPECft
lddq0z4GWXUmWpvRCeiUUAoeSlrg53QExIpbhFVW8i+nsZTXnsmDisZCD6BX5SHE8zzUeU70fEjv
h8S5+Xy8YCAvjHFgZk527gV9hZgTMisapYLbbSe+PMWJXu4n3UJGbKyPIf6U7ee91Qp+fUCjZ5eW
BFsIS6BUGP9o9aJrWVf5IiTcHg7o+za2yb0t8G+4FvTxUWM5fy6AdYXziN+TylzS5mUbw7nZ4Sfw
iShYb3PXYzfvGpYRA5RulTJHb4pj4MGhItkuHHy2JQ6YQ+Rb7F547dKZfyB29CMmMYL5BE8PJvl0
W0CQ2ZqlEZ30pi/PHKSnGwe1nDdm71qcrinIY3nGMSIhLfBE9IuuHWKH55RjnXGe6TTtOL1i/qFX
ewYBzE8v2b4QtL2VLZuDsZC4O9lY8BFj69rENzNG5DGt5a5mAitoGgeNEE2T44iwOBAllSUaC/1A
HBpCgzxmU4wNNjcGeAFph/4+6s37hFiZ/QLsdY8XAo2+PaBlqvm1o4GPMPb4b3lEqgMUEf6A6PFz
bzJ9AJ+fD+2ADWOrxRqyeDx4oBx0BGn2vTln896Fo4utr1pfO7jO5npSu9ZNuX8VgoGk1svz5NrT
TS/I97MdLg0YFCC1XGL41hIB/mrrM7ivdunKELoOyRUUSPCDnXojci26M42FyqmCheNF9QcQoY0o
ekLHV4BAnLKf2Fqe7oym+ebpmhOWmhFvq1o8cd7HqKkld9rY38BmIeFj9OLTnE7UoVqO6Z5xCOl0
phzJWSgnjVA+ysCv0snRJMAysd0QQHDLiQhf7buZVVNgqIzeJzk5FwdjUkAEscquZ1qJp3TUuYWW
DhObqAVE22Gm1xnqq7TDQGq7axqukcdi17TTgJ5Ydmsunt+0ITxmRUu4rjXoP/2b1lXVd6hI3+xU
r5AvWJP88GpLW+A0oKaDFkDwwaErm2rnF3Ly1YZYAYZCWcMzn6GHCGJeRYFpeNG1P1aLtkNQOLY3
qPA8RIi+3RYHTEGd9sK0GhNFHw/5OUp8C+EWcBJIycQupDfO4JpzyIw30pCCUj4kwr38qRS7+/cD
+u8dAuoa2+Us7LoCto//6R3/01EYkbi52FWDCDOd8fEtyQd0D48tyLv0TWWxrHjq7JSV/tc/93c2
2OfPtQ1mgog6BY2cX+spH5IUhAnVH4zxc7PjGbRSeMyjhptEyY+//mm/Swg+fxqTD4LtDF/3vd9+
Gg4FdGNL2R/ymQWyVgK+jLQw1lr95+/130PA3xwCoAgZHP7+Qo7yY/yf04+m/TH/+RDwx5f98xRg
/cNnQaxgPfD2Kzvu/04Bzj8c/sYTMD3omZj8m//LI0AKIwRJAeBOWc6U7v9Uonj/IHuYowP/Rgd+
wGn8PyApWNa/nWZ1h6QEFIQcNcS6eH9dtJTqvDawSR/8AYHZtmyoHGfwsvIqiQbnaqL0HR5j/HWn
Sk+THslI2d0nShsKslfR3mIDGfKCbHf2fASe1iZao0ZMBQYvBvKZ3jMr1PdCYqqO/TrbLpM23sTS
SCxqvCi6TGbpvLjl8JYbpKnzrS5DDam7k9Vy3/IOrogpBdSiMG5Ubh7hJlqroob64LonYpESKvOM
h9blue5Qer740sjgr9Fvfvhf9s5sOWslS9tXpApJOUj6z/qbPWKDbTAnCmO2Nc+zrr6fNFQ0mP5N
1HkfdO+gMJaUSmWuXO9UllN23rVUKlXBvqmhxW8m7SG/UN58XaB02IH4OR/D1eVg0FnBS+e2LNlY
EEGFGYu1xf6I5D8oHln9JEZ2wHWi3Ftlx2ZrBipbiSxuvfgb7x9vRqvjX0/O2J6prF0hwTtuUEHM
Hc5W7B62nhj4h52acNoCN1rgU8KiCT7Tu8A1qcx9+4tX9OuVrqk2gPspNIgaP/UTG/NoUfStjj9N
6POt5dAlFA1TUokB3VGATFdCqsY/rxMr/SN/ANqqI+txGIT6hC89aX4aDs5l63eBfZyUk8MWoJrY
jdHgfGkLY9iWUUvh0FTE8we/zq2XNZ6C7UxVd57Fc/ydnW2+riFQHV/vrzN3xcxuMfnm/5+5ec/L
KIHLOUB55XQwxcxxGCgggS7XQ1IxyCiWOUyuI4ICj47kZeQ7Ay4cQ48z2aV2wzg+hbmTrSfd9a04
xLjTgbGvArwmJQIS6U6VnbO2n42txJEcKQfOA7iXf6ktHGcPTr34NrYbcj0NfcFc8OvsnOMBoWQY
5myDrlPJXuLu+Kkq1vyhtUT+Ka7b5UtTx92lX4rgLl1H/xALt9W7hjLyHG+D6CJsZPw5XcwBCkLJ
hQUitcWxnPZyhvgRnz0e8vV0qaCzlEeFn/ImU00P9zPoNUm49fqIV8Fy5IAcHPPcFS+TFhP1Slug
9XcgchEV5KZJdghSu4+vs7zaK5yW8/qgK+1SAEkx8oY3Y1t5Kf3lrPsYFsFylawThGUT5bz2dohr
BMEAiHkn/4hdOi4ToOEPObvssfBnCDmZjrHZm/uk8I+ZY3efMO//ovocER6YKTzUhQpibJD0pcNq
rcBl+VURhQQddY7Wh8SEU0uPmOrBBFZHr9nVRDu0HwiKrG46E23dmZBryNTFjUoIvh6iMoAjQxh2
gTPSafV0v3fxSjmPpYGmMncS2yknSnum9bgBkabOD+EQodUnrVSa+G2IbwmTyoRylz3x3G7Vk9Rt
m9DuYSK+u6lFdzUQrfdhJtkCPwHSHsBzOQoCv/CDXkcOePSaCU46kbzMgyZB/UOo1xfcbZOr0ASJ
L22awmGszgBFQYhN3HiphZ426WsK+YLRRrm1+TdP62tOuZWazPLIxJcj2SDJfBoh5g7xCNxN4N16
j7oW5aiJP4c03p6vdl09WFpB5248clsE7HEKowhG3B6jRwezkryXNGHKbk/ymILwz0LhcE6dONpo
wthxdKhu43ntPgc8vzgjE3VOz+qi8jrEWETFDWEaGz+IgaYprgCAzKVKeP5mGLZr7EEP4JDYYhPm
xnfaIw9uO+dttoXiQhe+TzHGG9sEyDl1NUC5rrttG4wzkpEI0fZSPFWrjS9MAte4ChvvuloGPPAz
mFAbss/JOpjmVHAJ4mq2q7+2Ny0d2PPXswQN4/XW1SOrUoet1uPrytJkffgSwGA8zwl2oq5c0X+9
fkUAXIC0hDw9tFPh7zRiFPLW3Yr4Cm9hhyENhoNfxPKMrZQr+Rwm96OjOLRUfdzORI503AnZYOvV
ZE8j0ZOTFZTX7PbLdccZdsFjhKYWRMr1qvUd9cMk9v/Kpb+US7Bi3yXv/lebcd783Xbqx7/5WSr5
wb+AGbSt8diHFxv86r4v/0WlCwLhmuXZVwEF0S+sXf4JxQt1FvCJKbD+XSuJf9mOw09zCPjZS/0P
aiVl8lp/bZg6VFuQbWyarw4abaW5iV8xNmxWXVm7gzxTuQ/JTFnjdcuSdFzDeD7Po0adYD2my7aa
puU7mI13qTLZRBvfcaaPVTUgl+lq6wlzQvsqUzK4XssQb700RSaha13uEFl41zHeEh8X9NF3RBfm
iOawOioi7Xyt6tDf56mHYZGrMWDomm9jl8IhtnwEH0k6ze2mG+r12a5xuE1CujLoWjP3Eyyg7Dwo
c9T8niBrWnAwmfvyqlJmV8zDYmelRXzujN0Es7SAuQuXVOxcK/LOi2YAyAvz+QNsyPwIRxBwo6Mu
wu1jdm9nawiuvSSzr5wlsa8W1jW0cZUAVoYDdnQqN/riBEkAMprdOCjtrrDzvkOoVu0cjR6obGRg
sUbV4gUDEngQhcGinbGkg1i0/U2wOGR8pFA5sSifKfxyIppVbtffp4mLiFZk5FKBgdFlyu5h8GgE
MOCKR1IM01PQ9eRCywl6q7eQ2ey4w+fKT8IP/UAyY18l6zPCRdKT2kHcRpm/nAQMB1T1pKJA3U62
NnKqA/XocGHPuvlGpTzvxpLTdj3m49FzMh4DWiW93DLHHxEVeJPJ4bsViA3armUrgvrCLSMWa2ve
Dwm64wwu3a7DGwQT8eLM8q2zPPMy8pyr9bMc2+bYNKN6iQJaXR3ZeNhDyumoQfPPME4tbpzVW118
CVMOzgspJHuxpsMFXOj0IcIB5tFrdLFH3VWfh7WePtXj1NwFlOFXq63tKxQxMyTjViSfw152l+lg
559kJetjASSBTp5kSFDtHMJOlgtxuxJKexUB0h1wJsZnxarRH+EB5Yybsqf0TTqsd/SU2DdYnnjn
9NBp9aarzJ+Hea6vQ63zE8CquNB9nR+LWiePg+8lpt5yrtGjqtvCz9fTHC/ztW2N4sKdFKYXQxV9
6GXVUY0JStCiy88Ka2C1DyeI0qXyQRhq95Fepb5qaOBBRyXICMUVEswi6/LDJGP1Ia+nCzeeJNMR
uMyi3UbeUP8UDz4WL8ucOXu3Dr2nRqBcbObiLFpqLFeXQp1VTSgPnk+Pd/FK90HI7JluZh3RrJLu
o+eXd9Uo1gcA1wXNZWnfklZB6500X+tccf6GJSJ8G/aHoxyarrp56sKWxFAaf/mGY2LwTM5OfCxH
069fk/wewTUMHdrZe3vMios04iVOhJyeEWKGhk6S5eiJrv8m/GBsMWCGTlqVROVM+py01mOJWne7
alIaN0meZrfsdPlHFeYnvUz9uYaBcCazotp1NWHlA4vlI401/NNUAas6Ec0O4JSyq4RiU6OZ+mcl
5HIrMsqJNTbB7bXKvng0Du8pIJBa4am75YV6OHHFRJg2ZJvfWERwTblGHNiOfgo976A4dRzDbrKv
fILAjk1+O4bh+MUKkX5lWji3qR2JE6ICG7/eCQV3aY/ts+gX7kTau8mePUwKpnmPEdYAGOIJ/0vv
LU1Nr2PNIbl7xuRnXaIP2K9lR2smvQNrBuVt23HWAXn3JBRF4YLsCsY7nniDQTaC8R7nSpNOmwX1
Lm+jhmWuo0wK6ta+iOqmvoKTaO8dh0xdWLa+0R6JPd4g3oYVwN4GLQF0dPg/Z/5kn+V2Z+8rO202
bppV33L4/TimxMGtKnx9xnljRv4XWf0tGrVs53m4A5R196RTb4ajq/wbuzMWYXUh7OsR09StH3Iy
2bh+rvcFTP+HgF3jmk5e/Ln10b5zvPoarL0+sSOuW0R8CN8jiYHoOKWXXUqNis1EcFkMsr0h9rS5
Su2pebDCJL/usqLe4z8bHZyggusF+X2vukZ8zqbCPWHuIfYQy6pDPKfuP6j7hqtJBfWThATK5jKs
8ktMZP197zojdO4kg5aUBtFxWGM0KEuEX48TxjeOQwlJgqDCfK+ZP9kcvjZlrNbdsvQ1Ob2uf+HL
QCEqzKv4g/DSiYkGxSywTF+2tof1iNHNcCyTuYe8t9b3+RAeE/qjIAUhfkKjkHuoDzZxvr29QtK1
SrlR0XzQTTVeO2PknpOjln3FFxKEiU4dAA7bLfnS80WH986JiMeZk1DTBo/42CW7opzsL3nYhidW
JiT5vbtbUBTdrENqPdfSQ97Z+9ahiLzug5OU+ZmSVnjQMupuc/SG9xy2SJ0CmPwUk9XF5SC44HJj
4QYXe+11uzTfym5dnu11YPmHJrCC/80yOs6QveGi+kBPnXWhUJ2NPW0FSKIIaiZVQEosBzthRUvs
W1/YLXt/mkbgnhQiHNCaHFMmEfS3TdTkpwpSfEKb0YP2sHbtBDoU+s1L0NbZ2ZjjUSbnybpMXFII
/LK4wVQ9O/VqeFQt1FfWWvApH6bBt6zXjyqJn+xweMGq/dGv5o/IgIuttXJgLUVTnLWltxCqmNxx
rKvP69jzsJTO3Ac69eWzIB/jMzlrjz5BWxZTHeVAm52j3Ujs4bxuSGnsj7mem1XDK1XohwDkMnzX
E3Ou24NHx5cz2DkaVbwdbpq+WTROR+HLAH7in3Lo7MGjtcRufbBGmg1hZePTSNUDsbCGwVc3uGXX
LKDUXsG4c4jZOjSATMW5b0EL66bU3VHkZRdOtJTnKGW9R7Wo5itGtVF6E85xfuHFEOfuBgLaw2O+
ZpjqbOduWqtuE/Uq/U4SYmfdqybEUMSJR3C4ykqy6qyBCrMrX63jAFAPo+4+YzuF+eQMbmsvvMk+
kp9ny51OABkeWoAe93jjRhcYZjbu4+dJKy+xw4dUZlt4I2V44T9Y3midqEXuyxW4LNaud84OYn1C
nBNdQhnBx6rkYDPGUXPd8jbPV/oOfZxMTzILlvPWsFs7aQ1Hp5whtA6m3MJiHwKPEu1FQnB9eMC1
eCEtLuxPfi4kvuvoNDrYStsllHBysYpPGys6W2XUY6wUhngEuck5bhCXYA85fG2nJjIcEfQSec3X
QWjoohyAj0kzJjhuwO4Bww85PNLXmEJZg+XFGRtZyCGTJGj/NNg17ZzcJcPBDu0X5D6U0XVWY/aJ
mlU43wFLtf+Zk3zpdc+D9IieuactQ8UB/TBPinzz2sj9v0Pc3w5xtqQD/P9vef9X/tRlT7+2u53X
f/HzCEdDkyRdyCsB8IQtiZv6d7cbht2/8N5zsBWmden+SnnxnH8JGJW2hNaphHKMWvPnCU7xV6Zd
5gs619Kc7/6jbvebJCFux3EdNPdwt7hrEKLfD3C+Ny5FMVDhxPZapy+o1EJBqTG5VtPv+p5Az4cU
tLM/dIuAM911i1LPc5jXJYn3qoLMXlsSLiIfCJ3ITUmQdsi6mdMgvW/twmLStrLWQGoJ/MvRoqYb
G5Prmw8LNpYJvUj3A33/GkPuyK6t6T7uBzQ5eTpEaFckUShus1kHKoOjgFXaqM2cpCpoqZA45YWH
Ei0mroiYu4RopH55kf8LbOaYVv//8PygstlgZTik8H9KQmx9Mzp4YDlV363qn7qbxiDHl8eL82zT
UrFmV0GkAi45swUWL42mD3RHJxDbgK0bDy3PUzoQou/fv6VXCtJvtwSjCpKm5MgPokc9//sL81IX
C+eujb6zh6vsCk/XyDSAB3IljjHg+ZQRkpDEDueVuPYHVHoAbcY8hIDipwo7uQZUl4N6ep7b4BDx
fg2j1cCxM69i32PbuT7ELWDzvNdr1ujrFeo/P1YAZ1KP4E4wYBv5/kOZLsEvzwTUY+ZgAGJHQDWB
gqbL8As8GcYZ0QEkLPxjT3TrPqkysaqPtCer9eb9CxkP7N8vBOIkseRWjs/gvYV2MNRpghV16He6
Jq4j9nUeZtLeuDZf+EzpJT8Qs6lEDB9e5RZVqBN548csURBv378TWjBv74RuCsJ7uGsebZw3jRNH
RPDR51R/HzF61dcK7KOn+1lYKKPPI/rGuEO+f8U/BlkJ7bOUCLwhyAgxi9qvgwxWb3n43ovnHJIT
HT/oyNaI9ycd7GX6y7XMJPx9nFm4AGHhhbjYBHhvXijOLjk7lXK/z06EJ+g/LmKgmEqyRq6CNK8x
Q5zTl4Xv+p8+JHMIRq62XV+x6Bog/JeZJFCQtwF0uOfZDrBoxZgr90cEUFbC6L5/qTfB5ZS5+DoI
Iiy1cplRcLt+v1ZaVU42jW7xvYNBUXgnLLzK+xxlZoPTONLpqP4wB2toF5dVwhHJ3qsxztaHtPNq
cBNODpgM0lsGtbhNUw3kif1p6eaX2Ri19F3A8mTxt6y2P14MuCatQs/n7QCUvl3QUNXjGe3a5XNJ
DcpdtFaQpS+js1jqS4UyDF+MEJfu/q/k8j9nH0lB2tAAHHQKzttlK7Qce65bZX2DcuiQwYMRQAK9
nJZC3NrkYMO6yk98Jpn3tMR5NBNu07ZtALvMmt3xLinWCasJQr/W/hvVnZGAlNAmLsBH5N9pC/7b
z5MbhABqPhMsePEjePNuVTTVbQE1AplYQozkBhuSfr3pcLNiUq0LkVDjMejqTl9bIkz4mrpSSjaD
UmOFiFQ2k9HyzAQs0hfdgVyb7U9mWJ+MDiq1lx8LsAxrVheqvYh6njjjkICqwsuYqSAfHW+nbHvN
NlwKBwO1TYyOlSUaPQUWVDt3mXP/Nozrfn5EIkYJscFEDf/YnZumgkUevatu0oMrG3Srm4bIaKTu
WqbFPxomEl5hAlO29YbPP1BfSjji60OLuQv3aKg3JaoiyFpfEFDXKe4+es7Xh7UX3nhHS06PH7uU
/2XaxGXKCrKJY3yOoMLEM2LxTYEzCeBJKmqLDz3EGZSHoSeQ4hS3xKUuFcq71OUntYOtIMJC7XWF
PqpxjvvbHucoNjMITjg+b7tWptGyT6OAS1vYYfHj6CbM1Sz6U/paoD9vHqnPEdyHBHklV7ks/eU4
Od1cXsSNtQznwwxpEFqaH5qVL8HkYbnwR/wTM1Cz3uyZjU8MExoLv+lhsVYSeD07/XwAlWIQA8pM
SKtJIMenigFVdsn06+bILGJ5QTOo2DdEbPEfKOlLkW67Gretf/+OhlNYuxdJyElyy5SrMJcS8aoY
g0EkC5eea9LozhdR8UwIPcyoSkBgRk75NRq+0zT1GICVeTvAknditJWEAVoeVdtSh3D18GH2Gh6P
hd5Mlyro2bVEVpVMmjTUafERgWvleQf8Gs10qVXq8k3hQxAwayIXE3naszPQ3QsMDSf0Dn3UE3h7
bsk5WZ6bYh4ZwwpOFddXLIxO+MnPbc2YrHBk8+kMp+8RkS/Z1qZ2S51Z8HdIy3LzEGlQ6/mqESHd
4j0COfPePXdkFdijyRp5mIpQS+6kFY3kT5EvGjGeB90o+S3VUkk+hSFFbpPy5nuPvavlgMwt4TBu
LjQNqbkXGcSQoWB8YnD8vJDIyUwRqwZqHTVoaAL7IPFN3Qa5Gg5pR46p+pIMkj9sA7F43FYq0VXm
BNkXjCD61oHhXHEF4jfllICIeXrcz7wDLo1miprSeryrfaSRd42DMSY+gRzx9DWl40qVIaeE73xp
F0DADc0hCrEUHrH5pGVgfmkLrYU3odD08h88F8R4B4LgMgp4itUd0ubZ7tLiasylwy+EpEx64hYH
qsHMatzj2n5X0xty1AnzVjUjPbfvAsQY5rxP6KRZmeI8ho6sbetAGwDC+aGnB0BbkbmN9UNE/2i9
UcsyM/39DjgFt1SMi5GsNstU4aur1MgBNbb7nJ6fDlORfKicOIF/Qq1u3jCY9EKOA1SdbrQwMSBP
l+i1tumrDly166zpIgs7FEjYFHW8m0b6ZHAAkDnEXG5LzrdR9Sko6DSX11VXBUZTjR0C5sksxCw3
e8J/0qXBfWqoAuy/qNtp3aNb7OFIiHRQEbhSxjKrn3E/t2RsFtuFZw5SEkJpwrWQNmJ8UKsYcf11
PwedmTy4r5uZiN1Zg3QXAg5/QtTcMYdCkTRZdIHR1srfNe44tM71qgRLZddAKMXVK+N90Oe2LWdo
rgmgc1lyU2TYvKUSqR57QbUUE78raGyzChK3FjBz7QT37PGAv8bET3KEAe6BOhuadSmzx2K+DXqs
lHtmyBCxPNVy1oxfH1usDiOjyLfguH3HhBqRFmBLzttvYGL4S8RM9/Nu5cZjsCguLR2MRGgO4aPF
Xr/UHrt8AaeTL49Gutlk+35omI4zUV8VeWrooFkfFj+25IcZlRIKMJYobBfqpi95JL8ihnUDAdqU
WDamYctz4WM7cPXzHMKqbwZnqhoatsesZVVF2BSnKHTPBmjMeNv6aCt3TTiV4V7aOFN/MvLY5QLn
1JzVflwmjzumF2oxSlUBIzLdQcCgnMaKdTAj+HNaF8lk/m6RlWDirjhScee6ssxy3yFmWx8ci1kJ
WOa1QTttqEQjm+8TGjFfLjk2yoNYEDseVpkJy+6uQyrZW3hGOov+apVT3n6yizm/C1w3wPmvpcvX
nOsSa1OIKONQP2P20VgXbVTg5oh5ridQytRJ8zVhzV3pI5VV/l2m+dp+LIwn49MEjD99WANsvtBN
5GSK1kJNtaFtlYGqt40UshsO06R8wNQGQ0fSHwq7gE6es63uQ78fnW1jtOos8rPfrHBfS+g/RJ7g
QmxK+rWdFmAVb8lBsOrWWvrHwHUG+Unn/SKjbdrIzESo5O4SVrgE8fwh8zSkl9XH7GT51lvzaV13
QZKvdnsI3XWqLmY+jmGj+wwOge3UhzHwIrGjKzuvd1HqEhWRwGXxzrtlGeDnQkdytmCVAW73Ouq7
wASJmtgflJp4AiCsPiET6tEi2BMQQVDa9tGZsFM6hPXskJfY02zFbjMUyrqps6qQ90PX4LB8tGtv
qZt9UNnzfDf3M4ENFgmS1kdpyW596Etm9Ua1Wrf3q0eAOA6svfba+kgHLlpnrHe8Wu+Cec2zY5j0
2NKsWPBBOwqySrjx1mvXjkwYp0j98jtt1WqcwWf6pfknSJWAOzJA4vY2ruhUbx/7sGwUfHw6trk+
hoWV6Wucha0sO466pqyN/4khUkE+gvaVDRCGHQUrWO81pjZWdN26PEyKI9Nr9W0veaidjxNBOHRX
J7RIbEuAIUWt7nHQq2u5q8OpDbHisXEzyk7o7hTVWAiqUR/aeTG1Zmm1GFQdWzGPZlsJWEj4uBvf
lI8tGzifQyy1WeEgOZkKM7GW0AkPKX5EEViL6OrJv4CCZ1GSqriB8nelULOwy5BbGrkgElgH9SHh
kZWpU3SXmZODl5K5TSuGjI88OA5NkegvquxKbsWpX0ny4D70GuqhUSyTquuo7P3MYpSO0lVUwZNN
7WZtQaBr1rLUx8RkugitySBkAuzfNsIGvYpTIN2ckqh0bcGaghWAzYNSl/j0m5QqWrMgFrnLHo3C
VlKakJrRM0B16Zmdk+jWmTtto9jj2oO3etX6aQRv4e+qMJj5ZXZahXxLnargChy7IDXrZCbhyZOj
mDrwvXclzVqnfQrawNSrQTiy2rj9gG3BhHNnhSY+9crLqEpHtkUkI6aWKmvPlCxx0JsxArPUvfMy
WN2SBTvE/+OARJggWdvZeHU4M7aB3SqGnzV8MSXSa7tHd4XZpX7uYGTTM44IUUzHQkM64u4dEVoM
JDl9aVAdlwS//Zd8sBhYlpnU3MHQWXh2nP49EmvDJ7QZarFSkXplzG+sih7Xnl2GnsHPyUqCPpRA
yKcO+KiKOVRf8hZY6fzHa2TDdJwHjn9Df+cDBPDEIi0d3tHQjR7Wl2WEfVF8s06pHQaPY0b6bHaK
0c8W05mkHB3vVo/Uddwd19o0n9oWlkd8VtulKSrsPoXYt5ncxRzkfd0wWQr6dc68RQ7QEt+K5S9V
SuSGpppHloSC44S1bzf6N3jYulVyqUPP5n6WVZrvQAgU/c0G+wuKrbyT5hOB32gaXmXa8APhiCj9
KcW+iPKwccwEE+EA4eXYuB5ePrvox+4aj2PEpglARaG6FQLVxx1eMKbe7NEsYaEISEVlbTMC6Uu4
eiV/4H83P01V0q43mKJ5bJcOERTsYTEYGfeS6SEyxbyozd3++DyyHjvKu3yYKl4q6gbRF5diFmP0
dfSnKGkxWfMALnAaYC7k24SkGL4z2Uozd/PSDcorbFaisd9FeQfR9JxfAKa6y6dq4d0OUJi5Vrm2
PIJdj4lpVjimtA7GiiNfBKW3fRrbITF5VBk2siwuyyTFpZycPiuJ+HCZZ4XtmkMgGDknNtshnIzP
SAaUlxw8ec/9otblQqDbXi5gCS8zqZauaLKnMXZmBiX8Ufl0kT1Sa3RoBHnaBEUahcHPE7GPKJPC
YI4im9MXgR+CP0WcWdo9SW7W/CzGgTgxCBS2vRUxUe7weuMWq4eTr2sx3OHVLgZra034QdxgR2EO
3Z72TRXWzo455CNSM4V8BPV5vAu7MOKt9QUNXaJQUYeQlNwS00WNEqhqfWDUzYq7Og1nXnCvGh2I
OT8wnZBTxvwiAECzVNasyfpUY07Vx/uSECQqGsd3Yo4qGRFAzz8+vXKEomqsuwoTILM0Vd5hATKO
nZkY5WT6R8TzLmZKerY/lR9sOWOPwoCs5sStAqtnICfHM584p+WovtI6kxSvy5RiaEJy0HCrZxxD
zvxhdvKT37mcKdjYLEl9ABUKG/IDKc0VvyaQfctalTalqUTd0mUV304/To0YlRHPe9akIx4kVxT8
g952dK7cfI9brDkF/jhY5OFqbrpacfMnkqXRC5ZOvb9y4pWwI5joHJJsZv8UlwBy+8QZzK0P5cxO
uJ/jIURphk5LZldeTXOEH1wXZhSJ72bB6nmNFr7EWZckJT4BSbeCDMTkiT2JikCUYL/8WDkC3AsY
Q9y5zKx8vyH4v/SMcMnEyQRAx1N/GD6AoRPVjqHVtznszTlzJDQmVjtLLk0eQENred6/XPJtV402
FVQRJU07z/X/sLhYangudq/7b0ojj3rJf0yN3CdR4m9P9+eloAFQ4woDGAFNvemsunFUryPdiW+J
DM36VGkI2BSFLNasXe+P5Gs38Nf+sUPr2HOEgsIo9J+oVGc7hBzlmfg2iwKzxIshLlxmouplzGcY
t4XDXriiVMuehlLC2dgMY974xKv0LuduuhAG2UDdZzo8RBGatfYn9lG2KH4pkTzVsSeQgzHxp/dv
/4+hErSFKWwBzTmOo0n5vTE8t2EBAddTT33izNwHG5Q5FrK5coR6/1J/zDlBYzgACgIJQrX+tt9N
GZW4xCLUT0Hsi2E5hYufTg9Q4swnghJu+uuUewuhOLwY9N6u4prKRQL8+8O1TSf8iP79Uy3hja0U
IXxsN0PCyv4xcgOzZ4UB9T7FxMKf/yGDzG4/sNrBInv/2d8OM6ipUgbLACZVjvN2Rk5lP2OjEYmv
9CQ4OhIsQpfKLz1znH//Sm9H2VXC5mkFoiQP2PVt85rgtwbEPXW+DmXlZVcw98zRPEk5qZ3G2Hil
/gV4/F2CBGiCtQhtZ0BeBcJH++j3Qe5Tf2UxWdqvbQlOFO9bEZpljkVx4b2GbZPPDtle0RJjFJDh
2r7s33/iN04I3IFmEge2wBLG93h09/c74JQY507tlV+b2F6icg+WtWZ7uh5xkB5/lC1jG5vSWOON
xkv/2RS3VG9aXoXG0CQ+m34MTpEq0+Kh9b+YD1EGgtPCSrwrW0KHJtTvdr7oLX/aJE7Ws1p7E9x1
WhvLUI3VLg5tPvwNBsWm/9p7A80jZ2pnUh3hBpbp3qeYd/uzBGgZn2+MK8333sEEZrGwWnz/aCPD
ieCd6TqhtvE6Ybb4um5rbsv70aDvKO1ZNbPMNUVT6vevFZ+LagRVSloQRLmxiT1n/P0obelMuuNM
YDopkRlt2feH/48J50lX2lp5xl75z6k9cLKI8SdfHqu4EdSsUd2bIxA8N1MB/GxZv39J893+uuSa
pTZ4xWh8uACeYRz8ipwBlOFnisr2MYBYzRsckkBnV7jr49ZwDaePOyCaKxg4RM1EjvMirLwwd/P+
bbx9coHPpc3KqfG85Jt7hb9/AfBK3ZQT7zJ+zFBHFef4L/bFPbpht710u/76/Yu9XUGgwGN3RKdI
EyvnS/VmkmvHjpK47rqvY1On64NKPTMt0rQ2ldX7l3rjkWN+O6FK0rex4GZf+EMKG6GuyUkJc+/x
oiRzIaR92ZObQxuVky5MdXaHDYB3wX88GjbMy1mJ4IHDmoJyaTK5aMFw5DH4fT3hwUkfYZWmUE8i
Tig4APJVxIQ1m7bWbJk2gN8b7tjZ6GvTJs4K0JG70XIED2dlir0oiiyDFDljYdZrDgSYcJ+RoJAs
+aEk1lRevT8Ib8abMUCoKWCIg0CKPxFTpaI+KPQw3w9FanbmsAKqIIdvwiXp4f1LGdPyX+ezeacs
XjjNEEZGX//tfCagg56qI8M7X1av1xoUrVPynU2pP7DUswT9wN5zSDqMArGHpkv680/tSHwVAsYJ
ofsXJT3Tz+QsWLPSuUUX0lGwsnSw1suOTxXBXlIX2XRc0DPy7ZC0xfE4WVnUxsNP4A+0yIBIVo6Y
CMDEt1f+bqwK88JXlXIV6xUd9360JkaHDiiJCio2bzJ1qFqmjTey8Fe7vk1MY/knhMYXydxNjQAc
rC2kyyE2i0NMRvWX/db//fWRei5B8m0XwpJiL1T2G1C04QlG367D53wU3pe0JRzh4AKPnnTm15Ie
f9wfIjkHFwuBheGulmF5wp4xfxijxIYfj+ENoGmE04O1oATXcd/ch5xfu5t87sZ4G/ujeyKz9bYA
anvG8KUjArS1SJAEy9EfRhVWFzHGtlfsSLHJvo7HbGehbPq8giOP52E7pQqnl8CWO7qGRCKvVs/h
IMc4Gy1/i5MtqVsHmVviylvakcympdmDiecPMRj+OTJEUIK07mnnVXCAU+QR+VdYE+pimcln2Axr
Yzs7xGvencv+/FTHpJMacV5MCyPCGp18pPJu8sTwkAgRw4OyLVkSi6HqRxzZu++5VbeftOw6yqJw
OKXzkB6ACRZopOBFM3YgQWJtBlmM53lJEi+2wjRs4jT9PPha0zXHOpxglra6Q+NAS0w6Vky3z5Jb
tAy3sl/sb+7Sd18db5X38aCGbTzr4iLzOlSe+G390HU9z/8v+qe6+bE7/Or79/tizYQAVmYxU5QK
ElH2WzpNRfvHawh3+877mm8CNyyzvc6N/4NubX3//hf9+wf942IeRDmzzVPDva1IwlVS2rVB+V3b
XgFHaLbvMEByu01RZFejFCaXBvXhLRAhGSzvX/uPmf/6mHB1gGxYxN/SJgbVBVUm2+J7Q1JuvRF5
jUdbIQg++cs28fqb/mcbfn1K6boQDwLMFEXwlqUzE7vrjnBlvjtYZYzUPGwXm4oDT7KDiIvUxC3C
jwkyl3pj5wrCvhiJ6TyOidIQyHtoX5D19IdWt8F5aTXePfstSeH0FfuHoqB4cfuyqDdu78hbzKzK
l2IQ/iUiBu92dBf3c5ByTsX71bFxDc2iD6IImMeWV2i6NxlYnDMFNNbaYPlOjFgPlDC0BydS9pM9
9wK3mUD8pRZ6Q8JjSEwZQBnEuKBoct+WBI7ldbP0l/W7HMzgE3oSH0WV5qd5nZ9KYloehRXMu/9m
7zyW60a6bP0ud44KeDO4k+MNvWgkThCURCa8SQAJ8/T9garqFg/VZFSP/5EUIZFwaXauvUyHo3u2
qKXm7uxidIrVx0PAmVe3N1/Gm8maMx8EZwC28ZMCyUjDnPZB5P0UHY0D4DTiTQefDOUVYompXSk7
H3ao1fFjjbUqp9tT5rsS3OpcVS489swT2uVkCHtnTSPAmQyDx5ygIQyeU+08HgvvDK3YFmdH6xYM
NLssNT4aWTl4By+ndqDtQpZouPSqgMQjk8M3op74ZXST+MLycKRPQYp3sSirS+LksnZVhk1HFFLU
3emOmV5rhc8G4Q5Gv7HMFimxJWNx2+Ovi1NVrfMA0UCqksJrMqN/XaN18dgTv9iO5p/F0Wg/GKDa
4YKmAx5QH7/ct7QkPjHvFjkVNajLadY79Q/tgIT57l74s45t5wKTleS+ilG/rdK60C+MnrPEJ1c0
3hJfXy9JbcARxzARFEBXe1vvGrqZyZyt8zmpEvsAbKblGDWM2hGgknhAMqlZ6R0hf1aWnt2Tvdee
xXGgX2sqsDafPP37oUWpyfJpYjgBE/eUDCj73GkwEy6exUCDgXN7GT6WuLQoFPejQxKAmYJw5CV5
AK0DVrhKItfZRbPJKjhJEOByruFiKkvX+xq3mZqhXyD0Qmuic7Iym11tWcOFi9hrLxxP4BuBuxzh
66NB7hqC67wjPAuvKHyznGqLWVS1SdJWOw9cA4UxUIZ25jbReDUOPdsZzk3VRvTs3kt8jNOznDYv
FaWVK7HI6qyAUtIn9HBpet47iqMptUjzpTXJUEcvY5Ed5EGXYSTSLlq6oH5XVhAXtFxh1EGDH+gr
tYSOiGUD9+G8rzApWJQxkY9L3l9p7CGn9HKru8J8IF82/toVffti4+YK1KMSco0//jrv1x8sxAJI
c1DXkBK8w/Usk05oOvTps48JiYfLZ5B8h+Ux0jXkk3Gm8n5OzRzRXWjfR4XiA/aoqvLPbuMPA3b2
1sVQFuaqDTbwdsDClGryZvKy5zB3x271+kHcqYuyszhzW+KdVHCLdUmH9XoUriu86b9FvlQV42Qy
bj95J3+YsKT/gC2zdMC1PGXsTnnXq3JIk2fh6e4X9G7NjZkRn4hqIj6yL3YXXVa3h8ou8j2BNMZ5
i0oBiD1rh6vYi3wIyUWvyObsrBeY87WD13+cfvnkLt+VDJgBQZ9nisOZ5lB58spUTixcUNvdM6h3
Le6oLJyGEHeb4PMGeZ3pqpSeUjO5PtbvTvkSTbqHVghNVL+1vLK5d7D3O9O9Pr0zpd3RIWEX2MhE
ZrxukXhLu6bd++tD/0dncTtWz////z39zOMCGSyHlB/t76oJyNDBp95CuyfiYKJYPv/hJ/+xF9IR
xtMyAUdwZwOhfwxGTayFPPBKHWoJuMospf/HW8j5C3wPXmwAGGDbjsXU+1ttgfco5mj8d8QWlH+0
k/+N2uJtGQlMD3cfgAOsQecugDfeTmEb/2JR+960SwsnWkJKI07FFfcfj/q3RfnfFwnQm3BI8/jD
fHuRtlS4sZB3t+tSlBOD15B85ykP7ZDdrj++1Fss+NelaFCBFtlAo+9AwjLH1T9BkbUbVAweSuri
kRqO9IKS5W9WjexyQ2pbODk2miXEqR9f/t3rpBXBTQSegfvATFl8+6RmNvnOzLjasZbcmrn3AF9g
9fEl3q5z/PL5ErPjFFAoZah7cuSVcGcoToyazmp/CyBzT445CdMmydH6VD9/fDE2Ku74f2rM18vB
CfOd2a8c0ac+7wG/oV+WICgAWlqzwxW6Pog0NyBcBuBgqRPmh0zZd3bY1/nCFnWLNwxVcL6guYS3
P/klRJU0ZUjSjCmo46LET/dd7wXIqEsV1BzPM4GCHiZDsTBroyLaLAoWmJKae4J9LFz3COukw/hS
2LP3kWx1836cGXIaEb9zvmxhXUR1F6ysKLVWHcG692MSyrPYFb3goOLJaGXXQX6LdEI8xOMcEJxL
65rkVufS4eB946I6WSiOUSSCteKiU4WBC00Qrkq/qyHUOvVGddO0T31x3iWa2lh5/kJBdFPG9g93
8q/Z7vNlD1XnUOnDoyCihksk7lpz+J25lUyrtJrqLYkWcDsKY0W+Z/8so6Dee0l0WY2utoqDUtJN
z7t1X/buxTBYKUpbNzyYwrr3EOwekihul3XjVYtYqWfL1YLbAQrLajSS5GIKanGLAUG2xEIIP1Ul
iMfAh3DoQ7VDtx7iRThE50XjLLHlB6n1x/7oCB3DxV5qLX5e9D+DfQsVB5NvyrDb2sOlJUK4QXUT
E+0BS1o/FpURGptikNK949irPUSpkpfk2fB7/GEwb5EeqGMm427H8bzBWQGYlK/qRMcwJ18YR0gC
0os63eR9wBDJIRjVZQkluy8I1hw7c6OwXriH4YCiX9XDEtDP7L51sV7j6aiPxpmG4Pk2juppTfqN
sQhnKkhUw/QhqMoI9hME3rMwjOR1NRXyKpfNWRiM1rd68ttbu7PSXa1FxvlMAd4B52BLPLnxhtTz
YYu72je0js64SONObHCyGHacUYNrSrpkqwGvnCMQL686UjHMphvP6blX5HFUmb4B4am/le5M9cTR
gfQ7oh62MrC7YxzOgOIUudQXzQYWZ0k930LuQ/v8mHRptOfHHgYlDsjV6tVQ9dfVmN4lyL8XGpTm
rZ0X6ggKky7iSDWcmEV/jTTf2JpWrO84D2PckLc4nQAsHsdSpxjXhVNeUqH7JiMa7QNNeaFfE4U3
PjUa0vWMSXOmRKIdW5xHttZAlokLn4QaOgeISjENWtV6zdVEOjt6BZoGe9AcQihw0XiY9W3fsC0q
yKYSwVaEYX8cEDwvvbLrYfpo0bZROt3sFGU0/QRUy2E3wOlKgwWC0/6Aot04G2jpbsLEnZOZyG5F
O12sXC96skLrITAmnCfbVr+JYY7tTGU9enxXeJPiC4QifEY83rQVk75il91ShTCAJ1trV2EP9FbD
WyB+MYF9V1fXSU2qa1FPP2MBWApROB3Bq4Tah5ro1oamXw8j3mRDKXaJhjdzGVBlTSm/VoRufSc5
58MqaXptVaFP2kCUs54ahdquhCW0boZNXQnr1nGqYFkQrlXsC081V51WWU+s2/4eF3xrqxskEw/0
5NYRnAFYgHY1XYRZijWaFVbjXUnhDiPLmfbGEPSLynS+ybLHljXwtQWy9XKZVaG5onuMExvh4GwA
i1zpHN+FAOzJcqO4aHJ/nwHkz+F+CzM0iqXw5cGWvkbGtRauwlTzz0WYPocDkVlT3ay9joxIRJbV
96Sz1CXAZh4sCOPwVywJ7mU8JsMZZ61s7+am3Fl+nK7Kfuq/lgOGulRDXFkPEvJhKPSLYaFhS/ES
wHabT+T6bQjYd43pibuyMkiGRpYnHJicjJwTENk1nPyGeeIOP/N81C45UUMxa4plKr3k3omcYofG
soTtLrNuadiDvUxsVo/Mxwa2mzzcway4r0minNRl3vgadBUd69La+0EHX6BVIUwDJq+T7PEd9KBS
DcYWm618LSm0l54a451J4vjacINo18UlgXxD5+yc1nEuXfp9u0gT4tF31jnOvtsMHfsKMHi4A2jC
sg88ZsNLym7pOhtLSn2sd7QWBx+7hkHZ5/lDO6b2I6Sa6MKV7vTQFBbgbUxvMIEDdtEZVbtJ84SR
N3rJzk4zuchcBhmb5wup8uYirCVUXhLZ9uyP/V7hg74IanzP3WNr5KOZrcys6X7VFf8p8j8r8nV0
tL9VRe9iBM6fmubpR9Q1z23bvCnyf/3k30W+i6japFGJTT9VLh0JasN/Cn3rL0irBAKgAKT3/FrN
/1Pom3/5PkK6V3d/arvfkwSMv8CB5sM66C7QK8eDf2OM9b6OQwwEimtQ080C77d1XGBRaqSVVkFW
z16iksVb88twEfv6Z0rLd9U+z0Jci03Dyp0lqydXygq7sKfB4EpwtIklrB6rAhSlD6PuEwz8T1fi
GtCbYAeA1s3//lttKlqNDCkMCHDfTLtl2OmXjcpB+uvPWnd/uBDiXPYr2nc81ikYqDBwoEibqt3Y
pC9plr4QGfiS8Odv4+rT5sVrrc1lHJhTr73I029EDtbURM5QoUYhgxAMol40ETYNaJH/D6+OsQqC
NPebfUhbJ68OhI0mJE+kwlyeDTqeQyEBwWcSedHHD/WH8wpxQ+AxfCdOwK8tvN8+kqfwLSUHC9Cn
pxzCdPtmFMMsgbivFHXmxxd7C6/8eoMuntIYdJs41J2evzSDGHWPs94ugDiwQsGH2g3u72z+8aT7
BJ3GNsEGeNq2/34o+tDL6H8DHLvvjrjkknXE1RYVepS4/NLJGnlZoNHvQ1b1C435X1tcrCOnJzIE
vrOKeXYYJnPz7afD8qYb4zKvdlqHZVbeVUgRTfLKPn6Tfxryv1/l5NwHxw83cURUOxoZztGUw73K
++JQyP/bq/vteU7Wi56ipVQkVOwiDBhWYLBPEyFDhO58Or3eJXpz1yAdIBC06+ae1smoL8PcQVRR
5bsKp8pVpSugshG56tVk5+MaowgYDIE0NjVIBh0lGttJZgVr1H/FQdWOC4G1JNvUR2K5lGXR//Ci
OF++RgoHHpzwDqP7EZRyLyZDnVdeEy5kNRHDisVwvSgr/ssYhflahz2y7Ngxdh4Z49eEP5oPqWeW
eydMwkeVq3HV09rZUUdRbJL3sO0TxnPqDS4YNJ6eOZzbAQIxxmr7tiVQssOrYN2aXvGl1Wge6MHU
/6hDVnmjdbl31+AqiV0eex9Aehl5PtqY0c7070kaYUPYcD8aHIkn8BOcv1RLkgmKPGK+J5r7s80i
LhlhmMD3yohmgNwc4P5P3kmth8Oajht1I8ylZa7zdBOc9UWeeO3Sa7EIJK0kXUQiJqjLZQuAYYz0
ABsgpMWo2Tn7KKJw0fkeDb0tV35OYq9PbvkSA0bzQUSzv7Uwkkfhl9k9DT9y0xqr+lZTmOKPxy8i
HdqovlW5jS2VGypKbCQUQQvvfWSuD64NdKDZMrtveh81mtbk1zhPt48hr+YYJXV16XbJi05G6xK5
pvmADfULVkLhl9adyn0/L41RQ2gz0qUy3chMJ/QJ4C6LrrDwG26SgXxkVvSWSIU83ipBhgJlAO2h
zOyKQyzo9SyQzMUXwqqCy8QVxQsneOPCKBNeYpdx9jK1niST12GfYRWGEW3on0UurwxDJh6zoyGG
v9gIjb4Stz5W2PFCIMfEZmzOg68hYoVORMZU1qpyWpaTdLNtjBSlOjc6VQUr8Hf1NQorkuZMHCT9
ZUFBikpGL+SZhsPig68VDqBCmr8QblYeeEaY7S0rJ7BhvbNRl9yXpmvcWkXJ+HGkPuMZNvrLBc1Y
+n7dkAdncoDoEdB0pymEpyW+KPhbk1MrcLrU5+MeYimmna1PmK7YbHHTSDpFa1Wq4+zRV9E9kimh
tp1fJE8Bhi+boGAeudjicrgOVMbhkpjuHsvbr5Oc0i2CwRYjQQh1OBjBZZ0w8yUocyFhxaELwz7w
+xRUzU+TQO09jmAEqWe909wpr62+icR2jgjSWENJlnYWiJitg6tDSpiZ3yTYp3wJiIzpY00SwmEI
4RzKWYtKQuiL6UcBCR2udeBGDNrN+QipoiGVPMqp+0UaYCUpZo66xhfqLLa+zmJVo//hr5woCL8k
qBbSVVQN0XNR0cAuUnfOeo7c6Ywo9K9IbNWW2Mo59q5jIEy9Xxzm7moTYixWa62+bPDuxNLxGX2P
t4qa4UtRmzvA1u9wMuNDjhnBusNg8shW6F1HHZPSKLgt3cjUuSI6ZS1S5rntw5gzsSR78I1qOmIB
ssnp6SCZHqp2mfcp+Eoaz7G8bcagZlUkMjKrxlVBGOilRVG5qTVmfTqDI0pVpK029NomyeqW9xiv
GvO+W3EYhaaUPKGf8i9JTXGeYNj415ZqjYtS9MYtEUnWYehmviML6iOJm3hWZViQKpwAMMGDurRA
0hlctkXX/2g0ybFJNKw5kZ3614Yr64WtZ08OfUuyUlg/3AgGAfJLBAJSQgH25lYxYjksCspUnhl9
x0r2Wml1AZaeGT3HVTImLGImRBYXthLty1LuyKBolybusD84mc5uxvhBBo3OCMYiGresS6tqceTr
LUCzJq8um3quq0si3KGrMpj6OuowiDOw7EJAhetC0K+gnBnr11W3j+JvSNoNjGZYrbCXRMhOpOdF
ignAReKQnKrGCB/XnkoCx/zWuUiEs2lsjLVVOQc/WXOSZFviKA77/A5juuBy8sJihQ22XNpa04ML
tqzcmU7EuGA3uFVEgGONXhSHcOowA+9YezTB6tEHTPpUYUKpsDRELeXUC1EomvmhqX8PjK49Ks2h
Hi27Sx8Lz13j6mpLiHywzQOhndNgubSgvH7VkqS5HHFOOMcA/CHWrf7BT0n3AHCPt/asCZ+CGBgv
qvPLCtjuKksxRZU5sa4RIV+hWNptfMd8vpdKFzu8CfCWFHm9bHWrurRhHGdsi7jzufZ3zSEoxcQo
5/Aa8a7FUXZfF6y8GJyQaJj7xm3MGZ3YIT5p9WuRhYBCWhLfAANRq0fYNOD05tvFUo3Z0MEQc2y5
hVe8MI0IVBqlKAj1+IpWJxzyaoZIAoptCD3dFwAewcKvvHhRvCLegJeg38jP43wBfD6j4q8IeZWb
d01u5oceAu2h9Fr4LDPMfLDmw3z362APtWI+5o89nkoTm08mWf9yfNVvarOP+5WeQqfc2rHCCpgU
SUuRYp2Hykez0pXIndwOt54ltbjs8OwLpPfSjEnkL3xoyc+V44JPxsLbD75H7Ez/GkFj1YgY6+Y1
mMb30pFcLNm2VwX242Dxdhd0S6gAGNrji2LjhdhBzmTtaR6RhactIobsS59YQ7aoDNDSubi24wV6
WIUxRJKu4kr/bvvdrgImXGgjOi3oGxGafOYXC4e6dqAaniNZ12YidQ6WRELLlnlqIs5JGhqjmd/u
zJpohaEOn9KIHCGvJ2fJ1EtIcV5tfM3p5F907NGErwuScArbREkVZNZ0wXQVP0TmGdhOGaT5ZN4Q
UFpquAEMju5vPJGzvtkuyzf88m7JaQkIv7eDzFlVPPAu7UB0lv7oqO3HBfZrVOibzgr+PJz9dbiL
NNEN+6TCxohB2DR9s13NBroiQECdt6Kjne9L6oSW0vJitDSoTuZEXZEGEphKms6xtYClFkbw2UHt
Xadnvp+534iT13zYnc8dvx/UBGwlnyV0B7XrnmbKUaasqb0XPxVZdxPif7/5+A28OxnSTaIhypUM
6vHgtBfe2MrJcbXBk7mmCCvCjjYdXiK7oojKIxqlz9iiJ/ZInA7nC3o4jfuYqMFZODk5FaQBpLab
Ziwoda8tWCVK2sKFqlaJzJ9arQzWaRNRDzp+f/W67eCJb7jbyOyNTYTschmmmYPHfo0+sGFf//h9
WO/OXNyfA/nHwQmE7u/pobyao4B9uwN/zHP70Kkmf8GkmznVEy+i5wthU2xnGeJNemlGe6Fcak0D
U7XLyqDQBpV9opQpcB7H9nk0OXk2cUUgaTZ2ztE2YyJXYQqcpS5ejy22NOjdutDZiZBV2Ro4uK5t
Lw+/WLZuP0HSI/6YEAi19TXDu0aNzQYcYvFzr8dx8vi6KxYFmUfo3oiX+uRdnFBcfn0riBz4HLku
Ub6zR+Hvo1GQYZ+we+F/6ibU26S2oOtJxLK37K917Gk7ujIK5TDifEcSyyVk+wnL7905O8AGdQ73
mflYDNOTOwAG79FmGPEu4Ly9dTSBLYLdf7YMvEMsuApABSR0BBYeXKu3z4lKSeFRU8Y716Z4dgUL
V1G5tPtM1KULF/n/Ykw4PJDdo75+PN7MtySv+R1TokBJ92GiGBijnVx7NFLMzLM+otfVi3BH7Hxw
poUzCbCjNEak5oyXgeYE94U93uNTWr9oldNjaq8csUQoHuFlK+jz0fDtfIuuDRmEtp3KHfV3cJaU
RfOzRsTf7rWw4eD6evf/was/w6tRIvKh/nf3z/P4Bzqrp+INVP3rh/6Gqn1cPjEBhYHE6PZcTND+
G6oO9L9sbJIQcAKegW//Hnrr/2Wwgs6uoCggAZK5i384KcbMSfnvoFzYF/8GqjZOdiKQLcPC7vBV
nALD9ZTbXA/4hNdZY9B0thWcPiVIzNlJB6AgJE/SzWnAjXl5lqQG7pwxGtz9UI2EBC0gBzhPXoxp
nbEa9WQuj5zEnUacL1+DzMWsjFvgisfcqotGNp9s6vOM+W1PN9kfwaF5tToLh8Oy8XY2+wiNcame
5NES+nBjRBgeOHPYN5YYOpmZIyfj3z7tHyBjNuZ3l4QDPO/ZzGeXr3mybWtxhr4bM/4jqORZ2Xoa
SVyKvWWboJuuyTKotXpnSL36FvSk4gzLzlb4RQUuC88G9rBR7kMvBlCYlMdbKQh8mLZm6w5XfhF7
1hqzLg588PpvM5Rn0xYJRXlMmlnYDqbDHgEBTeL0Jut8WuIcRxdZ9AWh8ZqrhptsDt8iNgblaVFh
H5JgyopbMHCEWEsPERsBsyF55T021Jgr8UUortum6zZho43noxubt9KwGAQIjJwnaVEKjbYWyPXU
VsaF9MExyL2MyeTu46AXa0Cd4UqPMBFavQbB4xEP0EEDnmdrJK16xBvDlaDfxuJlxv6wRvNbfTNV
Twi5W5p1dDlEOXdEiJS1p+iZXWNhMeBbX2umcWsmkdEczZKOxMWUwkPduN7oVl9NAoGiQysbxp9o
CBTXUGSrm0kW5i0RVubwUPnGoD1CdObNxQ0ydczRsdray8qnwlQSD+slZm1cOsPKRyzIAeDuzESx
gw/IPNRCm/3qrkJlgCiWRMLBbnmNak8gbz0lLOH3HWnR96qT/HiAkUC+qmP3OgJkmpZ6U/OSYmyJ
0LngLdF8jXpKn5096XmOf1JqdUsntngtsZaBYwxOW09fxokUrqVC+GocxQTodYA0Yd5688shoinl
+1VWeQxqDWwlzlrNW05K9eeR6KdrzdejYQFANuwsQazdqq5j8tkaOTIJaQxzl9L1em9VKtT52JeJ
VebUCAbMfhhv3dZsL9h9OJvlSUgg8+R05ZNAfXY+Yil1r2HicdGrKrvC+lY8mYAjO4Bj218iQPae
ZnePB5jSeOmQrYpMp0cQonrV+ktsn3jjuLmm48HEYWpYY0IX3JMB0bTXZjxp7spRHsNGSbLNSHDL
XXmpt5CtNo0jtCJb5l1tGdNitP0Iy+CEEWn+ALHl28W4bfQvpKN21Tf+ir1VNfTDDUGtQBxwiONl
KRgjjVmYSGHKwLjFMIDPAzGjJhIv7Pm2aT9lwKheWX3jzTC5vKRgUqZV2YebRteq5mtD6vEN1TwT
AVoMLzg2K9PdppleHh1zAhUNh4bzvkrALJPQHK5oXtQ7/NIJq7cKFOwLKBtcBZAsmRYGsy1YDwMZ
dEsIg3T3O4fzRkF0hLxN4RBo9xqeNPVZa0pNwroOuJOM40l/N8GlDu5iW8/Tm1BhLzjkmqwBQy1r
P6m5iJzGnHfJmZJ3Oeg9ZWcQCF4EPShJlJyfDVQNIbOnqrFfghDEQMYMig9XagHz2EUhiPG4JEkT
VpPFGlrYpXkbdwgHiaHxI/crxpOdeZmEOOqghSXx5Ydn9cZFhNsJDmxZzjW1VCSoIUIhk0dpSAwo
FsTGtT8t3KvSByzmG6gjQzg58rLMC4zMqW20EOFvJrBJJNia36QznA5N7fHNW6xmLhICGYYHH7Ow
9NkhhQR2I9YKIlznpGublzn7z0TqREdWyD4sTD83F2Xp6vo+Qrss55RE8H0s4vVHXMLgTMFTucBp
J/jqqC4ExjW+YBY19EsjL7u7sRy1ddo2EfwuLNmtTkR76BXhCmAeonkeI8wyLGN0IFfmzg7kx+3P
ShtT+BgYnaPmxgYAKKC5VCN++AgH91Xl6/eNU5lLK9exFlPY3+OTu0hHzK7iqB/8nZGa4nvWhN7z
IOBRFrgCXraZe9b1sh7XcBeGa7f0xKNjqWJNVre9ouyzbmi6FY+GHeUbs9CBm7wpdxZ668mrQJBH
6VVzvLKJbz9hACK7M7GgXQR6027QxwEBqGFYzrYIa5pO1SUuRiQFgHCsYQ9m15Ewq8ck6KIvys6u
eoReyRYTAHtTjzVWWtSdiI/K+Ito3Oyuz23SNGRbFGeYi4H/pvV0yPCY3eDChAqp7gvsAj3Qm1hZ
5S2bTvW1cPIqWiVTU2wIfSkfCI6ZX20eg/O4Tlfg5NgRs+gOxGWCxKxE6DUvsfTkKutse2dOidj0
mWleOKLx4KiRoIDt4Eg5sGqkqQBk83LrZ/U4d7mscu9Fg7kRDmkrYVltYet1K8kzfk1SCfo0mMrd
F5y/FBnYXndRt3b4JUDiudWw1Ns4WuAutUSb/M04uri/ooI4smCPO70oxn2vzdS4Nu3XYyPlsjXt
bll3Y7KLisa9VbGafup6lhyJ55qOspBED35cobwr5mzPA3PyXs/4SGlOjlF1mVt+AoXpMLQVcEox
w7q9xSZka0DCiY5jBxYln7kKnxzeKMSQAjrQ3FwqXVSic9X0G5hB7h7y494JDnXGKhrbMQtDhROH
/+/6vq/XQdHrUi6bWGyc2iKoqHS7JhDhwQYnZ03VJWt2MVTfnCFkwfj4VZ7gA68Xm1u+vE5jVlyc
vEpypRtNUAQeUF4H67KM7P0rP0DDf3D98aXeF7JgJPB9qcX1P2jva7xtK23Q3YPljqRAYXy1dfog
AwnEHbDxQN7+9fVgS0NSJibZRZh+As0g9WHaZjnBGAQ03f/aggoIe/ESuzaqkSYeeb0fX/Pk6M3r
5OEg37Op2Hy802J9zIVNKmtrH6RLrBEad53ihwWVHbhA9Yi5APwWa6nlqDbwlEzYPj6+gfeDlEag
M8dC45NjvlMvl4Vd60OWuoeuwymr7zVrjxau/EQS+8erIBUIXAQFWJucjJosNLG0jBv3IAhe3I1x
EW89OMCfvMw/XYUDpY8JC3DGO7zGbS24vhgNHl6ZF25MB8kcCOf6+I39YVgie7J0WDJ8vHfy3hTa
cFxh0XowQxlvY6KtBJYcPT15KB3GRVsNavrkSPd+/WJNZzXhsXD+4bJvVxIsZDGjz1z7oJWh+9Xo
SJGfdIzIwKXBC7F11k3cBieGyMeP+n6y47QBZcbgaQPz3YxADReTf+GYh3Q2iwpxHTm2LoQZWJX+
2ceX+sMjMjigNlGDw145XSy9rJdcKjcPg4xyIm+M8jg1dEgzewbA5xPcMI+ajy/6p+ebdScQ2xwg
vlOamNLjwoqgmB4IJAPzzWFNZDqBaxx0Pp3pryja23M5agk0ITa6ObxjTn0CyrntqrOe0K1tAh/z
gtzBL9vTs5sKa9ILpLsRzZORMnnoqevo/Y3NhaoVvGdASJvDBbbAmTCbn0bUWFSdU0H/309dEvM+
fi3vRzheANasA7VgMBmnVLMidnqUkiEjPAfCJiAyrr4lxAJD/4YEay6SgLL+40sa7+cuJENm1QxF
QkA7xQFFBl6CaTFDHJsuuR5Q5QIND0P705cGW2ZUhfN4T2LjokZE900pZ0KKGgfDTd2YkHJrBMj1
hiop3rajgXfzxzf4p3cyMyfhqVl8u1cc87fNXK+baCJ4zTnkk0/RrTvJI47i1qHJrIKMuVr/DMZ5
NzYhFc6zASiHIYr+5e2cr+NmLvrH6aDs0H5q9AQMfqwLhukw4+kfP92fLgZuhN4LWSHbwcnFYHME
uqhJgRoErfWkSIMzvfE55TgQ/ONPLvbuU/Nk/mvUAnYFLGfm2yfLU82ocGYdCRx0OFgiiGJkMRE5
JX78VObcvnoz5aDDQZZkR+DhUL7Nd/LbR8usKB7cyuupIGTUYHxIrudS85s2vQu1cmqOVaJAQmxh
Q3XpIxp/WeVZEix53gbLerjBWhicQMOxyaLfOFXfJo8Wto632DdcgC1ro2ezqV1fpxyOe7pXV22B
DeVnMtf33wfnvIC+DPsa5M9TTmGM12jl5U1zMCda2D1No2NO134r9PFfV12kwDAGyFiCT+C9a1C1
QjdbAgfkAa8Ka++bEOoXdYlTtWYO5dEuSDn6ZJeZd6/fvhKYP+vhq86RFA7ilk6+UjFhGVFLxz64
9WA/u66pDtIOg/tXQATbdFCdesqcuxKJzycrnXk6RBCU0fZwiZF05jYEe8DbIWJncByg2iQHAgnT
fFrpie+mzXZEQ2xhpziE/nfXSFOb1DP6zRc4uTEDLSmg77cEQC5MMxlvdJx78tWUznhNLZHIQraS
/H3yGEcyd5tk2/H7rzxCFwt+Ux87uwBKEp1q3G/LayfBoFnOwwsrFKoHUkiM6qDkWKHBcJvhyukH
oLEmpH98xIKFjZ7ENOGtfEEX+tzR58Q63Ujz6x604UK6LfJCO3avytHQpm3pFfSXVVtgS+7Vpn4G
LK0Xy8ZzOhRxtqzOWix8if3OqqknU6DGLayY4kPvx8bSVpmD/W5nRHVQLLo6dtBUYcLRl0+oK2ZW
dWbg473sKiMzfvaEeQOKawnzJUBNBBg6ijS6UojkxdrTauhsbglECWsoCKMdWmNORehj+Nep9v4u
PlUagrwE2VzX1BVzLSoyZ3wBLY/7ZWqImdo6SrxP98LXhptqmPLoCqJSVp6lgtzA6wb+DzKJymN2
l0ZepTeEkrNfyK416g0d4eEmxXfgTLhumd7AQ2h+DrTBJxDexJmeyXDv7HNZGzMU1Wd85kGP+UEe
3Xlyem73SwWxmVatmdhnireJ8XTVgc3FaYsHiktuUb4CBwG5IjoKINwnrhhHeyvkN3Yw4SCF9Vax
J8yj074MJVYZyzqdEwcCHeZAvYgyiwQwxOBOe2PEWtSssBQFeOW8WsqlMXpkLMIgtPdKyYZY4K4l
RGyqiqqni88S7kyCEVQgcoH46ZG0cGar0Oj3eN9nIfuqAaOmlBmYFikazbQlCpm/054FZYQAMEhc
ZBzSkskPYYAVEfTqCy2W7A2vdQCYPaNvEi5QAxkn4GYkx1gjsdE61uugbeXwErRTSI6Kgtn6CsE5
WcfNWNhp3NqJ6TzFYYQiv+kaeNm/ppU7s/b0ec5gFpT4T3MsvQScH41bYyBUAUZ1DDZvtnArltJ1
GEW17858t8zhvZrNjJlbyezvEeNuuRngRl79as3gdvYUOtZcSJADDB5XehBNjWRGYtFYQRZJOP4M
hg4C/7r9eW4HyBiBXXlnjkc/gkDmeEg2mJXrzRGqEdM0rzQ6Ddlo82JtjJGtDbJREV83Rc2NGDrY
yaYiwuemwAF3eOwGzyL0OvOcNL3xSXLozolQNuZc78JedjKMx2eyJxmy8MVN+3rEHtxdRSO1MQkJ
OF/l7Me0AaJyEQFXMFZsujkwQ+3W8h4ozNOWLrVs50CFLFYVstIwhLexZAl3CDaTDWj9mAFKbkDQ
Jh9IAsLbIdf1AagNhLz1AcimDrOGXzv+f/qkn/RJqRRNqpv/vU96/yzzsmh/b5P+/TN/t0mJPMQU
bq4EYQDQ35xF+P+j6MFJE2+N/2LvzLbjRq4s+iv9A/DCPLwigRyZyVEUpRcskhIxTwEgMHx9b7Dc
LomqLq3q5/aDXbZFgYkEIuLee84+tJdsRBvrBPV/HD0WefYwgVZwCm6HH6Puse5zsGeHZ1iHB4eq
8p+MST8e5aiyNYTs/IZchDHph63bhcy+pLVL/ASHKpzTqLwysNP/8ICAS4SDMP0t16Az8wtkNxpk
qxtI8vYDIDHNl3QzfHeK6q8VJ5WbkpXnwIyPLbBmIPflh+/jL4ab6/f10+lkvThjaFpR3DZK8A8f
Ee8LpI7c9fYxmQ351hHdGMhJ47qWmt9lms48yCsbUMYVsa4E+KbfJ4VWb4jvzgjo0DOioWzZ9RIQ
r8Eg9DgQtXLdkWuh0HqNSEWbBYnHxEefh86J7ko8qsH/4UNwoCMiEZYlD9KHBoIqEHaU/eLt22XS
w8msl22plOYhdcb5U2uoxONqOYNWpZzlRiOT7Mvooae36njm96PIurErCtO6Q6apStSenpcsW+nm
xWEidmTrStSzZTr027laAJ0p5T+t1Rks02/kqKitpQOo3Q8lSgfKbGDb8/ZMt8aAZkHhk+Mw75z6
dyK0D6XeH1eCWU2fhTjJX7rFFrPNssFnuZdM0PfwP/nygKAfRW+0t6qFkvjvv50PL9H79VaHnbm2
cFeS289HUF3rqqpUCq4HrP6WFYUx44B45e+v8qGEWK/CkJ4JG3JSTtsfEWqeYLkoRsXdC7o6O3qd
bw2AoX3euQ9/f6F3UdKP53muxChWZWFa14VfFoUspowZeQYZQmDeXZwO27HHMzPPfHFzSRqhryU2
Zty6z+/Q8bhXTWHnAQL/6C4hhP3ECKe9FZgFU9+W+PgbbQUlSg2kRrx28euiIjKYZ/MTZ+CKdK5F
NRU/zkbmWWbMRaZmdda6errvOD5/Hu0l/U2/4o866KdPCa1k7QU4+ooT8ay1ofVDbRlxVmGSKaY9
wlONCFRMss5ql1VW42y9WmhtvLRTITDVrvZaHt5sjwl52Mp38+1qw23eHbk93tyW9u9nTSd5y/Jm
86vDGf+zhZdXaKN+rxH/VPiCIAxOPVHxoKuEqqMGqIDfIw1I4koPKvQHu5zM9ozcA5aznKR2rMTx
AIiSSVR9YndJ9iU27tCI7XSvVN68qVdDcqKb2q4zavdBrHZlzu5lUGltgqQqjl4TNp4N+tT4gGcc
k3aBuZooHQzQCOEh7EW2FeJkMjdox4aNPdh4pnstrve5qPPHHkd1sVqrq9VkDZhv/jbPc8c4FAs2
0n9jZ0VmhiTDTogpysmfUVbbtpUY6gPn0vKzEyf5W6MllBm56uH19kTCcRwKIMrcKpmeHLfKA2c1
iK9+mAPi+elqaT37Gky/G/RuWuH6Jw7pGsgCAesZAg56OSFJSFiQcKMrqy2dcbqC9jaNQ8URx7K0
+a1treV47x0mqRC8FaGaB9U14nhfze+KU+1IhLta72dQF1mzoeVBfPZqmtcAOVgJ0zpzStQDtJLy
ikjD+ZPy7rfXSnW5aIPCSXdeDfkq+wvZa5j09dpzD8NiGs8isrsbjO1ddejVwdu0kJkfchN0P5Z/
sZr/Gf0bz/UKBMgTXYG9ObkUZXolPlVzN2xqwFx8NVPmdytYYIQwkCTGrR4B+GBtk4eepA4fGFrv
Ev+lfzME37mwtQYbGNNQfDwgXkEZYCRCFb7iDZKy58itknGvrzPo2DTpAk7xfZXF5yi2vyYrKIFA
B/UuWuEJmbA/z33+rDPFDkbRZUwHUYX0VuRuDSG0K2caxmO1IhlquQBnUI2Y5l6r+P2KbnA8IA7u
inPQAFlvIGlPJ2WFPeSEF27mFQChrCiIZoVCJPjoN8BXIEWQXYKrn83ICdiG8i2zbBuqxJimAWmS
+k4Qt3aylrq+QmirbgTR42hWOvV2SDvH9eEjwqxQ9ay5Xt5JFlqnAbWYNfNANESx11bkhVPzutgK
qAt8Ry3j4yHUR7SnzPoofPokQl+QVa9CmvFTFmnDt7WD8WRIMR5L15WHXHrQAeLGvBKoKLBN5NHG
ilR5GDTeL2XOG7r6iEsMpsjoAQ5V6iF6CDTMZoz049KflGX6ZEq12sIUTg7YpJrQLGoABTPqZc8Y
0p1mt9VVOq1tNbXsfQKpqyvkG3kTUBG1R69R88Cuh3mn2BBn207NQWHI+Q1Hzlhf4MgWQdRwKCDa
QPVFredBo5dukMbsHNoSub6uDk1ID0BHAkWryEEnA8llzom6RLS99Gr3efFG85qetXqZwacMAWYS
gMAqsVHftUyMgVeoy37OMvGaODhMYDI7jzBmqqvKcrQHReV8wdg0uSbskdOJ5MhX1yN8vNjL+O2I
boP9p+F+YUCY3xWx2T4R8JkHuUoLI2V4f6NYDeCEXKOaNEG+NLE3PBJbXRxoYXTfCMZQ90WGpCcT
fEg8bcsZSGt0XNAb7+fZaC4EUUZHp2PIM4/Mljd4JfOAEWETekLyyYn4uPbUcgwsWkVh2y96aFpm
jPWliTo/Nxd+RveK7jNdBsA3AjEKHnFP3UnZ85EUG0cZlduCjjXPrNAgmfBaY2HYLGs2FJPiZY9j
rSAUdmC2y9RrQ6AlKEq3ELgpeV41I5nfOAPLx1QK1nWUY0fCqmThc7bRd5patjviv5Hri1q5m7lA
Ap6cnXfBiMSvPSfW15EebIxnI+nvVAd0TJTHw51Q9TYQTqI9QWU6dehOdkCW612XrXZ6zovGyZrI
+GpZFDQxGBeJPXXbJO10ANSKT7PIkm1tRMT8VcODFil00vo+9a18tEInVW9EVHmSKG6MdqLBXLTj
9jv5qzDdNrmiTm0lT7NF2NlUDbPflxgqhKHDYPGwzzasrDN8mgoDQXKZ/rCpvJ9h/r9g/U3Bih15
LXD+94L1Lqm/ff+vQ1c8V99+rFr//YN/Vq2aDhKbzuqa2EDR9mfVqv0L1YAJzN5B2Y5I9z81q/4v
foJy1f4TUventFczLRVFsIFa+J/Uq38A5X8+tgG6Y7rF78DvxZDr52NbK+JBlJ5X7+Hnko02J4Rr
5qRTE6zqkVGrW09jKeWZPiyolKF5KmJLOaijc9GRquWbkqDSoOnM8tYjBvWmGNRHFm+8ME1BPEJt
jgxH8XAehMbw2ZwVYmXpfPpu51waksI4Q2i00Ebi0YzybI/FGfnaLuqbCHy55W2GkQ5MIQkKlCJ9
G9QhvZTcR04AJCESs9GiAYDFP1k6oRDqcqo99QbKJI5XMT7DxUFqnBP2ZM6kwPb4NFfzU0moeoha
4uIY045OYEP+WfXm5dV51AgBn6zEN9Nha9LnG+blxszmkxrzp0Sm+FOSPmNOr4O6XV6tPge2pr1i
Dntq525bF6xVokyMz1Fr7lPh2v6oYusAx7uA33YvWm885bJ4dmi9btV4vFNFfl7vQF9SXAKdecsa
iuAu7rOtsdosDayeMKMcMkpH+RAb451bTfaGFn58IGzpdYxyb6clJoj++bSGBh6WVc2ojETdqGRa
mVZ61JNBJ/JoerCT+W5szKfEyI/xVDyLNsM2Y12cxGDqhP0uNPlAq5217ucb8OfOdjZ6fPcNJkcz
Py4m2+ma0OKT7YQetOZG6QnpkqyYve+trPk0x+NNPhhjcVyWIYkD3MukfB40tA3qjLCuH8GLrddq
8PSGtL9vOG7c9Pq4o3g4vdtSFameGqfGjpwnbwZhUaGlpec8n046X86eRiGke/qefo0DYolwypLb
WIBsM5Qg77iQTN0sSNi2rsjEO9YzowQT13RiTQ+lagXTXI3k3JJSiMfmuZLIdpACv7r1gkQrpjuY
iPSStzByJ/XFbY1rD5TZxqZLOOv9HsGr2LcTOXQtGOW0IetQGPu45DtSVDoaeQ8FahiWk13PZPqM
fJ8ICoyj5/AkEEtOFcEU2W869bGKtVfP4Ahdrll8fVwcNYdoYDE8mFNBPhqhcCqzgWAopwcj0hIs
v3iDcbxj0rbJsWKCQhbxet9JO7wglXjiXJNtkfJcGvpc2379OT6nn0wOj6JhP6WOmPc2gkpf0RDL
6QqavUghHCaDFixW4x/SIoLeJtSBc2taG+IQ5b5dfYNtbckD6dvuWgDAh0rmImwRKFxXSjNv1aSQ
RxJOu42uFMZrjxNxlsK+0twcY6tPQ781A4EripC4siUDkpDz58ipKR3iRicQMzPb6hEh2mM5KfYQ
LGbn4c/VEacm0cWs8q/CoBOTT0U4JTagayMNGvpEYUtRwRgD+kjmp5OIj+47V95pL4WS3FS1WYej
Yj7WCry6brCsUA7W81TN4rVC7MtbmSUhYgffdebMbxbP3pYpnmN9rqMbrWfHjSse/yXTX2sQJn7X
QkVPJMnGk050oYO9k98CZe7CY4ivRg0m3XSvTdUZdpPOQzfnzpOj2JdBbwm+luJNGcUJv9tvfFG/
tGjQpTjrlJJX3+E8uP7/PxTfaWabA9Ez9R5ASO4bQwv5wJ0uqdWeFxzxv+k//tI6WVUwbGicmlTk
KR9xl545DiTYO9WeXA7yLbX8qDNapr5nQf9hM/2LbuPHUShwEPI5iBFHxrc6OD40uUbHmYwsamqG
i/mzt7L71uU400aaHB3l5YF/Urd/f81fcKXrNekUk/ZCW5j//PlexkblkUtMKMXcWwkmdyIuiVXZ
KKQ4javTev28RYEws2N1+/tLG+t09efdmGt7CA5wnaE0/ihsanIk+tnsVnsoOWjY69K9IbaczPZO
PWU1UZigAF5HfMFbqgB5zGTHe+tVxBESDZgAio1pFw3xKknC6u+tyA5I/aHujqfRZvlmbLXGk/Ks
1tm5ssW2xA8xlfGjaiVlYE/mhYR2Qs9r7OOWhUozRlu2QVE/B3//Sf/iEaKFreo4lmi66x+7l3qR
emWtm9U+0dFA1+oNdJSbcsHc+pvr/NUdNTWorA6aBx6lD51eHBfuxP/Js+oVSDMZBc5aaoZqwSKM
GZ0kZ5eorhgWSyFnBtJqiZaZPdRc4rd2zcVdjyokRBElrU+nWAEf443DAwLfiyHkjjAS6skG4kwc
o/5tJ316ii193pWIhcNpDdMYVMHEK58ep5VKMeipeexTtwxHG9mmWaVvUUp2S5XjGxWTW+9Q2b8R
8fPoxsOWJCc278bYJzMk96RKN3G5QHNoJtI6wBLow3LjzKtsm97ilpbLV2GRZuVovzXC/sUKw3AF
9wJ8bILHPopBmdzXrakY1X4ZtffjxMTKhkodf8Ro/KaZyAn7l7cAOBuS0xWFbH3UWxF1jFTRnKu9
lcs7mJ/Hsv7dgvn+Jn140xwbKRetc9qv6E5/fstBluZ9oarVvvZks+3SSd8gUH5dV/p0IWCBlPVj
ruPJUvQLeY1J6FTFUZmiz12Wvbi2hI5bSkHjLjP2DAjZZD1Wp2Yuz5oWv8E1MEIHC8C+MGyyoiyI
BoO6dFdFaofSbT4RurQGIru0EecUYiMBqT7dVTymHlh9XdBAMeim7AaAH3Rg0jfk6rmPuecspxzO
b0w4rJ1xQNUQo1vwfzFokyWp9nd1pSehaSy/U6z+xRv7b7496zDAPP3nG1bpDVDOuaz2WkGhIBPm
qGkPh0dXcj5zwh1IOW4FxexeSssmDK0Tqr9o5XVP7pAb5VWooCLYjhEVc29rdTAk6tMIISZAiss0
WdqXaCCVFvfzJfH0LGDcTjRxDUfHyeZHVR9fl07FNZbeTwanQ6/lAwtl2uWJ+khOaO83UdLsjGLc
gQy9iy17oJXB80kfNvI7GyeGp5gZkfYQYHQwFl4Dx+HvV5u/eEnYM9Z/aUzm9He8wA/b8Bi3oOtH
We0BwwQccSYYIfw6pjr4URP/5hsBX/3re7KyxlnWyI9kNvNhd2xNYyZyZ6gYYXRVqNkdqKYoO0bs
VJ7G97PUPJIIpDBN6SxTWcYJMC7Ods4BcEA5S8cYcHNaSlLS7aX004KhJdKqFzocV4p0rwsiqzeJ
x2l/qgjCMprutcyWu6mYT/Av2Ix5zGIjf47G9ZQKrypb1HM70GKcapg8aR9KQgq3PV/pe3m5mJMR
oKbUaVvnR1vp+YkGYUITDSSf0DoDgoGkYi2Cogro1djn9RG0zEPaU0i6tGIApVLqWcv4IFBmYfby
6PDJB6xAN62SHslVhqjjDEFKfHKw/oNS8r9Ecn0gm0FuNVN04foadZN1qZ3xgQxKCggLGpJrA64p
Wk5LapSdp5Z2udPwpwWhW21mreFLUXvlWdOr6PtgHFYhQZGeU4MBmDdxFMfN+pQl8g47PAnPNXOG
qjwCDT6+w7cEHhu/74sjRfGujNhZ0ljyYPJ22GN/LjTra9JBc8s16yI7GdDeIUqYwmha6LiN9LZP
zLAvRW8+6QKEzW+e3L94vTnrWOs8FJXlLzNlfGMZGgur3HfO/Fp18q5T2fckZVYEDCRYz1/vpXZN
Qv22Z8bJzIp3viLMax47mmAZP9aWRgCIOAu93AtcKQwH+lWMQkV3qxB9x7wvVuCHRFkGxcZMQ0Yh
8Sv2X+/cCKjHS8y+iEAIKAJr+WZxjIuusMZk/fwoDY5bqjCaja2CXpziPvcLl5N1TGHIfpgYNV9I
zDHbyYaHXrKCCr2/Ey4lqTcUZzkMd6ZFM7gu7ClMBXTydmS2lowPWUQzl7DYhc7w/IpwvNmKpr9z
qA72eWpfJJsIRebwYKCfWU/zvfM/++v/d9h+02FblResW/97h+38nFbff2yt/fsn/t1as+1/YX23
VtsHUbMGToQfW2vIFDAasTw6q2Hmz96a8y8OFw5ZyKzSxKWQ1/Af27zxL4iiDidw+msqEoF/pAf5
5a3i/IKGW32XathINn7eNGePVw2N47KvoxBlqjWf3ez6h7vxFyXSr5egP7hqV9CdIHJ5F5L/sOdE
41Aose4tUEMNP1/ARhEb5drc0v/c8//DVdbf4oerkEI10RjjKmS9dsrXevreW78Z+//ug3you5y0
NgHZcYlhuXXU2zlF5fry95+C1Llft2hSP7COUHIQsckB8OcP0tHIzGKJu8FSKrG27tQxTFUGN0gp
lr0FTObOUMvoqBYMGYxOHbZTZ0yhncGrJoN+3KWNEI86FmNtky5dFojeudWtUmLxlNN45QkA9nVE
g97oKdM0GUX3qaoPie+UQ/Yw4x/HOuxkJ04kzsatm6+lC+sGvVBY1JpE0iM2Fmcb1YdHaJOn4CTn
ommg4LdD7dsp24AthuyQqIVzUt3F/qKUDiKghOnFWW0V+1TE69KpKl2YKBas+rgcGBZPfUEnNh+u
Bq9cPqVsRHDuGDJnTvtqk4pxjNLSCF2llUGHMXRn6t2VSSP4E80S83aMBm2H27gIa2ajB7Nk2FcM
mrntcuSNztRoZ1fNy5B8yQlz5CTvDKfnL8nd/sqhog3rxdVnbEGddga6z/uQefEmrofklkHb+Or1
5Xwr4Vh1xFphLndkxvXS5fsI++ApaQbBwc0rlk/2iGQ5GBftuxBINzdWZ/ZvytoF2kwZ4XUe+IBk
O9m9eSulyl+03mDL1M71bOl02vqS/WMmBY9JdX9V2JHBudUkPD6yKnq8/H4EPVi9sxmKTAHrZn7v
O8X0x7kfvmXrnHHRv3uVZ32ZdHgr5qCkTwhcs4M6t9wSkbRQzUfz+9LXAinx2C77rFXx2xcNX4IV
LT0UJ/6+cuL3yCYnP5ae1T2myuxsGOE5p9IdknNTjhEIBKHtEIMmt9hWs0NcGTLwRCO2o+6qu5qC
L/cx8cQbL5oj8KdomDeEJcdHazb1PYgkLqAvK4I963djiQAiszIJr38Z7umv84eF1/FgoGi9LeK5
Jigwyo9oZUxcoPUQShqK167H7WTApUVBKRo90Fk7Lz3RVugidLtEzdlCPgRTpEWrYFO7o0cc385x
qt6v89WJDNrUutZRRO+SOFZ3HL+il8ixDI+nRIku+ujV0SZPHGfwTa3ixB5F5vWcCD2Y49mGsQDv
cW5Ee9UqjnanlYs82F5j30Qkse26JjFuHK2Mr0bTeiTSYrkF0QVdb7Kkiq++tfVDK3rE2sNUTJxH
k+iF4D1gI81Y976hDMqOLq37Zma5+6bEYHQ7LNongSPyJYFBFMZDa8J5B14VKl3vwWP21vsRqbkd
aMv0rWg77mQn6UsmcUP+Q6fN+5L22VURx+aDOuVLSNi6RkSjYmk7+hACz6Y5Prl6JL9WCAtuGUqq
KFJoggbmMFFUgUqBqkjf7VXLu/7YlkN5GYxpfGZgWp0rlFDXk7YYD4UH097vOlcBwqZZp3e3BS24
ZRs3wgWEKqpnJpojyiHoGlOW9Jepa+nJTs587sDpnvLGqHZaa8lNM/f2fTODS+yXedlD4nLlBjHn
WnPiEVm5qVF/KxbVqXxAqLlD78S2ghSx/lZGo0qwmo0MPinq5L4VMvtmLXa31ySLUK6U3Y5Hg8Y7
es5tg4Z/19djXAZdQxAPu4oZDqrZngpkSUC06jZ5WHB6xn4sC/5OK0rsIPOcaANJdzny28YPulYv
xzmf25OV6Wv1DH9zkyEZynyrzLyDy4lhW1PvBI4Ze4c1l3MLg6QOGzVWdjgUwQBWNunIG5c4mC2n
hD5UZyEOiqAx5CetO2+jJFIo4Qfkx7paeKRa9NyHqV6g+1VUKVDR2pex7XuWMZnfIjhwd0mmcmZn
FfhKCOAS1tJx9j20kO+OWi1bPWZ4rFdatRsRuCPZVLLmuctr7aV3KqB6hZdGbx1nVQJ1pvHaQ3x9
fP/jemVb9yXGhMM8xfAKFssZr2kUTqgmZ2osLAZzyDO8cHd7BkmQTwW2Zy6ZLuQ50Wcw5WaYda8j
k7RXX3KIBZ+dqe8CSdsPjZgwlDBN7flcNXGGbjzW71Zjy5fMTOpHmZblrvdI5bWsJQrTRVP9TFGJ
2AGyuFGngUquHp7pqvYHBItu7sdDZlGJ5uqenjRJMLOQFw/lDiG0iaWg4fJSitBJnjWljz1iiOsJ
Sog3r+J75AmC1Eo0Na4sjzBtYIU6td0P6OGWZQ+xhl9Ynexl76W5fa9hU3jqO7ncpmbHV9dACt5Y
DaEcDvgaADrNwGXTfMTrvqDtYDovNwAKlYcmtUeClie+etdYtKvaMcRhoI/9zdP403mR2fclovpT
pNEMje2uC/Q2JuiwjRR3x2lUHIwGmjhZvN6uqlr73mttJbRM4W3cvq92ce7RoFg3O9KgOl/JnOlm
tB0lNDTpkdfElDKJKCgMMZvPGoq2sGp4wO1onbXxRG9ow/RhaarV94w9/KB3avfQ5fbyyIMU34BS
jemtDB6ao1KuMzUP821T7VzBpKdHO8wcKtWjq2Ks6BZ1JcRqPVKmG5gfy+2iqPK7rCLlU4k6g+DQ
PtMCl9Lmj+8p76fobcZ6EE6mMW7JJNEumA+UBwJL5hvYLvMxA6UcKtaUfqmGzr31ajltFXWwPhvD
bH6WQjE/UzTPF3Yqe5u0iRLMaaoESmMmED+iek3vEXd1UlahDjcnVHLCJ9/vem+hy1+ltdd6rm4h
JhBpj2TqBP1Eo3Gd1BvIK+OK4lC3k1WrJ6eFtl15WX8o594Im7akRSlUk5fYwcM36HNxHblafNDK
BNDF+7OMa3G5pSFE4UeFclrcdLowAQcTQgIrASew+HzLqvJrtc3Kgz1P9pMXRXLXR6pJDGHKZqgu
Jl//0i7nvKuXs9Z2HsFNDLJJRsoTlkBNu0uU9EXk83RhUZgPehNV145YlgC/9ABsqGvobE21ZfnV
MmbhMjBGdjTchoXHPGrInezaAAa+RVCTH82htE6IOqcbzRmVENT3dI0Ujq3bSap+57S1Alt7KbG/
6BruCaLaEy9kb5IHkMS03QD2NOexLyoN4ndVPwz1VG1hiZIfmxK8eNJMvb9u40VuxGDLTZwUy3kG
5H1sI3uNgyUgwG/zSnnoVBXXjVtKTswmg5iC9KKNGjO0IHm0yfylS+kZuJLGdNvIatfDkHxUBx6n
skFDhM5We0EzN5/Nsu0AJo3qC9Rp5nHQFg2GzV10TDpezBRh7RGc9nIrcsc52qM5hy4Dt4M765KA
5VnS3Ck9G6RYL4le9sGcLLe4mXjnATwxao74Lw+m0sZMqKNEXg2g2Dewhs0bVKq4wOBGRvtOy8xd
qhrLIXMjm15Luls/0fXKANksnpVctCXVu82Qlvf6hKCgRqweLg3U197CvIW8aNa/znTOGItX7b0h
DTKG81Q5xZG8GZrZYVbdJpsxU767be/QhaqejKHQ/CKboys+Rh4ACWLlBE4itq4rxrDG2bwDIkMg
OueSk8mQfaA7pTohJ0SwPItVbnrCVnWs95u8s8tX2hWv3WJdT3pnbPVpJNDL0NqDmzi67yzpw0i2
xIb4oRiYZ7vjRqzKdoJa46gUWy93n4huA0aSrcJBxutR4I6kOuUGg3LV7ZVDZTVmWDgNn7divsyp
Cv02K3Z1npro3FRJvMklPG47LerUrw057JYlS77Gg7T2+aQVq/B/kliZl/q+MW19IfwP7Slj3gTm
u93cVFXePGEDRIeiz+WXjqj710Y69r2jCXMKCrchq05iAcaXle9MMov3SkLMcFCTiHdjumK5geoj
7ps4zaHUDM68mSaAW/Zi2+FEZNUmEkmyIwkv28o2pyRXi/QYZ9o8+FrfvnhiKU+apxh7IDiWh9Wq
RnPRbN1hyvNTV71wvNe+THblnjVvgPYN+rW+lW3GGBs5zHgTYfQ69HOyIsaTbtu70MT1krgVP0fB
CVlL8C0GU2S9mInZjhsJ+una1PrstrLgVQ/pLL7YgvOVj71Lv8z0rr7kReIcczOtPkezgxYUQqrx
qK47JAECxHsnbrKfqmo4JalrnpOy6z9XPcM/cH3jsbBieYJxl7/2ZhYhytT4cuuhj26k05Tfys6B
mY1Q/rnrshq+WtQ4R+hCaDH7xPIBnyErnmVlUut25hDOSm9+MioHsnhkaUSgSZlcamX+nkvHfdLx
VYbM8VxmYcWytVDbbDJZgtmxEGdvRFImgz/AXg/sWbCSZUW2zxrUeQ2hGny97LbHmaoiqBNj8Rnc
BXHXLGBGygelSJ8wZdE0ZJWHs6u6AXptimKt+SyMjK4jJpHUV00HZaXFyXiHSqR8qHOIhP1S6Ach
Io5SIUj4KDY2Zt64g7I3iBEr95RLtvJ97ouh8UdhHbTBdh97pa186k53RxUzMuRIo0+FofRYRZ3i
hqNi9jxpRv0pa/P2qRmaydk1CsY8UOJ0l3eytiLLz3OONOSgVbemQTo1ScXp9DUXGHr9gYi6o9SH
7/HoMhqivUMCm1sRilsvr1VDdNYMwCggH+iy1LIgkREK+a7PHaB7fFVXuWzGBL1t019M3Y0vGYch
PzOLrAtdl6m/iO1o04lMv+P9/9ZXauIP7GmePzg6AoGoX45e3Q03uUqTwYyLhOlkZ7BxORpqkjK6
7UDIvRgIRJCjj1/NebpfBh2ek2OTN61UBN5l7cLK3pBFx6tW3DM6HPtNkrTizlKLroSb120Jl1C3
wOfIEuCJ3xNvZO6SxHau9NyeWVzE4ByS0qM2zUBaWTPmhoqVECS8Em/deHIeKHXYT3AUfY1KRw1Q
rX4mfGw8qY2m7/hb9KCd2v7eTM1vTuGKa4l46SVeIrmV+eim3Lc5O3tEb+wAx3HHatcFjZBNgv4K
N8WInM+OTMyHFHL7NhvIVNPpRPtjxZlqTmwPlpNFHEKi31CDPK5Ur+upWexj26Ib7cfeDhv8sM+1
h1GyEKO7X2PJL6vGhvB2gv58XXC6nTqr3cRyrLA+dmi3dOW2LMv+0LtzeRulin3jtGoc2GRdXLRE
Gm8aOd+bOhubUAxpfITENlxX1pRcMaqw7s0m86p4My+RMnzBN+VHCR7tkuU2lI3RBEs/qbdRNNh7
EhyQvzNG2c3SKO57Vlx/mFbJrifVHVluD2AiEOjAPj4acc3ccxRfE69y9lmcsGNxEDyykCr70vDk
FUc5B4VYGV+6uM05/9bV29BnMqXN37wYbdZ8AUY0tJQAbZK/1LAR1ZPG/O3kgg4O6JaMPGyd/jDo
CnH1CowV74KnNdY3ddUCCjNE3VjbtprQwLuJ8C4odYqHqsRpXVqzt0vSLg4aWlgPtt59h4YxELDK
UUW0hjiidH6F71gerUIv8XJYFEmtnBlC5tkBUJgWUk7sFRzqR95/68kp7ccS5RyDX0wBnAqLgHbH
a6enQ1Crc0Q+BvvrPI77YbKfHUqQKVuuyNm45Qxl0zmjTaQMrvYKmXw8mbVlhHZr0EjJK0zDkbaX
nhK9Jcikb3Ck67fd5L3h6FceY169T0ThEIVqdXULe1NMEUIEzSG0z6p3iDwQ0actCYx9DFC5ogPw
943QX7ugACwcsECIPvH9fNS42FOhV1JxARyhMPalQjMubWqeyXZHPV7+hirwS2cX+qrqMBNVYWkg
qP3Qc3Uma+Kc5AA6qmOIcx3/lpbwgYq4+R3Z7K8uBRoaLZQF7JWl7+f2rtrZDe1HjQ+WuPHDhKwM
H5TUzmr/W23Samj6WUGwiqBWUJXpeVzxQ79ayy0V8zCXqohTv8qLHouRQLMX8fBiFZrKXU2s/T9t
knMrdQ3BIH04C/rFh4taKWBWwmG6Pegty9dN/s0WtOyoSc3fSGd+1UFxKR1tDOlZiDE+eiRzFv+l
IQliX84JlMEiYhqmtG52yHU6mgXtj5tm1uggFkty/m/2zmQ5cuTKor8i63WjDDMci97EHByCM5nk
BsYsZmEGHLMDX98HWepWMhhGWqq3bZIWkjILAcDhw3v3nttlSn1x/XlUHD9f08JG67tIlM1jL+0Y
2hLYWNjsRK5RgC+4QbcaHj7/ED4KzGaDIQMTxgu9omP5szJYLloft1TbUrr1hohdROhZwSEzsWNM
o6mIeCWgpazZJH9+6VPjB56QY2LPBfY9d8F+bamAe1ZGaFqkoQ3puJaWg1s9mQvBQM8ykjRDdmBj
1Abrzy976tPH7cjenDdrYiJ9f1mr8WFDxlzWqxIUp3n/4PqU/EKXUeujtPg3BqzFHINkZAZLHZs5
QVPohiZGLte0zn1lVlsO/2pdQUb4YpYx5gd2PGCsWS7ECfwEtMefpn++S3ea02h+js0x6N4U2KSF
1mTGJSVlfeuKSX+NgrmYhDT03xi0WNsAd9lIL9Duv3+6eIZb0B068axeiG+vK6nmh0yxn7/DU7Mc
r3BuX+H/hhn0/iq2CuzOJjT971mgT+ZwFn9UC8PGeff5pU59hdDHqYHMQXr+3ET9dZSmwKP7ERgZ
KLyKjNOhfHFF+fJ/u8bR7UBQMV0W6npnmO3l5NZbW+Q3n1/i5OD4CauC7GdDETv+2vxEDLXZ1jvJ
3vUSpId5ZpZ4Zad+iL9FGjNMVfT6VVjTZpH4nPcisL6a0T5+evgvHFoofH9Yz497jzbRWBaBFtUu
NPD8tmVLdp2RVhcZOUL7VPrF6vOb/vjuuB6aPeK9MCB7x99exbFKjNKqiNZWbFDc8QYLk/fFVuLj
WMRWR/C4Q2mXbNRjzZMfAiCHk13tYpJSlo1EhVHK/sIDMf3FUDxxJW5CkPaCoRox4tEw8Zs4nsZR
lDumNhRoWnNujd69rJPHzx/bideE9NYkl8SZd0f2PHH/0ut2ZZ5aPtQiktr1dZ29knO9BOe9jKvg
C9m2+XGNnaNd/nWpo+mCGpUbwGsodx2GvpVd2OEiHzxMAlAEunXVF9PD6LAfIzIgAJ5uU93X6yp4
djmyIpQx23VC93drNpTRUAxTAM/tKT1zRCLPWktp+3CIpssg4xyIwB5qCnygNeeqFstDm7RnXp+p
w1B2VLDHDmsdZTaSTVySvD9/pD+Dc97Pzazg9PVwnTiYxI8XO/TSmuWD6dqRpto++XmhH4xe3I6u
G7/mU+eddRk23joLnmso7Bsij6iZKHfv4vKMHTqzRiVT5K4PecDBCOckaXn5rRwE+nYKSwhEq3WT
woWpYstbBHVimYtwKPsFzkTvDBQviiG7tFE3YYdsW2Fidk2TFSU87yK10TIkqY9Tlfl65YcDyqNQ
rWxWH5+nZWqcG9EefveCofhi0Tox1ohwBP3vsGax5T8aawHaO3YfI88l0ZqL3vCtPW9d7cKkTsqF
Cqxh9/mb+LjhATLnod8ErQDE8njDU5U2KHiZlztfkFJPvTVfV2HdXriWbLcEyLcXEaXXezv2v9Ir
nvh82c1B1DPR4nw8c6B/67WocwvSvcfxW4+h5qWi33OPRDz58ds3icCD2YhaB/853jrSF+W8OSKM
RKJLV6SfgxHoBDUrLSnqvduksVg2NNjHxWBStP/84ifuk30V6TQ6bEt20EcrDYENHWWnAg3/nOED
y/o+VCFSj4TEi9+9EgQLvidCpDleocR/P1FRA2rCEtgY2UniacTWtDKF6viKLOu3hynbDQRTCKM4
fejHjg/ZlCWugi5DV9ANK1LaiPpJrobBcSF8uW+/f1vgfdjfALlBzmG+v60wziTJIBW35eTWDntR
UdJDpKcDWzJtvniGHz9AW8diwsJlODS0j5evCm1I5HY5d6bZ95GlPVWTeEuUdR8O7hd7kPlbfj8H
cimOpTgeTOb8YwV1Dn1xxAaY7iyZrS1qpX7pZAsv6wHjFf0ZZcqvdqOnrwgjFxnb/NEdLy+29ATx
VemuMnqi+OQr/Lt7qyaNs4Pjs8AZ+LtQFcR8nKRAMrLr4IpHI9JpOHe0gZeSg9yd4bzeET10Fbv6
F5f5uLGZL8PREAIOu4/jgkIvdPS2/KN3vWZq95pH2IxUrIifj8OPUyVXgX1nMDPrcECPPmQF4LFI
EiPd1RYVLSo9yyzp/vIK9yapMKx3Ylpa41dk6A8ARmg+PycOtLiIcd3jTy3Ip9bn2JfufGekCp5h
Uid9Kp0uFQbH9VTQxG5GsPkLrbTTaOlNvqTtpXvbVlXhPqOPvBnYFk2jU936XZquQinZHMzbgqok
qg5ZnPvgm4O7C9vG+UKTfvLFCH8+/BizrXn+/3/ZOiFJiDI6G9mO6nSxTkY/wTNBnfPzF/NxhuUR
oaukpITt7cOWM7crlpGwzHZF6xE6WfY7PTXuhffbaWPzq8CNhaoSAyFn2Pd343iwbCUS5R3UbAsh
S4A+3dXV5vO7OTUDgSyjDId5j2LHh2emm2RXaynioSZZ9B7LlHJIVmya7Dt84d/fRXNmRCbKkmGD
7Dk+oYo2BowX8YmOafA2P7uaOJq8Dp4+v6tTH4/ga/eQ5HIwOB7GqkkLYyr5eLLYEdfpaNBiC5w3
mi3lpg4d8eeQyWRPtfArTvCpOW92zLOvplL24dBD6VQnGalP8USb5NJqr3Pyg0weZTLdMV1vP7/N
UwOeYw+efiz04kORLOMePVcSiSdDmW5z0ttvBjPRVp9f5ZiVTT46Z3AeJiGns5ft+MDvd6bqHEru
O9EN+mMc6eVGAw63CIjTyujNecNDAq9/2ZVtf1WNRXpwMs/CnYamcxqlS2M5kTBTgm6dDQI9Rtcl
X51ujZNP3sP5wpcJIu5441MHje4Mec5qo2zaBG31arR+uURV1gBWE0+dojrhyYgmRmHFj+nQN/vA
L18AOBIEK9szSTDIniqSv3BHjUSaiPv4/EGe+NboabMFBdEHzft4Qcw8fkOs2G4PxfQmJ6Pd6BIx
ZZChXxlfP7/Wicdh/NQYEzpGgfh4G2MaI9EURDPscOC+6RQcVhDyXpsxK3aej0eCUnn7xQ7jxEdn
GHTs2NGwYn0o6xMcOOKBLrm9xPlGIJ22NFHt0Meop4VljtVDVQ/VCjVGv/v9e8WfRGQhOxu4dEcz
JeFfyA1FU+44qx0qd6ipSmc3VOPDBXEAj6NwvgqKOPUm2bJRBjCB+DGVvZ+b+VaGtrEruBWAupej
gRevKKz2Zqj8fJe7HKQ/v8MTaw43yB7KYmFjszj/nl9WNgw7dgQ2rNwp0n/WmQ2xRwcDvbJQxP47
l/Ihv+PnJlXheBGVHskoecERzfDL4trJKoKavNY9j2EmfzF9nRqjFh/U7EOYK/1HW+0eSVwxURnA
b9zdd1H5A9Lcfdbw/uKwuhFd0f724YgJDNMFxl+T9snxB2goem1mM2EjNSc0ft5wW3f1SlIH+OJC
JyZmSuq6YwE3sbFxzO/zl/clMd8hpOAICLDkCYj7VkzV/RdDwuKfcbShf3eNozHha0ma2LP/DkG/
ATQklmeN0zi3ZocTO8hgnxEjhVttqOWqITL1oRxqD7EQvdpO1CnFvw41JFHqy9JWKOAInlgPYsxA
OrY1vA07ujH9UC2LsQ+eAVAV27xBnMXpdlwigw32kSNoUugKvrEBbQp8CyLpyc8RWxVGA3Yvb+qt
3leBzwFKhVdJprM7LOM5Fjuur+BCRFujbsZ95iDR7K0ov+y1ut+J1L+PYfYtecLpJqdWNBPPPLlD
nAhXbZjkOugiB7FwOsdZWXMeGyC/zx/vqbHJKo73n84hfYqjsUnwW0XeK2MTmfBrpdpXQaiubWkb
wNZrMuLLf+OzY8/NZo/yPQ2ho+s50VhUoGGKXVtBMmEeAyW+H9rii83rx5KfTa2UxhZ7E8p0x8Ee
tkojq1Z+sUNEfiNlXKMZFH9WEPjL8BJByrJzzJewLr44Mlmnr0uVlifK4fp4Q+bLvMrl4FATgYjy
LVI6LqHa1m4wuujZGs0MZ5zKyYN1m/bVKgMsS3O7YCKvzH7voPJ3kkHbW3qnbYyWWPYAYSgDTm7p
d9LB9pPvjtFzUFdIAVMgXiu/hfMd9960Co3gDihdQ0SHUy3SNrFxQk4yXCf8HlLb5A88H3CARDZt
SearNji6+N/zyVlGTZusPc0zHyvL+epVnJrTMTtCXqINxwuZH9kvc0SsN05epNh19fZ1FKDuxkHf
pkbbfzGyTs1Fv1zneGPUyz4nl2YodsLJdNAzbrcEDbz+/HM5tSC65LPSV6DfRkTG+5vRK1Pi0K8x
zXelWI5OseAw/lSmEZr6ZvzCdHbyYtQrObMQEv5h2+vWTEZFxreiRSS/Eh2x7W0J0gj1kQXX7PM7
OzURuJT9WS2w7H3Y/AL/s9wEFdWOoOwbs8EjbgTjU5nVP9oYzULkfvEkP2aSi/n0wJF/LpPS4T96
lFMDf1XY7NMSlUW4vEzjTEz1sDepxa9KSyOcWUJYUdK3bmMdav8YYmoIy7i4FKFINz5kogcPSxD2
jCC0py+ex6lhy3u2KCNRv6V9/f5Nk8HQaGnENmeo5A/LDx8js7/LLHQknz/3k9fxBCdFjr+zZe79
dZpeI78XPd6Ok6ikmtO+FqNGHkJXf7GQntq2UpxCtAFbwuff7y9kEWLmkNCb71o8I1GDxHUobmqy
ZRJhXGVldZ9n/heFilMD+JdLHm9Yk8nO0Ojp+U4b1Dbsyh++nSFud8/qsv/izGGdGr+cSGeHPmhc
aknvbw/rOqhY5eVMM+b40kbyL2JxZyigIZaUb8OlJrV4mTMjr+Nq9hpoxqzMrBH9+X3zZFNUgSgm
ml1n4ljA1YbPKGrrO7JfMfwX8FLzoBEb5Q3iUTjMmgu3ANGQa40ig2MubZbmX/pgYmchI05J/SUp
uwNSHLlu2fLF8EEX+WjF6y4fzTvi1R0We9P5YjSdegr+7NSlxMG4PW7AZplsmgJ/wm6SE+GHk7Fo
dfvJkc45NdOnNgaA8fnwPfWKZ2cWQhmPYuvxY5eJEZLcwWcSV76GLq6r5Wbi9LuywoDMh2bWpH9+
xZ/aiaMNIYoZ0rhNPheOmUdvOtTGjC5plu/cfPKX0dC5d3Zk9MvCGp3zqMyyx5/c0MRGOfnTLiCi
NnvMu6ldt0j6ttowoFz//EedeO5sNmYLNJQTjhNHByXfHUXemla2S/3QXkdgpOf4ihk1WjZPCTj2
HbrI759f8wSZwkaVQNVnnrWhXpvvh3yonEkGPV90MwVIWUka3iBIJao3mJNOQC8tGCkoJ51s7Yd1
tBzpyeC8sI3V5z/EOjGHzb7wOROAY459XN7XkUa4eRvn+JYTi9bI7GuIrWy6QVtdOOc8GW/fJqiR
sVg1izCjiGxoOX1Ucuz668EadBI8A/1bRGju0mwn/Rvb4mIbDQwpHFPpBlGfs0WS/2NEjM2U3a9t
d2aKWRrAM61oiQOpPKBl3RxOQ0Z1at2lVqGu+GwxoY18CE+R6PyzTPee9W5MvziYn7p/OmB40AFK
8Vznj+SXLQ7ltgSoh8X9Z6m6i5Cl7ZSr4qfY0KLN58/61KUQXqM1wI3OsnG0atJ0qqp8Xpb80opW
shKzm0/J9MyPsvDp82v9fG/HX9pc/QWoTpXxQ+xmobkZbMiYw0EPQ3nR0jDG7DWBIoYW1q8KLzPO
DZjF160yh4NpauGN2UK6s61MbmWh1/ufP+j/8Q1f4RtsCn6/vLvVa/v6jx9FG7fj4TX/8V//sX97
jcp3+Ia//8Y/8Q3UVP6APsq/DKAjbDOM/8U3MGP9MR+T2IJRQf6V3uD/gYzAhwjHrtBh88mU9i8y
Kuh5352zqxyfed/6HTrq31KPX4YZ0xe9LH4WbjmakR/qWqkRVB1pN+4BVSxiCqA01XnhjaO51gSp
zl6IjRm1SHGmdN/N7qZYOv53RKM/Isiad7aXWs7SKK17ugvqCWJXfO5YGC+x0wqWIEmidT5LC1jH
NWsa21stM0PCjkLEVg96gdNwQf5zZuXneAmbbQ9HODl4ZuRXC9RYYhM3UbHPg9GC4NhVy3w0wlXB
NLqikuVsopgazJpQ5hu0RZzgE33ADWhJedF0Zrsd3b46MwGlvhFL8GLnrXiz/UZ/zobSA+Yey5c6
T2eGaI4Mw2peMf4DaFaw4JKFZ9bR+TRGaqfL0t7worRDkWiBWnlev4l0gf9sWRP+09dUfDtUhrMd
BLW2GQ/JlRZF5hMJWBd2h1jdiJVcNtS0bwG8l7fIx4kEa/WnzIn9B+Wo8UoVytpK039SSoDPwmMb
WH1+YydatSNYzDzUeY53U1izZDuOL/Ke8AHHjeJLX8te/bZyOp61XDvSTc+rHGZqVmo9lCMv2I+k
IG3oVWQ/8ixGJcCW8wfUXUFmeVOjkjDjH11n1msgoOobpYOhIKAP5HslRbis8ky8mGaXrh0Qmjyb
8gl85FOlcemiksSLRUP/HLQaNGurKNd2Gnu4U728AAxFFtUigxthLEhtzO+8SdnuItAjuZ9H5EPV
N+5GGEEcLQJIuzvPJGsMqrrX8ut7gO5a31sUdyx3XMlMDd3CJQns1k6N9BpU/nQVDJG+jKjuXUSW
qVGL0pXDVaxyTYCNvbWTDP1Drlnx3eA22QX52uNFNLrWJbJgKKJRMFwPdVVviqZRf7bzeWiBHQi+
a6rJv3x6VR0KGybc3EuGi3oK4p0iF/iiDfB3LZQ7hG+RCcELeAXoOqMtsDt20sMO4BPYFLeefhgK
SONu7RNdUhcmCWyVi0MlFE33aKmxm8nao7lJrbTCyKV78coMI3wdkekscZUT51Tmpn/e5zlg/1ZS
iFsC5cbLNqiLuOJHeZVLRW4am4ew9op80adm9FfZTSUeGeJFPKQLIGK1N3dydIK4ooSgFvYLC6vW
BhMnJWAnS1py4yW6/xT3FNjwkJzj4YyvQddHG0qL+vfeNbKNGRvun2kVTLgV8z5auj0wwAFy1KI2
2uEbB0LrmiQrb0XjPNh0bYngvkiH8bxEgtouhQjKM3L2BgmeTIvWY2dO10SnlmTA+USbu4pyiLLM
fWOm9W2mO2w5sqF7dCL8Z3FcRCPghFQjJyCMzzVpjdjgfZEvBaCGhYszXV+Ymd8sgXYBM637cQ1b
P9mqNhjX8SCmh15hvuiHythEDt6qyMe/WJNpfhmJor52XXj7gajvCX90byHq7+rCmq6GTseFq7wz
B6ghtSAouvs4yIedGNzyOsk5cBiDAWNCSDHepRwiL/OmN+9Ns0peYt2oVhooskU3cLQWI3CGfcE2
5k4lFXywsllaHFUuc0yjelEON6Fd1RdjIpMlk6d+aDped+kUNMfzmCQ5vfJXmPX0/VQZbwbClIOk
rr03jd7c503nLmJSbJY4X7A/8ZK3tRlEK4JcUQ/IEU6rabV3kx+NP3DryeWkeSM75Ny+ga6Yx7xF
XE9sc4Huxk66pY1EdEDARK6bU3seR516wLdE2r3EluOK3r3UFbYc+gXD3g+jYQWoWTxbpU6tQA7A
RBXKstoGDbRKGsd9ZhGcdtgMNLIACH1QQ2SxJ7a7v8DzlgcwzuUt6AZjKSm/tmWlv4ZTHq4rI0OS
W/b9VvSNVoPDr6Jn6urtRZ1nt7Nm54w032Jp1bU8N7OwvZ6wl2wGHJjXuhH7V000a0HaLpjWNsbJ
bW6j3jQtJVZwXfpV50X2Dyqi/Xrw1J9dFkHgZc7MgOIPEdErjnYRaTgs8OwMT1Jhd7cNOd26YvBX
rVW6z52I+DYsF0eSI7I9iZKKw0enMWGFw2JwYvslJeh2IbwqPhgo+7aTXhqvAyngK9VOD0HHlG4O
o7lzILjlwL4D5y6ODbWS+iT2EGFuJ93Ys3vQ8dBYhrtO9ZEXXOArWsHRuBkgqj5pCq9s0uXNYnSL
6JoNMYQkLMHDox66pD9YlXcWUlwWzKCBv2PehMHd6hcNyXu309Rdd0SykoGqZ+cdDwzmTNfdJ6OZ
nyHwWvBJxNvCN4oLdwqjPQzO23T0GWpDXYqFZc3a7CIUO5JXu00o2mzdWB0WcRFcJCk949Jtun1A
zCYWcD1eoc2z93xQ0abLkY+FbYenWGUVttkgvwjxwLMUBcNrFOtyCyrbPZ/6xvsTvHr2vW6kdnCa
mrjH3LmbhP2gj3ZzQNlYXQxENuzrlvRL0XlISx2vf2gwZJ45bv6aTHjno8QLN1Ual9t+Pod0E2dZ
wjXC5gyKQLe249C+bcKivIZ8na4wfzs9SMEbI5TmszYUoI9YlXHUGUH/BJla22VT75AIQ5aoGYPj
ADC3JEf4KnXtR6UNNoSHPFvHBd4SD9THvS9CiS1ZVFdStBj4cSBu9Cr4AfaPKRA32lY0aF2GqMl2
TZlNF5GND1A6afitRxu88BpgxHLKqpXtOtNfTpXdAxcolmaaeHcpkNVNa6Ttkt83LtzEuuyZVdcy
Ml6ChrSkvLSjq0SW4BK08ZIz0sUYGPZDht/9rAJrtLZpjMzp5v4mVmnwUnej2toqrl+UVhDa6xMI
XoJZ3HsDnRBCJV4Gg3mFPAxjEw5kO8yQIRKSXrXOgdk7WvrCEwkuTH9cIBnMzlV7DufCxjBa5v2B
AJNwGQm9XEYYTh8S2Jl3bKrS86ISLPWOEXiLeEihiZEaZXCkDuUh45Sdo+PcCqXXl1AIi1WhHA0q
iZ1D6DZDRNkF046ZdLswSGKHGT9xrytHqn1kZ8ZGCXpxRJA4SxA1L43BXItry5HbYTCmKzl4VPad
2jgrp7rYOGJQr50IRLZoqolNCiZ0LK9ZiHHWBR5OWNqk/ixgfr+4oLvxBTeveegHK37IXzBtqk0C
kgJ5QKHBNWl0scyTVNuFiMndpVelOWGwNlB+/Fzp0kptdz30OSZ6zQ7fghZAkA0ygSXNBXCOkIoA
0zS5Yt9LPNvc5DLdaaNzFlxPQ2CcgUEJabKx24yoGO0CS9P/4gzrQO/OMOO2QEZhjBDOGoMwYOtR
r5ssvXG8KbUoo4/qPEDcsKwKQEw6r/qlNJoQVVAQgIXtJIWDsUnP6gZ8VRhpzaoass5eVF7gfYPk
Vfsbo/PwvE36jSdZkGjGhcnBGFrjTyW97GpSigmhN8nDC1JzExQTiIY7Ev26JFgFvYjKP+Mu73Hb
5wVIzntPRSTwngWOiNPzVgm/vB/GnqdWtm9KA9LgF+yUoZ+6cIJC8mg9SlBIAlYOzBRvNRKQtdLa
ACc1BjX1g0DZ6G3A+gGBpnG+8XfKFy0cgs0MWdhDl8Isa/RCrfRGxGddL6rLSvKny8Ytny2+PHAg
9YYrapep71dEC43mNvYcWQJ3V8VbHejGJdZnsXdNY+IL5jB38Dr3forINK9qx32zqQ4GxANP8jxw
/GHtTH59W0OKJwkrr8+AeOY3+kBcCxli+IZLSms7OyOtidlgXLHrI3XKZgtjDk2+CLH/Y8XL7LWX
Oea5XjT2Wa2TcRCjKVwTtaVWjjvCf/Y0rqensnxQcW8/wf5y1KKJZe5RHdSI2tVJuNB5ciA9hbOM
s3Z8HpzgKkwEjxUokLpTgx+u+iSMg2XbAT8dJV7WpAUWgxpfVYsGpxLw11CKK8EqjL5LVd0eHyp7
5Ibc8jOVJ8l9KLL2uWXryZmp6Q9kBoZ3uTM1GzE/7CCPkq1GO400UzOPDnD6adCXBSwFt5P6fkya
6i4Icr0FK8If7UBW7NOmLm6h69RYcY3qsSbV9ZshRfWtKENQWZ5+YZvAuVCe6hjhTSmB4fuACjrS
Fzw/l3ckqTXFKghk4V12KrJviqh69aYamT7V7BDARqRPSzHoLPsxmC4CHrLAvUqzMXtKdJk8iGQI
ttgZIe+PHWZtjkLtA47v4a3XDGspMS+eN3koV/yiYoPenY+QIATEDm7rjAuOHux1wIuZqyByhu8T
uz52/BplOhzV43XliTSCApDFt3VIhJRezfTwPunMNUgsY22ijCRfyI73Eb7oCyfq4z0mZu+QOZwc
POUymHTte0buwwMZuNj14Tdyc9bIpKFD0X5KmSqIre0HfTkl3kQWVTmtoAQE29bss9ti3idZE+Oq
nmygBBi4zwKT8HPJzncJAKrcFQRe4Swg/o3z57yRNZz6wpnhIHFBEgUzWLj2x2rAmN7ESV59K2kW
5Ff4lRtrnSGKsC4rg1VgQdh2JJaIdptZT2C70xuUR324BlaR7NyIfPUYP+/41BZKqvtp0BLWV63l
wNted3pD7Mu6w/nvIaqi+Tyc80hqITZwMyJQtY1RAln9z9zum8huNXWYQrUNNA8pSJarr4rkR90e
bJYohAmS9NiVUd05Vq3LSg0JvtnhAEzdWeEBjxYGRARP5XtNiFUQvhCQse0T88xKnY1m1xsnMtbC
gzHSTeumbNfc6haGxyoF1PJLber678rOP7BLX9OLa5v/+o+jGubfvw3lmmHj4MM2dVTDzI2+KvSA
iqGU9cGT7BWDXfxVQ+jURQxEKR7GBFSYxw/ASVrFobcfDrEJz5r/uFq2Kbzy73rs/5ckvyhJmuzz
qSL+L930Q0ny8GP4x3NZp79WJf/5l/6V14SjDcPD3Aj+Z/Hxf1KG/T88yovgaejkzNVHmpXvUoZn
J7FLURQRCV2P/6lL6n/MJnHnpwce6bL3W6lNRwOIaDPUBJipLEcnjvVDm8nocUvqeljue+Kx42Va
hM6VVQ/y8LO99cujOfFFzA2CXyqgP6+FC47G7Nw+oQX/voHQN7o2VcIo9p41GIepH41D0ln+48gT
uKjor60/v97R7DBfD/8uTiikk/S2jxuztYZ7SQqd6+UGueSDLvNgkajJOLTKtvYwuMmNZ+Y17rGp
mV80oj/0ypw5emMOVubtCTpG72+20nTyIVk49xOI7zfaQAS0Z2x9LkZjUrcwPfzHADv3F7d84hHj
icMU6hL98VGE1yJxqQfh5fs6J0YZ3k/7Bjk8nhZ+TMB8qAMO/vwZf7ggIhG0pwwi18eRcjwBJbqm
pNnU/i7SgvLcozzDnrD117mwtBcLWPrz59f7qAyGp2zR+SZydI70PdamQFXVpzBQ0G1LhSgCeVxj
Xk1TpQO3GOwiZ4MQGweR4ePwxtS4rXqneCyk9IZl5KaQVEKv8W7bkVLrou6drl9IGTWQLH31bTTF
F6MA3PPxoPfol5qzCIS3+dFfAm9EhEnedjvHo3V5r9END86bMNOrTVhWIOOq0BjOjJIQpHCBr924
5xscbzU/q3fkMbnuWdwICxqddF5Dq2GLgN2GsdQEZnmeg547qBga0lmvm1m+LureOOTUP/NllUKN
WwHaAbmv1fF8UjAnsZGOMg5a7Wn1uvP08lxqo7o1IFpeB7FPPYaSXul8F70lx5VbT2wMRVqZyXlt
OeraZZZwQXX2qb9L9F57SrLID26r2qwZckFSWVSjm1Fjk2JOkUH526dDGC44wyfqsrX93r4BAjxc
ABEiGMVFB7bokc6Y5MExEdRjzneq+oaEyaFV135a1WKpgko+d4kpn6dat/ZYDtpqqfpePiNJ76/1
pimh5ldkRlLZTfx1YtTOq6g5xpV1ZpiLvA/ksxW16larNDyCLQFp8RQ7r3R9zGJfjL56JhvLJGLX
NkosMYGjbju75k4hXqJnoOtZLf0iDh7NJCUKvROD85p1PEcxEYaJnNe473xe2iQq/xFQr/Pqaq66
jUNyuiproCswlnErQPtrnFIa0mNv/x6rURJa3TKy4qG7pKDVvGVJCWkSXId8NiHSNdtm6LNpqaHI
jMj9Aqy8T8k5J3gU6YDo1q1tRk8RuWOPgqxHY9WmHTCUfLQZJ33h2q+wD+UzPFk+/ir3L/yx9h8l
UcnhgriYOYwhJanADlV5XoOpId1SluqaNHCSnnv35w7UbOSzUklOLE2ZTtWm72pekh9B1+yiJOYM
Jud7HSDXLERYwqCYn78NpmVpdQKZALi9FaWsqOHQ6+uHn3+mDYKCHpOeMG9M0U7jXm8ir+1XQ+j7
m65qGMDgWwXUGirZqIaA+Z4bTa/LZd8MJJ5WHFWha3tGbS1aetbdos3Y1B9aWEoSqCJZmepOgnGd
EzhLBcMpA6i64LTOXyiy2ND3g9F60P7CXCuis6ZpY2076kRfrSrEF8GtlAWWugj2D6aoCM7ZhTn5
4zMqTE4dI3BrGHzNFF8Po2YOT83PqE3SxvttY0bFANo2LRegb7UlabbxAny2w3Nu7uUc3UmYD1UO
sGMb38qWVUS452DNMZ8isQ4O6bxLnLW7AA4DzO1S3bt5R/VGwmF0TW2kiEtdo8GA/w1dXoXzeHSp
PijjSpuzRgey00g/DXrnpbVTnwBfqxmsZejH6rz3NIx0oiTrFhdBmS30cjqIugvfqoZp081j76yI
IyreeuHPWWT2eGEUFFEXjN2mJL0spEIpp/bNJ/ZmWDUaBc0Vg9s/swMSRVc+G3+f2AwveLSKpi1W
hmY/tBH2gbiuXgvDSw4ohx0bLrDFlI2wlUFX6z1DakzJjo0M/suCeVndsswxlk14VfHO1QJW6Tm9
Ymxa+ezgBnmEJUNB0yPnwVk4fa9uJwLeHlXE3kJSPH6mjqIyGjXDqypF+Jg4LhMmgbv3EGcT5CoT
H5Y/OhYVUzJhY6QneyFnkJfvB8WKZbS8d518PcVJseIMbxMAbuXCAQk10cNB2We85LWmoUCK7E7s
rbyeLFKVZaPIYaa+dubSkv4+hb1DsnRB0Jcvg4tBk+E1BNJoHwr/3oNx9pi19euYq3n2j43HJve7
VdLxnIjRZp53pBHDV5PmC8HWpDZn0aBfSn/w7uiUUoGJe/qTFkGJK4uey5Lv0oPwWNZi4xdmcaVm
u89mss3HPAIOX6oGDWFPUsXKHs0KSFRmU3vNraA4cKq0v2eGxZ+XrFj1A5B+M/juiyGuF1Ulg3Iz
CWjDCzNMOxtQZKpd0OjseHR5IMlndsJvIybRXWwXAuClpdOQaOOtZ0gq3aMZNM+lEuxFZEsuvTXE
2jI1el5r5fv1msAYm8nCzsL6gP1j3JMiIg6gvVgW8pIM7Tld903PEv8CHh7TG/RaBk0Fj/u/2TuP
JbmRdj3fikJ7MOCNIrQ4hfLtLdmzQTQdEiZhEiYBXL0eNGd+kRwdUrOfxUSMaxa6AGTm91qgZIim
dFqLv3mUK7FNRW1d42RlLW19mzU9j/hzRrpID35PJUinuTVxWUasg0Tpc01BiGgsa1z+hSgqHsHJ
SaNLv6SOa5vaBeu9GslIETCE8Ui0JtIjtEKXUQMtmYe4fihmslm0nCCcbsm7413y4NUPwcw+XlMY
enCSxX1dZqRD8dsSGIg1Dzogo5JHX5uluO11RRjF0Gj3Ug+DeQByWkgd6I3uc0V0a7OxHMUTYQOa
v1IONN0Sjco6LfHlgLW2dSnITkO5c85m5prDt8uyKsqPDi2hmP45MQy2r0Cx2relUsdxHsjwJTD8
UcKzQOSV1Xy2wTurbjPM0p2uLJ9YoRjYsX7RdktltO2NXHUmwZtiPS58ZEWDTEAkRFN24BV+D+a8
KQUGs3KjQ5PY6jiFjT4PRQdon7Xe/AAP5b34wmJhnZWRX+pGTZAf5ZBD1A1W+qiDhbzV2iz9S3fB
8sW6GFgPEO3muRmE8bVXLfltg46IqeEttiilDqJnG5rEp0VLsZO3QFy4k1u2p1RNVbFXgUuqXjpl
6zfa1txxerLY1gfS29gwFUvVQ7LeUZquuU2D5IkrO26jYbVMDRRGm/QweLAi2a4M6aV9JsEWyS/f
E0fLB9/JjOEBGqAkKz/TIhXhfVngbmWraqLFadga2znbzyS5ptZTHnJaTg+T7r0NYqsJHrb26I5w
kyJOSplte42mQ/uAn9KgIxGRhDBJ7lTi2pH4hTND0Hgq5nY7uR6Cr3xprrj97T1psuJUjML4MBlR
diYTO9mAxLD1IN07prZvbeYpMPYonjx+j9bfglHQhRNEF+7cJagQnDsSobOtQ5nv3jJTCjEp3qJN
bmpP9UisVNqX1n3lssRsOIagBKFNd2MVnEh6XxZfjcz1gBrr5BgtNWxn38Kk8AbqmFXha6Xar0Y5
30STq0881xwMhta8ifrGvPHkPG5HssD9bpbHafDaHWfj5AGua97nbKLbvBV6N7kunZi9ezXZQ3XH
3WZfpkD+zM5HSYRcmWsDZUEo/R01fVcDXgEC88V8Y4KnPjU0gr7Quu5c16PM65h0Hg6QU3soo5KI
vPHWkdY9Jz+CpA2i6D0/8SiCGvHjbNAH5BgdqkC7SXg08uWL1/rcEHfgFd57nqPFVuJ/WAMGjLGJ
QcVRZcwDmeesRyYrBPsVq2Gf1xdDaxsIYea2ueqKkodUClabDP6hJUVolZQmyMW727nQOVVsHLu3
vx6jVvDph1EciTQDhwewgMXvb5baZbTziB2vOTbe26F/nIAn1Xrw/fXn/G36QTBI19xaJoN4lsHt
xymYnGRIx7pvjmW1RqgPGEoe204Z5YbEMupHaPQV57fl8Nef+7fRn89FF4znl8n070ZoRvLSyeup
OdLk4b/2hiR6rqO4YQ8+yvpVy2q+933BWtyO6yn315++isx/+nbRLjIV84JzET8b/GaKuEpt+Xgn
PTL2Nkuo7MdwXXXzoGO17/H3gvk3irFkPXkT/sXi/nYJ/yJ2v0HsLBIjvrtZfwPs/qt8/fgqsd9+
ExaePv/v//ntR/6E60KXDnWgOnKhrG9l6f8REYbhO/SGBEJir/et1ULyH7jO8ZAR8kLhOgAI8QOa
nv6C6xzznW1j6OY4QACJiZ/mn8gIf35v10MFeB0dthjF/67Azi2ojs5xDbokKSDcZDlxe0Pkdr+D
LX56gNePoW1qxSsdzOI/R18uVqfmcRkNNNfMtkUt560zmOGN1KMhvz2pn6b/lX6p/z9QQT4Lry/i
W7xG4GXe6oz8TlbMvcjxJjjJke6G6Mb0aVIkc8A5u5gRbxsmkt+p2CEG/vbrYdlegStgOYscISDe
7z9yKojQtcjwPhKSTaxu0tb9Zc3JkTxrQ9YeWicGagJIHXtvklXjEANNuvrBr7VdHVqPbDLmDXZl
0m+zQ4NdGZ3yxPI2R8r8WEHkX7YRFQptkkaHt6FFspPHVTJV51mt9bAFvZGlofongJfqHI3YCYxE
ZtfJ3GfXbppjZXM4xx5oApInYIR51/advLMNd/mCPXp5FpwFnoMmvULnnSGpKStOMqWJFdYprsBT
/DAWnDTv7G6QXxdnqW+YTfIn28zyDTt+uffoOUCARDLxUFf6aNZJTUdWayP/ITNZtbPeWSiuqapz
uovA6utr1ZAu3ZeF82qWKYoMH/v3grrt2OJUAE6YIuT5oWHXn7pQShQscsIJv5DTbbY6JLA8dPdm
Z6sXlF/0m24noYKOwqdZp7p7AYrx5u5SVE2+DypM7bGme9KITVHDJJqOrD4OKmhecmLH3udRYd9H
qRmRKmx20ec87KBDLYLWsKrYc40sC2v+XhHuwjobOuJjITi0xRlZQDdmOYYUN7lpfRkMergg20k/
h/NC33qSqa1N//SZfpC0w4WbezeZQ/PClJlksebzvWgjfwcEqV5kUI/7ejJ7Tjs+4ryp9uVnxKPi
ICrxaVZkJKQwvRcpMA0n94V2lF3HlyOqpLxqS7m8J/jEuHOqbLk0l2SNYpms4uSTHEj3fJYntHbV
xoPrZ94pAeY+kvjc7Zw5Ky7NPB0+p53ffyysOS93S7pwYDH6LDrzFXRbqkA+tX2JJ1ira7RkDDNB
+dl0CB/3C/ciMXqSVov0KeqMjIe0KQ9GQxXRYsgp7ibCxWlTNumCyvxN0PQXuaFcyiB6Amh9M8xf
KQ+FXzcC4N3B2YranwnE99v7hHKpS59Tizch8tiwQbs82rw9k2ePV8guEBBb45cJGd7eU0Z/VdjV
QokSR33urPexIRn/JmNqpe607+9brzfoyQzv2zbCT+QtH4xBUeK4CHtnz0tHDeiy7HTk64eqioY4
taJxz9ByB1zxHlihto8Z2V2jy347Umld+VlhU985DPXWJ4k950AWNvbaMJGP2yKVhbfzbeRK8Vy2
/nIZahIQTmVkpjNYVNqaJsm4Rro8F512iczn/NnplC8C5/4wj13+6Kqc0LNyY+VTOOrHYO7FjrqW
IN1SqMYIbCQFQhmvNf1N1Ico1Big/ICTupuGe8Bq2zsxh3XmlnaUOdx3eUfVPfhU7+/TQi/p/UhZ
b7h3mmxMr/1W4e+ppar0beobaehsGnzO4iJKaFInrDzR3ovdCOrONiblLGKnsQrbz/lA8/i+xWoS
fEb8wY0SveiNMyl56aAeCkLxSG62oq54MbymeIhGmR2UCSjEhwUUkZrYjIJkRiOYODb6Jz34ztmb
xtrc6GVcBUUGpQVe7zhnbaMWs2j7O9rSMAPARgqKt/iZrEdb1KCPHTRJsEEUnzzMiHQ/+XaFA4Na
o2bvFuAxdQm4vRncat4WA53bdJdX5wyhxK7H6QSC2CYUHBihZqB13a6NgzGw9tbaXluqrEKlTWMn
iUYU5WFAlNyBJPpjUvxd2xvVw9JRz7rxKmNotgBu8m5y3OaL67shM0WSpfvCdkHIkeAt28En2X6n
Zl2fQuQaN0jK/Vcikrg+pxytfdIF8s7QRVDERSi5NsNv+G+e0cuvdqjKZ8dkYi+L3F+24SLrh1QK
Dv6A14PF4lEwKYrkzwjrf0+BvzsFRi57/n9P2/6Xypa6+vEU+PYjf1lJTHwhBDY5bhTg1ng7lPxJ
2loWJ0SOh/g5YHVJ1YKZ/ZO0dQJOgfwUHikYTv4L1/AnaetY7wj2CdEckw4HdRv+k0Mg6RY/HmBI
eWZ4o7w0RF7A5f08Vkmqerqp8PWllaHXb0E9dC8R1cOI0mFEZmpIan3eBv0yHAob8tF8D0juW7uC
zqvu0ZZuvyDE4vBn70qs0I3OeXWwGYQPmV81bC3xkFeZNcSNntxq7zqUGNALHs3HHGOhgVIal6Qc
T2qA2GTMXXryPZorfNyApeOYsZ1F1LkA1eXTmUPVaJ7ytRRsdpPkMXfa5ozt6gOI8kiB2UhLkjlF
28jLm8tcAsbKfOKt8LzCfhQkiJKXCtpjbCKpGZxCNUY74HLg51ItHNp8Wnjvl2L0Xs3GZj1ArjFe
ZeY66NmiZ0VS47BSoAz75QGpU3mYiLcJkbDV2cmXaRtcR1E/Ur43m2yIhkGxiU/92aFXBXUTRkk5
pJBExDWJ0vt8UXSMB/RWIHOiCWWKIZhGgLGkeun1bN1rX8AC1GSibkXXsVOkDdnfcZfOy6YrpNrm
Xjt+6JU7Pydr5FOs0hbZJCA1/WSJ8vhF3cQc7A9krSK29awSSsFXO9cqUGmlTWshKVOXuq6tZhu4
gd4R7MwASTOZd4IODZ6jHEOM3euoO2TE1vd7QYE6UDiPOuagYTbvWr/Y2SyB8uD0ZRL7tTcBC+c9
SlBK6Q3Ot3IMqH51Vb01B9djbxnlsa0Ruk/pOIR7W2u902AZsUztMUXfRynbRhEQh0upK/VXuCrz
dfEsFlGPt3G/Hq5Q37vzq6R+1t5HSnoHONzmwaowABV+X36g5GG1rYyWjhsj7Y/lKFJza6vgRsoZ
3s0WyU4JKtfiRpRowUxrssYdDTHtfl6jdESgKDT02oZTDRVHFC6mqNYJhKBCSBYPfukAOXpi4DCU
G7TrJLl96mVAqw/GrD94GxQVSTmFjWSpWhznO5L+kU239mMCzn3SSgZ7uxzX7o8q6R5Cd/xkas/Y
jvSibzE1zFQBlnN2qoOG5q45nShnS336WKRfuueCiJWXdag4gMiR6uJ1tHptvdEG+Wd/dLZd0j5S
hqSu29BcPlJYmGyHNp2fB2SEx2RhY44Nw4zyTWMs2BQao7uZqd26br0cHrWnpDDb2CPyQQ/J/dYS
Sf3kp22/0UYEzRll6fuegyceij4p7wu3seNuKZrDCHDW1yHPYUAWOJKwwrzzRDvEMz6RaF9Xrq1Z
WRIruWggqGiY6ZsbJZNo3/lm+aWyivnEvFPHk2hXUeIcbaqk/5Sbmbt1qLyI0Za6x7yMaKpz7ddJ
z++9UnmYVtJo2kajHahiSyQH91FvmpamHP9Wdxgr+NjCA/37M+v0313xN7uivapgfrUtoqjEYfkj
OvLnD/25MUbuO/qFrIBgEPKDf6jItkzqrnGTAYOATjBZg118vzGuOiNyyL7fFJ13DOE4fPG42+vP
/aNdkXidH3dFi5grjOmEhXIFFtlaP0lu1FiE1eRb7XkVHm4dt9z3YuzJ+OlDHuhK1CcvSo1q03di
8XaUJw3Gk+i9/DPuhJUkmgzVrIdKSXkmDcWGox6HuS0vQqjT/JZJXf0B2B28eIxbZ2EhtO91bm+j
lVRpzSyTZ2Tcxd4vonHLdlJd5k1r1C+VaOorqJZmOeCqPKSckuOUKabZS8S30csIXRMeQ3Mt9erb
2f8w6mkIb2fbC7ZBnYnL3K57d+f4Iw6EKG3C7HXsDfFhUFQjwS3VhFw33YABrfdM0ad7g/3ejQdo
ZzGRAU6zqr4mShPIZx+25dJc15w6OwzVnaIhoppzNyEuw0fNuZMYggx5rjwXk82mtRMs2hy9Ifiu
Q3uBfySLiu+z3WSzHHQbo7A29XYYOXbHLDiW+UlrMr+WXSEyT5ubouo8ThpVXsNsyEEtKMr9oUIm
UoW2gbOlj1yQcUIEWgz77P/uEhc+1W8Nu2Jjky25CfOhXvLPS4IT0aNxUaaztx1JSHFhRRjEaG6a
EhSWkl45U2Mxw//CfEr12obhD4JiNbaSyj8eSKmwH/DYDMjMO5P9Dmb7ziq1t/ejZn4NmrzYobYv
ScWaBfrnDrEDQoJLZWTOoe5cecIgwYGqGllU26pG0DWWwykcpzgYBOFWknpJxxfpjWcDYIyinLbg
DMWWUPBVfZ7W4GlRcqckE2pSGT255AnlrQt0wQ0doU8Abemdk7bdrRZjcFc2xfgiJGr5NLKSs2rE
dMfzULPZ1dlz2U3JbWnXiItFY9gxlOEYJ4GdbLWVrSeaInkWzeQcJ+EbN8a0WsxA3qP9GCjnkpGL
sT+nF3sLElbMz02LhQFDlv+EOax66OapsDYyEWSGeXnrTDF2hmCKCXxaTpWy/XWG7SRS4Ko/6WlR
B12Szod8xLmIlmAlK3FyPbrMvzOmPbRB26FQ5VdLu6QFO8GCPD4l2XpX2DVlfpbt3XJKwFakvUcO
rlssoYAOrjMFlxaTKXUmGewkx6NhvBmI47xgrKyPQP8IP/KZez2UmJVE6VfPqpuqw5gEzUeNOMai
QzhGGxKeudNyR4eBSzV3Q9j7XE53id+Jc+VO6jG1nOXD4CxSrqZP+1NeK/PCWCpC7NvWIYOynKI9
nRhfxoiaR7DFdieoZOYOBvlDVITDB9PPy/dzsWTvHd1nXuy1YYF/t4q2SMcTJAw9AWoMFXhmdb/P
Gv9C17kf0zJbHnLlzDcVMRJnPXWR3lRzkTc0OEXGjUUfGzW91B9uPN/Mbqv1SD0ZzaTiOsVTMloM
0hwt0DpkUGpbGirpSNdDA4KmGZ5RL22CgPCh1DDjxuv0uTaphyBGxH524cpuekM9ZYt6yBsj+EwJ
KiiJSaMXDZL4vLzYbpb8MVC5eyFRCF1CvTV4nroEU1x6AnoO6PVUkIP10D1QGl5uPWXWn3zg4k2j
l/rWSaLlY6trFPWWUVIMI3VzkVKH/pQK14v9ds2q1rKdt8sSpVdkQg4vPYeqitrKOCkkivnCshYq
ztWZk1D62hF+/aXUsLzd2F7aQ4LHw9fTVoyD84EjYnZ0CPkKN6BQ8yVxu5QhMCrRsNbbJIEWrqAv
oJ2MPRWwaxq/GdZ3iOQBD5reivBVoesau6xaa4oysDMhdT4dGSTQk2m3C+Mi1c7DiDf5Y6ElTNaQ
DXDkmGijXZKI+d41kvCyHivvdcBidxH5ifI3c2+xzg2AcLepVSGXwM/Y4TFxzSuiia3H2TK66wA/
0EzlsaO3FB+UCiW/ONUyHLMN9UjhpWHZ9XWXkcYXaa+Oe3Mi7C2s7i2Y4lNqJKSiiS6N0zzpTh68
86Gnzf7S6O0sZhoLP7m18r7Whvs5a1r7EitP18d4Ute66HzXKs79mTSKKz2J8CpyiuJSmLWfb/Ll
k0BntHpYanDe6ak21cPULmaMjYxRMIEgzwZf7DNSNg9mtkR3rYW50PBtvKdup7tjaojrkkrPvTtk
yVZVynqPFMA95Nie97zvn3LSqO9bG55YtGX9mCIa2VhCNWedF3JH5aJXXnk1Z36vq8arujLTI3FL
BHX40u8PqI3rO55cCZ0d6dtsrtXnduoMvMqNVXLsccNnQmPcM1c40zzTrH7fhmGgLDx5i0/a25fg
xier6u3Y7GiQxEWWXRoqDQhAqupDP0y0Rg9T/2IrqtZwetAaEhR/9J31MV/rJBa2x0sgpBTvfKfF
rRu2DANdDc4thU1szdR9tWhU3w00hD7kJpE1MAgwkWvIF4Is7B/KSB7oF+iufRNjPuW/LVdBtCL1
sQ59c9iYQNltGaIGFMYJ5Fplroi9Sn9Uplv+gRcCU6gOi88StcRuXpC7sez9IcLyiyqy7oT0LYjN
gBjv1uPvEuiszYyil8b43jyZOVkPY2bZe1Qy1uXSGPmnKAc078u3blosyHTplnd5Dz5ud3m2b3qq
ZtA9NruhxQLvuDWFwxMnL/IUPWAHMV5ksobLLqdmTYo1jK1JSA1ZZ/W4cyhI/tR7Oou59sdsSK14
oCPxqEcHlYh3tbjI/ir4fHhSpsXa8j61ZnM3DChkSLnMYyD6A0u0sZkd44OVufOGMsiMCoGFE0Zp
rvbdGtuFugtMtDpde1i0hIqQBWGroroPjb445/WS7gmSCjct0t2Nn1VYJmnE7ZYy3SdueeVIw7iP
wMQPpT9ER3fO0+3igPMV1e2sMrHvpYnvqTZwlZbzHUUrFth9wcDeNzWRlk1FRyHWXWZO61CNDgoU
I3BuAOBtLFJG8Ih+M6OvI6ljcgq/0I1M6/ecY8HB1UjAReOxkRWC/QAuR9tW9CmTc4toiMev7oyj
P43VnW+MIZsxvklkcxbuyGY4TRJJdl6lBgkTS3iW/XxHePYfbhI8/cszv0XO/GaWIhIGUO6/Rxjj
1zL7WhO4+gPI+O2n/gIZQRLR6rseSCFBR6HHH/gXyGgzZ5mr+4OsbujRNcrmL2eI/c601uw3011x
krcp5y+Q0X6HkYPkGYLK3iDIf0Q1/xy8hR/Et1CHoJVwYLXtFVH9niXt8W42q7zuutIO3d864VCH
83oFuAM98th5NLfzABY7kl3xHFIH84TaZnUqRlX7/rtv7//BEv+s+1+vhqYr+61B0F0J+B+vBgqg
KSIxjNd2W1nXKUp+5Km4nAVScDIw8B+7w0sAKELCggzR0VClDFiYLF3gQugG1eeo73GM04EwbO2y
tJ4Wj+Adomu85Is1G9bvsvjfDF7fqUDerhjrF0oQuBRY9J8S3NwsENzbub92JrCNrT8t5dOIX8TZ
98Fc45hGsZtvswDGYwl8trK5MJ2DHBU6bkT4/WcGtI62ZKPxtugoKSDqpeBAgo26SHdpnYvbgrQv
2UWi2yKGiZ470V4UzDPTLusM/2rNHftd/+ZPgh5+qcBFVs2NwGALVrUKFL5j6wO0/UhYy+4a90z0
zO6FvsVlrW9wJSImJCk5emgSq/zw69u/Pmvff5fBGt5L+hspXUgo0GD8+LGeOaUuDTWIVEPsO1Yh
huuqU3EWJuL515/0k3KIA3gQsNhjGQp9KwrCn54z6mLmpQVkvA4b031dz63lIaFb194UjdiZ7YBq
2DGpDotzh4j6/a8//e2h+PEX5UGx6XNz0JGwOvz08WTNZ1iqkQJgW/deZT54r0W5XoO3yG7nK6Dp
2eTWM261BMu0RR186fFan3Q0u5cTQ7wZw/TXRZwTU/PkqMaGow3n+UvDlLnFgSWJDSJERh09h3LD
34g5fpZW8PURkMey4aCDX4MLV+biu+fD9Aev8rzEuLKGRL5mqkeKbhlFX7kbh1qh9KxFVnxE+9xc
Tksr9iTKUO5mW2PwtYfPxcMvKDhy63z8kikn+Dx6DZ3lv/6SwSp+fpxICeMhwpbJ2srb+ZPmhJrT
zFSid65Ax5uEurQ+EgsZNive2cMQx2pqzTv6xkl7EkIEsbIqQHjVHMoVNqWiTt6TOAiWGpQ6fa9z
WZM7QNdaA/j8RAAh3tO2StBWrJhs1jvgs0neVdd6BW3bFb5N4asx5ryhuvYo5JEI//LeztNbUlKo
CyyHoL3uQYT7N2zYX2FiK5tt1gZ3WIiD0mF+Wa6QMlyBexYrzIzXFsRZm8Kls3gFoqnlBZPWKzxt
rUA1pSqfGrKwHwbTAMXWsg8gLnGRu4ltP7bC0sUhCQyw70UUSL/fEPGsao0/hhUmp/3FPhV11Zys
Nio/Z2Pj896v0DrWIVD2cQXc1Qq90xjTHCzwyJtWy2nHSbfdW29ofQmvlsajpskyHldAX3YO0H4T
3YjEAO3nJN8f2WpsHVcrHRDSy/Jhkqa4sFXUPHhOD20Q5YYN+iyX19CvCVgwaVOmpDsE+5om89Ve
CYjujYug1w5eonrjKKaVrnBW4mJ+4zDUSmcgcJFH/GHehg0ItgOeA+Yjf2NBKGmDnX7jRtyVJnHe
GBMFd5K6K4uiV0Ile+NW8jeexXnjXCZ8C5d4zZYyuQMk6yXhjBkJx+qzSIRtLy9Ec0+BZPZULOX1
J3uWee8osiMGPPjXfdHLYjpHWUsUcoTx5CQVefCb3C7rB5OJ/ZTPDsrFgXtA2lBLxTO3S+J3rpKE
/RCNjm53JEClZqxK5s4bgeSAYsBippR2O5MXREdb1zs8UTohfkLHA3vh3jdEntyMvDo+cWTMizxw
lGTJPXYZFW3Kls0r2U1j5sOjE6hIpWwCoRPXXYIoXkQDMQ+6DHChdQmngr1XpRJX/4JfIq7swl2T
qlfl59jNaYd23ZCS8ScLvxrDGGTm1qzt/pC54RBer23nyblyqMX28riaSAWZjx00lxK7JhWB3CXd
iBcpUl2FqLr05Xw0u042sWfPGMuoiZ7Lg8paPAbcVvu90Uhk4o7jMyLyl2mAt5kEmQ19Vb3H2xTJ
k6MiAnUK0fv3y4B6YQ9FZFsXglgIZEWBAAE4JGpswMb6zDnn6WIX+6HhCnZ1X6bLLrQmklrpZmv0
lQxnHm2O6Y3aJpY1nLHPeeU2TZx02AYE8UHXvWlBqyV3li+oqiJ/G3IBEmBGivZkwZ4c0yzA6GMX
ResARzI4L0NSeBtDqya6zROdu7FDOhmdhTTSGBfouty91SQpQJ6IgmZnzWKpT2T36XSHEYg5Yv3/
NlaEyobHJ2XUmrBhLJt+yow/VDXXs7HJeI9ojl8QJmWbcHQN55HSVnu49ptorklJaPsrjzT38pB2
RGWurKzDt0W4nFW9LFaJmaqdJVLbTntLdmH1af/o5jZ2u2kFCkKLh3c/VFPg7Dp/gZeVg7WK7SnG
Ar/QyS6zspbkQM3JIqdw+6ED3fnYKOEcx0CnCX5Ej2GtolTV2XtlnU+McLgeF4qV3Ls3B6XVG/wf
2jdAa3prxkU02jLPjmqybX2qghTL6JtloDLBw2OaudoOt0WHdmmaXYx6ZrsSzUJXXFjdsehesINF
z1iMebolq6Ta0sM8QSF2UWLf5opyrHs7rCJqEN0cM18/9evhU8zTrQfiTOmzlnx0XS/4DyZb9svB
LIL1l18vXbM+cV2NtLB2VfwWQ0t6PkYUDHdxVIy8OqRcFdldpQJeeTVwKvhmxqPlthI3reXOqsK7
B15zEuh8hiuJ03DN6RvaaU/eHWEl89gCmfHPIF38RiwgU2St5+S+kliRnegMzpSFm1B4Bc/FnPqv
unK4jEkhfHP6yewu8NlgBa2bqsgfQnaLQ1eZ1nUbpe0LpX8+cZM0m9hn7FbRcJEg8Rm3swpa3HDB
7Bwam68VBKKdPxUAL7fT0Jn1sTXnsXiv4eG7I0iM/Dov0bqGZC3mEuaA0Nll9iwwgfgyem+YidyD
IKYoB12WuVlpcZ/VfXcRyWKNpbGVnbLseS7bkbAxD+XGmFJRWvGaLEbiRCe3qq2WiMYZs0to8Ujt
9Lpi73IPe/p+Qve6Y5PR7YWlBtuPk6jsR3ZaZyRmSRE3R95C9GjMHNPPC1mY1ue+q+ZuI6HNxlOm
bf6oSVpiiV2d+ump4bbo2Cgif7+Qr9ZfTXNQPuQj2scw6I6unEbvuGikZ3FhWh21BWVR11eVP7lA
dybBfaKt5HiRzroRceiRtPXISQQvFJbUBhQq64iEEqBsm0iT8cIuMLcPZCdZ2Qerxj4zbhZOYPNT
0ztGxB9GcDJMuVGkZyNp9EcodmOMy6Dzi1NGfvsduFmyHBQmzGyXLatyIqPg1bmdaGf3rqXflDBD
DXFhV/QduhPYVq67nRbYSnc6xFVKiEmA9SMk631nTc6ktiM5e+qAPZanv3CnlOCgZDa7OEFq0r7X
3mw95gJKmdchW/2pqexuQcMtFli7ifJ9SDK/3kzDi01pVWihXhyDJ/xWSEC0l2IGgUQKx/s26XCS
zSlP9K7JHO4mgwNSiMzpC9SeECjOrT1hKzolUx3xe01kkl0VylhdVF3CmgHHPvRXZYkYd6MiiDWy
UoiG0ZNJNk7r8t6TpBLg0E1EcPV2Kv2Xlf4NkvItSfoXSErNfPP6+Yfg328/8xeOYgKJUN+IxB4J
k2OvM9NfOMqq4yIFAsE4kd0QpgwCf+EoFjiKvTbKUTXl/ijW8t8xF+CfhpP2nABe+Z+otdx1zv9+
pCPuAjE9fechH+f+LV/alKIxE4P9Gd1FmxPgFUXhPHxAxeRW6pybMqARhUzHkLyloOsR/F46rIB6
l0o0awGRZPXsNumZ01dYOFeVwYzsz0Ty8OZCEmGBIs93KIiCSQ5FmHmk1nqpHlsUvfzbZDgmvHYR
AX7eiDcdOdIgCWG6tEZJK2SBSS8wIGAN1qjRD4mRWrsyWYscXWbzBoHlaL7YlUr6mFgz1cwPeYtu
hfArN9XBXSimQUQ3WdajBnrjcuUbscsJAZK3/Mb4ghpA/6Yehu5/fS5/OlN+89YwWSAi/AUA+VAP
vfgf29ei7l+/d7v8+YN/6Tn8dy4eCJ92cg6gSAD4M//z7rjvwB+xm3gRzWhIN/7vu+O9eyuCDR0H
rwwk4H90jq79jtgVxBz+WhyD7cv/J68OD+5P7w77jWebiBx5S22cVD/hPpHZgTMlrXHhutZ4F3ou
fmxXoZMul2JHGnS3NfGy3dN9TnBp7S47a5yjU2iFeICLWj/OhS8vHORVsdX24bGA0POYxPOKzm8L
zSMhnruiT+/Txjm6BW09iavK2HWrZz0Ut9omjIs5CsoFiGtDufQUk/AYceStiCpEKIUB2S3th77i
bWsaO4gJyZPXrh67x8qJiOIKendLBiCKM2NAb+485XX+1WlQUATJcDcDD97nte8dWu25nODyQd5n
+TKca/LVLuYA/cpmImb6AHeQbfOyIktS+8FJppR85fnSn12FEKvvBodwsHrxMSub5rXyKZzdaHdO
tuM0kXYaTK0jQI6q+bgaWXdm4yaQwa13aarwWJb2fQPqvHH6yLqShXWBV0Vu8wl2nZhRm6moYClo
yRvuCdEBP+JUElYWtnCE6ZsMIQhMtIq5WfJiIXRgH3hGcCaOjuNTnZA14P4f9s5sOW4k27K/0j+A
ModjcMCsrR9iDs6TKFEvMEqUHPM8f30vhJR9RUpN3brPZWWVlZklEgGEw4dz9l5blbtR6jE/jDl+
Hbp4I0eSdL6vnLzaDFP46KMB+DBkjssOWvVPuVlIwoYg8YrJKoKrsp6k2KZFyFF0XRmhKc77PLDm
+7ymUdmBHi48g23laCLOLNLOmHed28QcqvOimdfCoTq9go+McgPFz3QHqcS78rUvDPYsyBtWGJ6q
YZ/JBuyKcsY9YO08h/Rrq+sxy8Gpq1a0nOONLGxX3txYlGM1U7VKqLjF5hglWyOZDdKoekLT4JnY
yZUxRVZpbPBVjJpuVVnPdX1ZxCn23XSVFItHc8UvapS/Lvsxn/MzFeStWz8VMnDu6hmoXrJCWReR
Doc2qIBrdxu0SbbPq8JT+hoZBbL1HS5L0c17ey7rlm7VJCf3wyDYXN8b/eR6ekukYpr5a6mZ+LE0
IWAesfEnqD7FeDlElNarHdvCvFubqTA/Fl453g40eKlbxHlFRzAyqZwkBkH2JLoQbm90DWiTiBR2
nEhOlGwkO75pcQCPl4kpaP1zTHxxZl3NmwIV0V1OE7FcM5NU1DEopD4GTp5kV0bMSWQNLVxcz/3g
Aukw1EDZrAppcMH5xi8Vm+GhyFMiMmYAOuvB66b7mt2XxtVbjx+TKPVRKlSu9bkKbblh66ivK5zR
124Vedu2h8CM1Twf9nwAcTmLxtmi+BXbMU9n/F95eeNCaXr0x4q4c8VJal7R5mtwcfhmfZRxHBwp
4wegIZQBL68hHgIP9OgAtjBbynBmrvjKycYBAGC1E4w//CmhaNo7qhr5DSue3itsHKHZO9d+3Gu0
pOV4XqaldFYVfpKn/2wj/zsNOTZ44t0F8UgKSl5Eza+L4c8f+rkYegqympIU3VHoL97H/1oMffNf
ANJwQ2IOPe0j2WP+s5Gk6yaAX2FUdGkaCJs16p+GHBtJV7H9c4nx+eEV+D//+5Uxsnnzz78CBel3
vV4NWaglLRCHVs6CbDu5TH8trkduBGnfRLE0Yl+MVkNJF4nJzD0vK0Uxi36SjUghpgOTVFUKAsZB
DCx6CAcb3cD6PmA+DIK1V6Tu2TwrO9iSXDUjHRZivO0sO7P3Zsxm7Tbx4/pjlbOvXvelRQofaCBK
vb1sOAkPmVehjQEsveoyMdvwdTr3wo8pMa6aoYaHYrIGLJo/fwv42aq3PY6okMprEZw1TVD2K9sz
qi+o1NVXEKqIJT2fhtYs2DFyimybNSGv6A5NPdjywpdtuGn8zL1ELKNWWd/dNak0dqoxIafC3BX4
M10zui/jeLodQ9Fe1Vpmd1lsAGVWY4FbIfZGimK5IzRg7ri8S52y3/PrK5gXxXTQg+ufybKmWhV6
+zGSNTviIiooYTrU35oQlkU7yMTcjE5Q7exWyY9MO3IVWXV6b8rR3fqh/Vn3U3nNZt3f5LNl3XQy
ro89e/dNaMqb0J2bjZO7asuqAAy7NNIbSxnplZUPd44AP4zJtE5XJUGaX91AlntbFRaa7Dw5N7Ms
3UTuWN319ER47OTxXkIItq+IRrf4bN3cXYhhW8miuArKOvse9y5Cv8Sedo0TeWuNLfCOAMmvToDP
00TKvabaWyFV4S+hM3/0bcNc1ax5FJqcs36AqKUoEt7HdWPdWbDRzq1SIaxpRHVbJuGXWFrhs1O4
w4aewzlAn2njLE4zVwY20NXSuO2LMbtP6wTbSEK7EF8qlWmeCPWU5LZO4xa2S9KtKWs2H5JxDlCX
yPFqihraDBgGt6bDJzXGQW9EH+iHmVMKXBFvqWHFeQEUnaodhoKyNM8t6ttnk+heUv78te7s9BYz
C9WjaQz8OwUk5dZDKbqaUSGSlKLn+YqqZruOy97YJ2Is9jPxlHdCMqKV27UXFKvt8ymVq7K2qKgy
7C+L0ZqfiGxwoq3RtiEO0dDclDadILjsvb2pkmTYw1imA1F15+yOmzPgbZc9ZR61Qi9MyQQ2B9Xh
EURunvbE+TEGN6OgP9PhyFy7c/toAO8Mm/nOiyaxC9S53VPab6r80zR08U1o1ShH0kdzqvHKpPYd
mNh0m3vl16ZUbAnj4nGyQg5dsvmcqTrdJdRtpnUWyXPHJiggX76p6cXQqM8KE/Hp3ImPduePa/bM
waHE2305cMomj7XUm1jYT0yGzbUss3FnEGCyRuDpUAVp7Efb5bg4QjMgY6LGqGohnokNdi8hu+tI
PvUqqLaohut9qip5jJuzuY0u2qwNVxWL5pRHVxgoKKO4Pmw6O9sQu0HxaCijHcSLcW0jyLujwJve
gmfRxz7mMXNWtY5AAcfbbCTcM28TSUOqpKyUjJSi6h5vtTUcayxGCRLYZrgd7PYRuZVxQBHpXA1U
q6hao5uxB3FPwoyd+ht0ajK+mYLByjDUUN2qvS9FBYvFdWcfo9KEEVHmCefjKLhBph1dO2HznNsl
YP0qIwAjMp/dsnfaVViL9nNTc8vLgX9Tl6k812kOLV06DGmh03Wf2Sko3jC9QcA7o79eTsjot4tF
hP157vxo1QfMzzQg24toGqfPAMAop2WRqO6rerzPBSVWzRn9ushCjiG9D0L4RmPNOFolfQoqrGy0
IdtQqmzmuDgiIIbTAr823VC09e/aWH0vCzGstRzN3YA0DL+HR719ZbgQsOGlZUWwtlEfjTDOOycm
7CZySWmdw3nnyTbbTWE18ornJE+M3WOYwmO0D1Oft2cZTD/QRoVRfU2MuECPZccd+6xwkKCca6Bm
K4gcnME6WPUXI4S625EF+96qA16RZGDoESrQO58aM6rPwjmjpooGxfnSMvqjtUm/gsgMI1CoRd1S
3VWp4cFzxot9Vkjh0XQIjF3rI3qi4NEe2Xrr6xA1971nxJZa1b2h9jQ1Gbj+PIRPpWc3tAXs7GBG
OnyGJyL8VebVcbzWU2tfaBheBAHYpXJX89AFx74ESj5Yfd+vrHE2bkum9u95YkNRRj0zXLZ909xM
o6zEBjUHnPMZGyu6ZafjdGGPc/dRBFb1XNUiemJN1jnt1+6yQXF8DarN/y4Idps3YRpYd0af9B8N
jkdXmVBHBUv6W5ZZ7ouT+w7t5NCqOlw4fQrhBia1U/THjNl23bB/mDYAp5YkqICnuIrj0Hvs+sm5
AJ6VvhgxIXZnWSdlg8Et4jBR2e4j64i/LYmo2XWkUcGrU6oM1mZihvpYUyL9mgCgtpmMdPDoI36/
GRV8amIeQ+MmisHtrSTss6d4CpIrK1202n3Q2motsc0e4fskLxy7krtyyO9TGrMSxHceHMkWyjYI
OXhZy6KtrufKqoI1VWxvWsmG7JftJH1IZ/DOnpxhGr4FXlh99my73+VG7NcrQ3N843A8GWe1Gfc3
ucN8s4KQaXy1xYQ1qs6BH1nGEnapprI+sH8vP5OBnRNpi5XhWJotQts4iiso9yqLP1b4lOyVV1ic
yW2CklbGaFVXblumR965CBq6FOW0nmwkTnxyf2upWjwFfhvY2zwSybgxe4PudGpHd4Ffin1lTWqd
I5FHQ+7Z8Z7pmWwOh8obKQRScZRvqzPyN92NW9piM/XUM1KUN6gKynk9kqm8rYRTrd1YtlscLL69
Mpvy1uyadtOgNbtIjR6doAqKdjOquDyidaIPhBO0fkrqeHHz6Q4JUTc2xadkkmUOMBJIOG3Aav7m
soG6DARBQZZ0v9g69D+oMM+eC90UOyvE27Bhiuf0Tn+mMNaDT5J3TIaWOEZKqEt/ttXnHrjYoQzL
SXO6dKCrTtZkfVEDjr42MK1Hvw1DOgGZNZJhUGMUzQtZHLQH43OVUJ70DrGFZNpLAniKowzN5x5D
2Br0YvlZQxS8dfyWXmU8SvHUzWwgt1oMHWNJNN3Ky5X54ldEAG2DzNXGmVfEwafIb/MP6EzdZmfl
4XjeNd0EAtwwws1c0/vKlJUcY53cCHobn6pcXWnAU0UICgO6KdWADknz1Pq3dgutslO2xn5BjRa7
aCmv3ZS9oWdqta8o1OImrHv7i69m6RK2UepH5EOKBKVsIAfEJIV9wg0Zib2fan3VQBHbDthoOFam
/X62nXYzl1a664ToLhCjb92uzr6FseyQNnWu+ubCFkHW2YC0wyBZf9D4FL+4dhHssNtb1BpsojDW
JYqQy1COyVGzzWpWQeDAzIhqHUMPSOz4pUTPn9PP4C8lpQemFmu4LEj4+ZjCmXogyyBEtu0YnA+C
7qImfgeaRuJ650lN2UAL9ojZoAkuJgeWZmvVHbzIp+KVQwL81KA2JtI9GAhsCSOnDbYUwtwtAVbz
eWKYKLjBql5wh+mFhKP1NZijdpdFbXvIyqrfad/Kj1WqrY1M5o/lhIp5jb6oBnZbqRurqoxv9ML/
k7H43ysbL9Dw96rGqFXaOvra/q/i+/9CItRlX14LWH/8/M/zsuJ4SxYhJeDFtcriQh34Z/FYqX+Z
qFR9GssowZb+yv87L1se3RUI5lScEa/iCeT/+ue87P2LVRYuI60XPHyYiP6d6vFvwZ6+QEKLXRE1
HZ0h61Rc/kWLNpk5a9g0ikMyLjbl72BrrscpOMaLVIYIdfZVZxAgtn7QfTIBx8VWs/nl4f1BtepT
Mfi19wOTH4jAIuQDAIXaaSnZ/3piL4BClZ6nBTa9SVwF9qcJ4VuDDYCNoU4kZJu26jZ+yW7ATkkl
KDU9IGnnTBNPNhPhDF8RK/SlQLYRFR77GyIzFC33xUBsQ+4kWGdDgxuEX/nVHhGOF1h+chI1ks9x
Q1IDfzuxqNnR9KGZi31EclVjbCcHMTurbsj84F7Azs6n1SxatmgGBz5rIziZTVb+OHnUHRkTBL16
q4zjNhCnc92hiqJIzQTJ2u9hYIvYGTkOS5sFLWjbJBe20d2mYd5RZdMrSd7Ires/mZaxbbR6nhs+
QRabCK5wh7gKiodPumG47YqUcnW2Rk1xB8wTHxgGCQRI274tP3f0B/ZR2t3oRp3HZg5YtVu3cbKu
3CHduziPVkMLfMXK86/ZaIt9ErOTmMTwNV9mcLdrLnIUKasUhHDpNlxsxixgXWtYyOv/lOD+OyU4
y6EG9ssL8ht87eNzE0a5bov81yLczx/7p5trMquYFi/Gz54U5bR/OlKo4hUv8s+p5p/62xLhKm1e
NX5oQXXwEX7OJ7bzL4yqpsVMIxUdIj7dm3rbe/W31xpk2lpUBH/0ik3axZQOX7/LczFXndF07m3W
g29a59HYUcigYbsah6r5/MuD+cPM8XriOF2MHjTzJ7U+9LQOlJFfJw7tjHaqwta+DY2pfMrtQj5M
dBYek6itXcosonzSaJif/T6uD/+DS1uCKj0NcJeH+vrSkZGYY1uY9u3sj1zaxzO67Sdi+7aqc80H
yxtRZjWixvTWBDN6+/cvv/z6/2qXL3fOBCdN0p+pNTB5v7m8tCKd06+wblO8aBFEsR6RkqDEVZ5F
xXK5EanjxfvXlIyR3y/KULFNTlNAp9887rzMg05jNLpFVCJp3UHcl5mLgESxWD2WLcBiO7K4eGd2
xI5DtWxf3BJSSYrJzWIOIl+vVBqjYINpLNjO5Ec/u55kvxlwGjfP+zJA1g+VBgEk5OgMjkaawyB+
/z6WdujbZ+fSRVls9vjxTwXkX1Y8b/Csjvqh5IhgMFYWZNKYwrraecDFHujnF+fjQtl+/6qLpvu3
q/q8HhhPuLD/5htzYTjFo1Obt+C9zIfcmIGoqDz8LuKxuj3FXTh2aV7hNwup/SwQ1Pev//uLqdhK
WAjPhc+4efuu9L6fJ1UymlhSFhL98sJMPmYE3Vfm1fuXMv8wUCAf8GZ50BcVnTKexS9POJhUm7OX
NW/tyCdQoAwRuuKaw9uJHLF5GakcPiONWt5OgSqWoikvixGr8SZOyIJ8/9P86cYtfEAWjXH6AW9H
rbSNwq9EIG47+prV2sa+XcB9yURPzSfx/wcviVp0NKf/gIB44/1gqyEiw+rlLbRkdlAUstC4LQDT
bgmSyOrYPtLMBMWF7DZd+YCZrzIqmGR2xSa9MzOei3PDBdSuK2dp/wrpXbQJMB+zJX4iDGnA8lvx
pFOTysfhzKetme7ef2Qn9uqbwQqfQtmwHx2Ak29DYeJUB503+eZtEMRkcMwKDvZp3IxtVj7VdUbM
sDcw7008QHBs/hYHHZLiZvKrQ3kKqIgSG7L3PMxgt03g8S+nsIn3P+cfZkFlIc2A7MeHpeXzepwZ
0OV6DKvmrTMT9b06PWZzIcaaAhI+9O6/jexls/7qLV6IVrbHrhzJBaHab6+YtVrGIpkagk6t4txp
M+c58MflLxZQ9JNzubZc+ONBFKAgFH1MrXkYJv8+6hKEiBaH5herIBAjFswAAv7ZU2SBUiMRoDg/
PaKGVcPFxbAQ2HtVnE8YYC4MkNFHqbiheeqK8/cfI3fw9ra4E75nZFxY2HBjvRm0s5f4JMJO+rZg
lKz9cpoBMCkjvq6sdGoPeR/2A14Z2Ecb6cCYX0c91IOdHxLNzWZRWGI9jSXN81j2W7EYJvpZG+0h
JGvVXOemnqwVUbLBvBEW/vUlptv4UBqZbjdCFUW9GvS08Ld9hUsL3xFvRkyCxZYlgI5aEi+WakhZ
t3AUwnOvyeILLL7FVR8Hqtp4OFwpwZJ9/QkZc3JtFlP6VSSNuUnZB4QrOIhzyefrw5eJxpN71k5h
volQHxdnwncyi9jruLypoGjC2iDAl0NDAWDQUaFHwJ1SRvnY5SmZF1ag1D2Ji6FYVRRHCKKTfUUw
gKNryFnY2Oq120rvS2VQXiQnuWmTwzzOLRakrrNplEM3N44B5LQLqbvFDtYHZwIDzv009HDEFOXD
Gj4e8iRKom3urKtG0hICfF2WN0pnaY0e2Q6DDVl//qMOO5bdhDGipg4ltUtXbVsRW6C3bA38LURS
pKSwWp3nxicKfX3yhbEFZCLGlTLeNdHEj02qoQ0UWLmx9jAv2yscd6m6IDchIeM+MEMTFOicd0KV
Z9DB4umSUMjqwhh9j6jViSo7x60lbdLWUXhF6k371cvRTaw0PHZKJnG98a1MX9WSaLma+j29g/Jp
EGL+ZDZedCaXqEuPfcCXqaXM70SLzpxQhZ1cgjGzJSKzsICHVqfYzCVAU3dLlua8xGqKjq9nHQZt
voeF4mwyk+xNBlYmOIgFp1jOaUno9LAK2jg81qMT6fLBOEV59rnXkOuZ/wj5pAsgfAZAOhVqg5OH
rK9VO2EkdRNOkUjY+V9TDtIp16QcGmYI38WY3GzjJaZffjLCHn1F5idxvgQNTJm3I96KzQ8Uj7si
gSW6IkK+OKe9ymaIGRzjnDcsAv90KAmG10H6YTQavrEpaFkUpgmBYa+W9AUIsWRvTIxKeiwc2Hc2
ghNrTX++fMLdwTdL8ChfahRTghSIlTaDj9QYR0/DV5/0TNmRrW875eEsnycSbwJnGHA9C/arYD+Y
jTLSek55WwN175eGtI6j27lMPDbzkLIzwqpqVNGrijeU5NhsYalNMLV4ly0H/KOi7t25INiTKSvO
kzzBKSWc5Q8VqX/Rtj3zM9NZgNHd9jONg6nl3+iZ+K8VRg/zCkUW/2JWyPl3nsPDqeWSfI2Rnj9R
h2Z81YHe87GA86l+xPSoYryTOMLwwhvMqKc5kj2cdxE4LKIqrupDUHjNS+Uvj9JfEogaNGD4BJZP
m3UdTBCrssebgm0nDWMnmm6q014kSbE5XedZUh+0xnvQzXwjvc3OcJKD+dCbxLBJiUKqizhuWGks
H+JAsjy3IyrpU0bLJHn2ZjZxU7ySXCkJ++YlKhgM8fJ3OFjxHmiAAkexUPlOaAxoUs1LuaROnOwC
UB3Y/Y5RM92dNgpzUiHHP9Ha5cj+HgUOX23FhxmlF7/YFo3EdaQWJijM0Css/AbUuoDwdlJEiwuG
Ed+dXD5tXlQsPA1BRE3AJxKxYBNeFJW/dcykfKKuz2oObJUArED67NKbGeF5D8a2OFYNwvpVz8/0
K/LWkY5XRg127bTB6ZatSkK89cuPw8+J3T7F/mJecSYb2aCRAEBTpdvZl2javYswc+znEAVEumfZ
4QOWEqPayoMdGG9xewRfUiPk4vnpFTIDBy9LP9bLNoiVpyWD5tazB1Kh/IbvqAQrIlv+0dcmC3Bu
O8xtxXJUSUIYreYERoRpgIQsvmnssYR0czvFudUb7l000dwhZzXl00JDrA/DwIrbLsPTyVPzSuiY
lQmTFr857tmu2hiZustygNxxyLDmsUtzQRejPZhxZNAu48MEDgMYuR/PrDU9/xFvmHqIE69Kty1A
rP2PBJY0TJ1nCsg8U6SI3P9pEkhSa7ybopynkiaRf+FOJPFUPm9Y6S6XzwZ8OPHy1mNhg/tsFqBU
NN8q2/3qUAUW32okG2+TspDzHAa2oBgigkeyHkZsPNhXaq/lfcWyk21lNBPnpUm0uajrhk9yGon2
GJvN+RAxBTgIX8atWadMPraudHPjj4R3Hj0aA4QGVjZTk6Rkfshq03+M2nn0Ie7NRrOdXdhZK4wJ
7IHkoLN7Uq2cZyuOzQdpQMJe+zHHEPsUMwjjgwqVnEyCooOYwKwp8ssnmI6LD8ccSDxb7pCViD1y
4zID1QWRR6cD74ztGnuVxSuqOaJGTN0AdznSPnQV/7JQGMu37cKXmTFRka+wbMxPyyYkEEZUmWIc
tLzFQD6Dxb3IpUfFs5PZBjsRJ5nlqdWoEP1NPJjpvKmXjxO63EUSBfZzuVji1vkSU5EmOa/VPFkg
gKwZL1eTmnS1Gs10BPsCN+8pzwDmJNQrjJzo6vKEyLMwWvIWh15VhylyMIs4fpc6d2MNtItM6SWf
xajFEh22zCz8af8xHwXHVgKwST0rDOLqCSNKz7Le5acJQJfVvSnkwBCBE5St52VxiSCEM/eNMjb2
hSa2CWFur5cjORbOGY4nY+L0AH7MRcvBnXxY5oVlYq21YsU5jd1AjyxrY0vjcFTR9KVmGbo9jU8b
5NA+phCwh5hqJ5eq8xginujqA8Fc/Vmop9r7OSAgfXnfS0U/d43TqyY2hNT0dFqy/KgaP5xGhTsm
vBSJDMgMIpRtby6AA8SEPIQEQnexhkBjQq1zcmYiVBAGkeaSIkTtLMFF0XJDxpAx+qLaSdc1Xttm
P7ERqlFBSMzyNrfAkDMfnBCC/cZMNW8WAg1WGMRw1q4oGTSkdDDbW5F5TWF+vuWkzqAWAIcosg5M
2qcZEIU0TdsiUDzsNjCW5ZsKLEpMNfDaLAsQDUAN8xE5a8ukUOi6D3aV4eHKyU8xS3HX8ppZ1eIB
1DR77n5E1ZUc1ZBgTmz8HM19w9MmqXiRXxub2K7HRZtklPN9b3rReGi7HtOb2cS43U6mufqUH+Z4
Lc9DRwWjXZjBXD+0TscmROO9eqTNuQSXjcv9Kn+4sTup7jtvzK4xbXwNjYAwKj9uDk5aLTYv3h0c
gPF3bRF6pmRFIxk6TLLuC+RW1kKCJ/mOFWmKhnndUvL02aFM7mMSY2VyImyWq8IZ5hGMYGztRO5N
PeHZBTIRCtzHqCzjS8tuTOgOhZMdOdmPh9ws82mdlmV+GRRW8d0fU/YLrhyZDNlkYvtrZOttx7Fp
xVm1TP5nyI0oREK0YE/VUc+Ha5Gnx8W2+pBTZSPcJA0G417Hkq+nzkr+WvkmD8ly5vGGCiBcT2tg
wsEkh0CpZ4+TLVu6KvTGu0QTWgVc2ECOC1/7dFBOyCk6hway2BJxpQUrQTDQTTArik2yYH9gBwOf
dDwtJkHIvD07UZF8K04pM4lfks64rOGmEQePgRcwgk4HQy0g/p0RsoBgom6Z0wp3VAGUsJG2fVgQ
jeNr+ziUPuSP0fHJXmqbFzlP5APClT9yBuN7zV3J+lkvcQxdppmt5iXVtSffZn2aN/04YXL0WTC3
U5XzTqTLfnOx/18g+yGlB2Wi+QDvuHxCRz6sCvr6z3XFK9QSA7aPAiM5I7lq5+plZoZVwArE2S48
SAcgmd27GCSdsuONO9lPcVH6F8aPHUZFjcRgZc6S3COXVM3IOjiwje2h4Xyz8rquBhjcdLuUOFuP
s0oLyziZzQfSdSjZOT6zEnUeHomKSQalwys5SWQuC4uLxPsBOby7mStlHUsHfBlU5GU6OG2ZHZF9
J8QL7pqfZ4KmU6a8rTu1cseVw4ew7sYPEALni9Ceog9lB66w4Q1hdua0M+9YEDs88G4mgFjZpXFD
OFKBC2L2c29r1RZkNO0YX7vScl5iv8PKzK7yO9z25nGQA5Gm7KuA9ZWNgFXdFPuU4sonm4+L5z8I
UvRgVR5X24ow1zPHGqOrSAFs07EbfczKVt/DUgCv2OHW3JDaIfYoQ6cr3yqDD6Ghkq8FvMwaWaWI
GnbKua9v5tzgxJoKPZhrJPtoEul7/0yh/Y9X7y+uI5OiMqXx/79Zb4deLXp5/rW98/NnfrZ3PPEv
fgVOHrhG9mLIo8D6s72D/JrejgtYiWVpYblSofrZ4wGfjgmIrrHFBxCIoKni/Ozx0BMCRksTmtqz
ctGw/ltx2K+rRQ5JUVj0LBsqLYZ7KmFv+gAao+fslUV3kLLTLTtTn6WOjFX/wu7QdK6UU+cXCQRR
ki7Dv6ZyvS7BOQ5tLI/mFs+H0jJQqDfF5arSs9/PI/C3jmKTmsgwMyOZbiYVZYdfvpabHwXPX8Xk
f7yUvwSM0xjj0b25VG3FvWlmzoLOY4eZShMVWxOWW8Tx1ebfvxSP0rdc4DCu/RZWP5tkzNKDbllM
Rjaz2HI3ddtCch1Vd3z/Uq87ET8eIEnm1EwtBsVv1XlIUF2SOjxACL7IIyeJY75zv489e3+4mWsU
1cZiaUzWwH2Kv1Tjl0rif1WW/7n4QjlmFIO/eNMGaUkfDXB2tXujsKlyInnf5qZd/aUK//sX5wD9
l5gKbDpL9DxeF4Ybgj6avgq6fU3jsGZskrK6csZK9du4zNghvv9EX3eUlptyJDINAe9ZMkzsN+VT
SPUovU2ot3py2b0k9Tc2K99JbMtWZpqduwEO1Pev+PtjJDpAYrLA7rAsBG8q30GYxLSxim4fCwdI
OPZ7viy/2L5/ldf19R/3RZuRA4Oiw+pYy2P+pY/DOZfFv0q6vRX1EypB40IvOHVTSkKkM+cv9/Sn
p/jr1d58aTg9OFI6abf3egJXAuJZdE9iIsBhpNhkD6zqJPny/g2+aWn+uEOsx65jYT9hQL6ZyqYQ
AdeABHpvhi6RiYWdPmqBjtUtZo/wdNb5rrpToOvZJdrNi9uioWUffuh0Xez7zu+3mMWGVT2o8us4
WsaR4pq/kkFb3c81aEkVakSi1fyXicn8w/dPT4tQLgQASv424rxGA+NueY0IxbYpTy6ZKisyZPqt
YViCfAITUqvHQcbi6W1lOtqfxUzFoKOWe0XiBUnHpfavaRj+1HW8MuS8mjP/+NGYn5c33OG/b14G
DuxQfZy0hRQVEkwcOhvkeSOsHLfdNtQMPoyRFa8FbhL01il2vjGP6wvwOH2Cwh13aU+AJIg85KBT
LlYWrJZNkHPSQUg3oauR9ZV0Z+M4JwNpXH3bbgZFSbZqCe3uALU8tr0XrH2YLxzzDLWzLIlk3Ko9
1CzjWZvUzWowUk5sYLlXY+qch3byoRu85goniIU2cyYI1eqizWC01wWqxUMVYZekdkW+E6mTFyKc
xEejrvp9nHPODJzpezJZd63X4kNUOjm0xGxe85vz3fuj9fcXxGPEWnAQEXJgmXozWMdGO52Dfmcf
NeGVkSDBjDxxNKPxoZsDAKNdZv7bryRXhAJCJt8iNfPfXNGvx97z56Td10FwNBt7S6DEVz+3L2oL
phG0jk/v3+Hv8zaZLcw2KEgwKdjyzbTWaNSXfDftPp5SCkXAX4+6GKikyXravH+p34ep50BIlEt7
ZdHfvRmmGml4PAAQ3Pte75wjyDeP8KDVXx7gH6+CY5xtCqcrnuHrGTSDaZC1Aw/QcGuBE1j5xgGN
vnfz/s286bgv8xh345mmx27RVL8pYQjMnU3QQ81+JDF0U3Ds37kjZXa3yWmdEXfCloKBL3CHntXe
R/Av+4KO0N+mJeu31R1lCnwJ7BBIjFA0vr7dqsJdHvWq2dtjqrZkVqc7AEztzob17a0te7aPZj76
21oU39JiUHdJGw8g50V/mc2zdQboK/jLNyD/+JlAAtKQt0g9eLvj0LZhGEFoNftcd/lR1M7WFyD6
57ytroKm7Nah6sqnFALROq2M6borIzLcIkFmgQeqXuXpt9Qc+6uELtU8D587sGrrKmrL+ykHkl9C
MT84OhzO8im9MkT7t83Fn2/AX9If2dLz/i9qi19W4cCs/WzyBh4qInBMauWuG2z9gRYqi36l4k3Q
mALFttuyYtXZGTyrZ48ac1O7/rEr8cogku+x2xb+bTGr4sEjIHEmieeMSqe/AxM0AV+PDdaKNt3B
Ayv/sj0yl6/99aaPYfHLHbx5C4Y25QMXExU3ymFny7H4rHXGfEPG/KaN8EZZnYsePBZHq5j6dVPa
f8vPtP44CkgeXfyp0lRvX3dKS/YAqLDZx0aIq6sj6fAL26obZTf4i3zxUqT9+FFJM/wKMpPimV7H
hURRvpjFet3spCAvrXYhJg2gwvATSODxIRfcjyTLQFrW5rcpN02mSnWPen7riBhQnuF/JA6mPmBs
FhcGMUWHuSieVS/u3YkLafsUH0WP8y/P/Petm+dyGqSZC5NCcFp6PWgc6amE4nmzr+L0Yx7s6d2n
G2MWBNTNjvWXfeIfpm2XPTAnTxgY7BXfnJOaNHFzQPFYq3T+3Yc3yqrdx4ufx//LlZbf9GYkcaWF
FmsjehVvN/aEhXalChxGUq0fErytH+N06XxSIXVXzpRAXRKu4Z0FLu3Z9+fYP6y+rlgiWCycSoKN
9+snCscAjz59sn2npidgp4vD544w8u+par9w5HX/skC9VWYvczpyEwg7plwEhm8VW35vNGMUMWQ5
hud3ncW+ZwqszZSH/drq529Avh6KiPgMPZVsbmyPEOxG1ygq5r/c+h8HE7pRVhYLUdDbZTnqcJyF
Pe/vQBt9Ixa3FyIE9NNRAWs+jL+//6T/sGi6tOD4mk3O3hzyXz9plxrkAmHgS57qca9LjLgzSQB/
OSP+8fmiCrMZSYso9q3oJW5MjYCzbPackes1ASXhps9jf+0GHuT4BlSH/r/sndl25MaVRb8IXpiH
10zkyCHJZJHF4gtWUVXEDEQgMAW+vjco2W3Jaqv97hctW6rikJkAbpx7zj5A5WJDs6mbEJG3qAHV
bh6Nm2WhwP7f/87/eiiHpMupkEM5jgLvj9frpOnuzFTJDzP25g68K1StbrnTI6GhtLaMrVB1c8gC
vCRtSWLw33/3PxJpPz9rTEO82Mzt0Lb/cLvo0xG4XWN27ETc7F0EHX6LqUv7i4JlARzVb31/S4Kd
bLmhI5YPI5UUXgxaiYA3TXtZuZ0MPd2NmUOezO57bD9e+pcmyj+50YQRFdHcY0Ad40L9/ScjMwj9
Eg+XB582m/3gQqFzwZ/s1hD/X7wkf/Kt4Oq4YI5hW2Hy/cPlnrP0FLIL5KFfkvrDJaT2uDQZ4TnD
x8z271/+P/1efBIpNOBa/pe7mmjE0hO1lAfPzrtHIPf+vtXo2EW3Yov+ITT+iaL1Jzcxpl1kEUZE
wMN/VCqIVaVFO/CdcsdMY1wz4gnQB12xpgLTMdeEINpM/8Xt409/Pc7XeLR9DIV/tL6mqdmADvbk
AY4JKz6ab5HdazvuTFv9xbeCZvavTwgmDROSGL5FhzvW7z8iYem2Q7pYfETcDuuir3VPTixzpyUG
F9lUW58VUewzk1db6YyTsefkOMy7BdZm/ViHHhcXqdglOiVKVy+2GFmcdw3dNWyHKz8HGCGz7+3k
GXcl1cVqn2YVu1TV4NjbNPxKDsAkqDV0tnkT8WFQ3frms+01h/K47IBKZwWJksz64g82vNXKJcm/
L6waQIITicx+jegmqom1IZak+NpMP7uZs45NcpeXXfasqtbSp6pBXTuALa3dnWEK61wvgPoOVFyN
6t6rmyG8c/tBJ48kGKtmz/83JpiQuIVmSENEVOMGZmZ6FwZkQuPBc9piP3iyehoNHHDnrjHao9WV
rK902tndJsryl1rRXwZhEPL0KUinVGzDoWX/pku8gzsINU13W4wcJzEkRYSfD0oRiIxhN+o5bkdI
uDeE4xIT3YE9Wyxq4pq4f2jw/B4AXNSENPuZlhAqWJ6EB3x03fcU+mFKgvGpyd2u32lDRsHVpO8l
3bEATYd1XT/vZThHObaoFLsgGLhlYdFaRIeGVqp2VyWr/GeyZio3Unnhc0F9ynauatARys1Ga1MI
4R3rcHhE590Poye+JvgJXwlPm9e+8eFSU7Z5NNYeaUdGl6HS+0aq/ZwFzTWhIWR0M6y60GAPtkt3
RhmVJJeG8ewQCaAbSH0vSt/dAAOhrLCYnT22Htw6xrQjU6T4Gbrg4KvJ3JFU9g/EFdsNE/OyYQ+e
3ihXzO9Bz77WHTTF5MH4fZE+HcMErDcUCW68vHqhJGGHQVc+eFHd7SyaiB+ILy7bwcytm7CusjuH
zjEc55C2yQ2/zGTGD55hPeY5Hi1sDckpwSIIrqAcGCpUgL/XhaivguWRPd9J9kC+8kV7/KO8lKhL
8+R253Ke7XgxS7mbe6gBRZaM9B6UNetPusF4Zx+S0L2CWcU1MoXZflm6ZauNfogTW9uHhdH1mqSV
eMOIZ942WRDGupc+xIe++/ANSUEwcKI4RLA+4BP1Tl0FkTIAvHVyzNw+Kc2eDpHibNNMQNLUokdT
v9YAXV9xuRwDz8V3q1+B6hIWo/Rm0w3Ja00RdMcVWIencQia/WhIoMGe8QW8IOyVxMljWsjCnVkQ
T62gAW7cIiJ0zrnhmnfG+CDTLryqgSDZ5KjbXicB7S1wgLXR/FSSSpbQ6fMjkA6Y2fQSfbiqB2vG
EhyFq6RHZtEwzyX4E47mtrkmIVryuF9gXWH9t/nwfK1tPCpxwK6y5GHKTYIy8+mb4LW/lxOfMmLk
9NiW1skcUg1BuW/3OADDG/5Hu5u5IHYJbBiq4sNfi+Np1g4UdAjAI5TKL0DavxkWK/cihV9t2PzM
h2AtpZ8Dui6PTsk+MybmH+BFbEkwYj/2exxsQdilm0qPnnFGnjUJ0bYyP3Ydr9SmL5sqXsJ6ZM9a
zA+fLrOkbsr8NBX0snqQuu+tyQ73bT5OC5F0xLgMVMq7bybMk+i7YsfKt7oRPGR/6VWY+nhAUhoE
Ji93btno+0/uWCYfEeL+QKOPX3P4hrsYs+Gen9kz1R+d6HzMFbWy3kAnU1M/CHBSDcYVMC1TDLpY
H3omli+hdotvo+LraNq2QFPb8rymTrb53OCzdh31FRWONQi9eMsKu+eTkDmRfM0gsv8iQZrsy9mQ
r3hM8mMB9rE6OcCM9yBJ1FcIjvBKgnaaYj/x6j4eFvx3EEcMD3itW5KzAxmEX9A5gTAu4wAJecep
NOr2JeemmsgvXQabPk/HF5lMKzTbyzEPRemU5NvWdGW0rVkNnkSTVetn0JjOaVRkTzA1IHcE3QD2
nZfTeCELz68YrJ0gN6m98KP65fgyYjaa7tIkSS95KMO4NcVy1/Z41dzM5as67PFdM/ep77I9LBo6
kGest9kFgq14Q7qz8Se13iXtuFR3TVsv+2WYy/3Uzm59oJskvVSVGIOt8DLvwkUkuah4dxHh5bkE
13kJsky8d6vX2V06TJk5r3delPqw6EYfwowXFeCJvjH4aD4KrxPv3nrC3Db+Ag4G/2B+4JXNj95c
82UNUixW58qzsIrodhmVeO9BGbyOGa/rEgTyFyqxKFZbhoyXFUxwck5RIw5DhD8impR3cRdJ9GJs
o/QygwYVzLt06f6AOu5Sii7siZrMjTNZib4Fb2gL7LXkIQ3s4ZBGmow2Z8wJCebYFieWsLR3yb02
eRa0HN773tC+4YYo4x5XIG502gysDc4d9QPohb3DZySBsphJnIJ4v+lqfnl88PMzRA7ui+na1Cb4
28I00ssQSR8mCv7YfNMA27q4jqxOXbkyw/sIESem3zg549/iDyRjFG7SdKr6uFgEsdWF6xwZq1Ff
tUa0DgNsqEFKvVyS6Opkdf36KceWjpkeFPlTXmfjC4aZIdjCDZTnyjPLa9h3At9e5j8Z0QI+SzRT
dsEE3dC3DKn1tZKYZkJs/y+mmMsrrkH3YneYMr3CSq7SHflGpaH3URCsfHKjzS6u4lULi0w/mKmh
P8wFt5kxux6kxy5MrkDJ3RPm/ObWdya+YruUV0b2+Tky2cgsE/D18wLdNdtBHdQfgUDm2yYDxb4b
9BZFryYcHqqnjBZCPYVYZFdyw0+ubsaRayMGJfWpHkefYD4ev4fFACITIyDxSeOelV1oo2/B78HA
ejCcAhF31BXvtanCbDzhhA/pG1X9B2RFzkyjWRdbWU/yw2gL68VNsfuMk7J++mNBYwaXngROWC0f
rV0I0gI2CZptB/7kJ97IBS4QpOqjIQQvi8+TXB3MqQQcQHrc+rKQcLhGPaHGPPDHn3T2ycc+adZm
MVvc9yOJrrlI5KPVh+klgex36KMhJMweOsCFshX6HHJ9N5RGf5V53piPHdwP7vFUwnmnVkNqYaIO
7jgTJ3uBx5WbmG8H6Ka9M7AQdsI3/MP9fVJD6xurajy6fs1bw2Pz1uncEkpOkOYPvqvEXjSuesYp
iSFryT76tOVfKSFEnIzCeadh1tu7AqehwFMd287cbL3R8aGNiWnDRtONSxL4YkPthL5adTc/fJqN
1ibxF7tK3W1ltE+QdO9wlOfsIs2cs0yHl4/Si3usdGdzyMZzUYuOb1v6F3OCGp/B2z74IEIPMxGt
u9k3xKXRXvIESKw9RTP9atx062VjNSwbJQGgk5f351FruGJcm3fYZbrbJg2ac5qRBWfUZwSMWP8h
oX6PaIM+lQGuz7IdnR8jXdYyNy1uafQnLRhxd41vCbpc3Zt5LtyvzNsmyeu5fY+mdc/UUkCOsnyS
SUuDKAXPTHgAgr6G0L2uZpNN+2AWR7+tZBxNBsCjXLbHcFq+o//V3zAsLWsLB0cr23BTbvSccLaB
1pTfFWWpTqVh0oKZGJQ71a7YK+j4N5k1iJgJFaNfWJoH3LjqaZCGz60uSq+D4psMXhI8DEDUNwjT
JMUpv/4e5ZH/QjVGdczz4GWGzXxALgUcYjLKwWHS7abNp+wuDxFuWss+QSC13jMzmfawQ8xDb1tL
HOaDE08jF6MSsEKnEqkw1VD6GC7cr4XrHRpvbvdcTtyA24LTaerLCERIFH2M5WB/nYVr3Ud1tNJc
a/cLta/FFpKZu/e4d93UiYIB5gXBox55l7yRxq19wFyIc64Dowfv9ScmqAqKCg6+e1nwMcibKs3B
2TSC25rQ2catC7WdBTg2FgibiBwPHnefgd5Ni++0x5fnFEBCX8qq2HiucdvqYn5cTPtrDwB1z6W4
B69eMKh5lE0lwXBfu17yjBOfMQNCT8ktkJpyDJnX0OyWGLN/eKNwe28TM9tlXlVuSqfzLrXwiMVk
U2SxtKiWk9bteOd7uGSZ0YySC46mZZHOBXUdTtYSTaJTZdNB9iGbZWDBpEN2Gu+ipC9ea9v1D56F
AI+0hi9dLgJJY8gNXNWAl241YjanumCEqQqqrjxHU25eycSdO6zfx2TstyOZmbvPlKxqYBwot8Wh
zYJn00yqB5hdUC2oiqM1G9FrxM6Uc873rgWbWsPQ20rhj2vrUhZuwPxbr1RJdKfWDt6txf+ZdK18
Y2Kt3ipFWVABA+E5qGhdccYh3fXBUD9qn4ml0p3F0hvr3TadqcFhHJqPtFeM+dlw6B+Nx8BUwTGg
EpVnjOu3F2NK1/yNDtoL8k1L5WVYpC1rgIqbEL2JxVtdF82jLcP60ScVRZZGcwMtsqn/USnbfG9U
kf2QiUmSzMbcd5G4AM5eV7RP2rVx63VMPLxvOYccMmu0kpIncE6VIFvzmRDnaYl2tlSrVzhFkDy1
IOC+MB9zMi3hlJ3TclY/akDVP9SgVqOwHuqPEqszfOSlT95MVVjv5Sf/v3WxoSsQY292Sehp6ya5
ARx3SdQPwyNVt7GXMQp2S+kBk5IzNwaVzVO7D9J+bPduNKFoDPOaScls3L0byLHtU+YPtKZgrU/e
PIs85SYSM+7ooIhKL3bxDhIncnRfxqPip6QHArtU3ODSCjjEzHzTIncbdZMvXs+50WxGK9tOsHnT
PcMrX3kxQqpA3An5MQbLpo2DodcRAIs0wwuHqei2yEy3if2uZmitEp93iZR04G+BqCVvYzdmkDgG
EsUbylvqD3sY+K74+omMT64Tvf36YnqjkQ54dx0r3y5qjRcHFimjDeeJ9gA3NN06Er/kFi2Il56k
XfPk4R9rDlVeIPfgLABo1pRzeRQWKtDFJoZr7Xtv8W40dOEnj65VwVvIvpXuYMnvVwYeekgnzLK4
UbgYRhrMMX7cRWM/fow+2uhmIDSW3flkxr6UerQPzUCjTg3Z4LEMaEreChGaX0hsKQ1EhHzexR34
pY/2CCIXqd3lp6ZrlzcPZlpjsP9rMbHznnDtov1nGoevy6s44vglF9eQ4Mo/rfH8sNGtVqP6mVPW
VB2iocMSO0Qrp4vmc3veVibXz2bi7VyODfrfeaIVz4S73DPReZkrihM2VESUjt1Kwc0l9zouddgE
/F2D5xeF5WZS0jQzYKuySTtWl2wkDyrXEbIKGrsn8WVnz1Zh2jtaa80zO2mSNfXgPNZpON/iZcpf
liWbnrGyj7/K6v/1oP6VB5W4HGuVf0jD/0IZOfxsu/T32CLr17/zvx5UctXYSbkIybNTHfG/HlTv
b0AEkCYCPD6rX5H/9HcPKtrvb55Tx/wbhgfglLR2BjgC7P8EKwLh6Pe6LkceArR8MRMJGfXaX0Xm
f9qCR3ZLmVEbVkcnTL9NZTZvesV9iCXha2P4T91oHJtV9wlrCxIoyusQwHVFGupXjYip3j45U61P
alWQGmvyoO6hKkEcEnGwKk2AQ7oPneCCbFcdiuAgC9tVm2KlbF6NT71qVa6cCl1NhHm+T4xm3g1p
cC1WpWuCPV+GsN2bKZ/4aqDxnEnKnTJsO9arWoaotZVjfdEKqrVYFbUCaa1bNTaPGF7cBlOwtQA5
frHziCqIVZXLVn0O7uzjtCp2qk+/+i7Ch72qecGq6/WrwlesWp+5qn4WoO6dtyqBjPI7F2lwQCKE
roiDaVUNa+TDdrAKHFHjFHertpivKmO56o3OqjyKSjIirGpkt+qS06pQTi4qSYVo2a/qJbGQhIMm
iiZDzXebCXKV6c48KWgdyhEq6anODwuJD1rco820qqQ1cmmPbIrKcklWHXUw5HwUDprcHLTWFWxc
9dqvyiu+nH0dTY+L1dfXEtfLbV6FHVxMNtolB7vqroO2PO3scOQu08jydeDE+MiiHrKCAhLrOHAR
INiO3ZN0qIu2Xcu7cUvNM82oPRKdvS+564j8vmur6TWJuF1iVI1e5topqQxuB4SbFtUrA1K/U/TS
nyi0DB+DaeI+VzkMEpU9esfeCcW3IC94QhGNr16asvFuSJxEB5PUxL3bfD7xrTWgkpqiu0UsCmMa
dyxevMgeLM6b6AfKFs25U4AWqEg2mzO9h0ypEmyf3OSU1EHIa2m6NFH2bqhGsPb2FBRvgc18Ec9J
2uzYGSUvn7V3oQMQcq7z9skqW+ve8QnouOsTgHG3eBMi4dFGZphHFgXQ1n5lP/8ahtPemN8PlHE1
myF1Z2qlyC0vU03opV9jch72z7iDzvhdmk71opG53jtSQyfDcQZQoODSjhgi+TMZOVxeQGOLME2E
BvIXUbzWw+TX8yXxTOghNptUP9gpH01vSHR59NTILy91qq9BtYaA65ZoH/7x9kbBBiu3juZ9EGHF
F7QwEMsdZS4NVV21jj95FBnX3yGHPr5aIDnxJiRmwUNmYICFBUVXS4QCigKhWQ+O+OnNnCeToRWX
z5+swJ0b7sdhjfxUth08pgsMEh5zUK2dJAsfyZ8hjRl9/VGtg1rjNcMXVbjTltQGW9F8/cU/D6rs
cPvnYK75g1VS2Cdv5CYSY9PVOzNS2AUnt3j7/KQR7ue7Ldjdho2lOa/kMwyN0I3aC/kd5hyGMzRO
BJYXxjX769Sse4y+doPHziPk065RQYuZLu46TiXABAL3KEbeVDgDzdmoV0+EnUxiD4i8/9EHGSxh
auovtJzoG5lY9jUxi/A6SaPeZXwiy80SeclbZKOTTV4NjhKNnS80hnzHQBMBqtLMeILuBJLRZ+qV
KaexturJha/vFhG+9ilPNUFVVVLPsLVwYW5bIHK3GnLHrSWVm2z8T5C5n/Llh4nFdlDNfOoX/sEO
6FuI5Le1ZQtGpFjuwTnej1I/QJP6Mkpm9dFr3xqq19LaB1ER3tn9wLk+fchGs9xUPQHcovvwpugm
cjiR9EzEjR1cZ+VwesgOvb+8pJ3yY8+cw1sfgR/x2NuRHdzYQrfb0G7aa89zbNjYq6/ayi3/yvTz
rKxizQ9xDy+tMI39QDhbK8D9SMn4fU4SdJqLWCXt2WmC5IFU03yxyFXuwzZlWzOFfnbw27LYhNHo
7rSgAiFgr3wcx0ps+7CUWWzQjgZ2ekv13E/ZQAiQWS5u6DdRu8auoRbb3i+dBYUj9B55TFbbchwc
5tI0+Wak9qsywl9ggtTMfdRQAiTtccM0GIFrR8ccnDlG2p09boXvt0/w693tmBXLj3r0GNfYv62+
g73oAScXgzhHQYkQ0Gdbz1t4g3Pf2s9yINw76ZJMh/Xsa4Z2htZTOev6RNWdc5y4CcdmOAhIdiVx
t2jgOLqIvdG236Q5sDFsWvOW4ubg3PHBZ3vhQ9cYk2+mVUtgDXIzWPoDjPRV5GHwM7fRwKitM98C
RDvwt+WXHkPjd60NZ8e1TmOfI6kfHBoWEAjda+eTC6hjWbgfOGN1TIvFYXilhWC7oC5FyZOs1Y9M
Q91cQ4b3LFMnQhwpq5ht09um3jRLN+zoyGluW8u/r7jnP/Kxgt/iJ9aDs2h3N9l0pDDrGsURuIGI
XWWMG2XZ4qfy7HK31PYJ8EG5cYT4PlStHctQkRK2xlczWcat2fK0jzhLYAQdfiGa8U1mzsHUMnme
LOgPjlOOGw99c9u6bJY713tOcD+Tak1mTlZN+krSXG3Jq8c9doVbAKzpjiEh/OEG3niFuG49l/AY
mCGCaN1q+vo89Qkov9FOwhknS/FcBAOHZuXWP1USFD/Ry6pz1NXBiolIWM8aSBK+O+1Lxd9NawKA
S2/eB0nRPlJ3is0ok0xWK4ljEl14L0YxvTWmrt4mihIhAJMV8ZiwNp2fLxB6HQz8dZ+jHmcNeF7C
x2G08ecivR1ZlVhnRZZ3pr1m8e/tSA77MJW1ySWRvvT+bFx8C4RKSeZT8ia25jbpUmM3lsVwi9fK
5RPTJOTmpCeo1l4mHoPz0N63oRWcXfb8u0R6a/+phMaMV/OKvpQXuwVMPBnhqDHu+zT0TkwK5cEy
W7nLZ5prKQVv3V3WzR9NbdsXCzzN89TlE+zeQH71Zc9alnthzLGQs20wqdhwBZnDYDmVNVMYKrJx
NltuYMKy5bHFpwZ2ti/Y9eiEvZcV8mNV2CDc6h3mSrhRXTJdStBgd13SdHtQF91B2ti7hqmkk0J0
dzNbeQysh9ROOQeHy7ei61oRF83IAnuSHaHN0gJ2rap97Zq0j3WlewDCdzfnmT50K0iNIPZaAarG
h6VkxivHVvHkGsOLntj2Szg77CtL45vTR/fAuNXPaa1ak6Qf95Hw4V1XoPANRxI6pWE3pqyMSxxT
/brDuPIEbS9NQHpdRIMGeDd5L46YD/M0pzHY7icNie2esghrw4IJuHNjHXyOmNvK6nbt2KY/5awP
DgDkzSjbajeSTN/N5jyf89FS26FQyWmSyW2eyqubeF5MEXxx0os/3yQF7lVWG0ZWWjtk3WtUcne1
boLB8PM155NVljiU9VSkj45fUKBkD2qCNa4mdySUbVAr85Km0uS0G5mpRiiYKj2fZubf5dZjVKEe
PK1Lb6dVQQlBKGxkPjhxBdiucRjauPZz3E8qHTP9S1aGbCI2vpO09pGn4VfO0o8GSOF93USr5DNM
Twnd3TtLL+o+Lbx2X4yee4ew8CoXJ98twr/mUWtsi6Xvrxlby7iKPAhMgfDe1dzqbWE3y7ulrP5u
qgNjn1vjzy7VLOM8e7wLx9GJgxChzp05/XB0B84wVfYtgou8powqOztBctVG8EbULQFKMhTfpz7V
bEM61+F5D/TcoHQjLUxzW0rVbMcxJ8SKvsCjUlTkOVyIVWH0JTL6eeOV7s3iMGgjC/wI7Im+Ell3
975VbqvW/SWjYAFNPo/OOqXZYVdY69BP6L9/NxELfwSlV9xOU6OY45V7JDjOcp9SFpNQDXQlZhmD
XXlfnpYlCRVDgquBC3YQ5cFKfq06s7pTWf0LB9CUgmRbDogY/arRNDRi5E32i6xrnvqGrH8Eo7/e
s5K+3w9NPu47aPjfGF/8nc3m4donEcQDx7o6eeFdnGJJFZifyjmbbiTjQC9caUMzvfjDNNxI4TS3
SzVCRJK6ry5lIwMPx4qTvWMIAfieFPm8r62MR4EZ0Uuy2lta5oAqCn+AuOXGMaaedWXXEH7t8XJ/
W5waTGvGEhZ53nEBtjTBWjxsTs2XZl3ne+tiH3h5u4eiOVOgvJzydf0vViNAu1oC4JdP32A9WTFQ
ExwDXpPlLJWKqUXmbPkIpQwlxae7oFmNBoh2q+mArptPDwLT82pJmH81KDirWQGVaPzIVgNDsFoZ
gK2I44y7gQ4S/COr4QFV/bbs4KqLFDMEyefxIV0NEs5qlShX08Sy2ie81UjRrZaKYjVX8IM9c/CD
iRFl7d4osGBUn26MTynjv6rPX6g+RHzXuNX/rfrct92f9h3+9hd/k34i/2/oK3iPLYyxAVIeWszf
6bImfYfkWSLs3iHo6n9CVrsrYpY0Df8ZhzC+XVSh36QgELOfoWTMlORg8K78R4hZPJi/04KAKwbu
Z7wMO/5K03X+4PFzo1Ao2Af27YJPm9K4XNFGwQhjm4y+6s7o166GOmASptapoELYpZfGsCvf2tLS
dlSjMG4TfnYQByxqUi0pF4GNdNemzRGj3XAO5RTEbhX5N+3QGE+yUWLbNqlxQ4zF2gi3xhxB/9tz
QRs5Z+YWjIolZLupVUERgVI42VoOYzaQx4aHReIcCkkjHD83E4+XUrGIGkwfxBmfO/YrmSDvyAsF
BMBiLJPFk7COUglngy+VNR5NVJZLCm4oozhL5Y/BsyaMZEJt67ErtoSx9B3zER3NvYnbzgTVgVFR
ViCkqXG09tpclgO2FDYgqX0wOMF+jfRY7JQo83ipiHXN3aUrGXONtOwhb/XOvgpqUEweWBSn9vn+
tQWtipN03DdhdNRqyK9BmvEQtKzliKcmwiSgE0ZDMaKwFJdOR8gzqlx2tcwtFPAI07gpmOBNz4nT
fL0lY/LGdVGpc5kHd5kVJRvLqa+RSa1rnwSHqB6OAsPSJqGZeqOjliQv2J/YTsyDgUEX67l+8fpR
b8d+/SVE2WOywCdZ6YF6a1SwXRUO7zWDuDPP9Vng0byhwEpvGSt3RGH2Rl6JPcfsJh4YwzY5C8ON
9PxjlETohkyd4Yofz5fEeNFO3m4cc/B2itpJEivzvGcRSDUPOsTJbrPiC+USy0lZ4RgHwSQRHy1v
bytDx2o23ZhaEiIKYXqYB5QzSSJtF1nIMiwyb1hZn3hyIaDjkYkH1RE0r9JD5hBIi6SQcUW3X1nI
L63yX8J5uS1QgYjH+u7eoFRjZ5lLdghE/X1hk1Vg1jsUbdJtp4LB2IwoHZJ29NNdjCJG5fTiFbtU
qXnjT3wk8HQ9Rm3R7qFacP4GQ7eFasKazwJcqioTzcU7Sbuw3jRLjy35yZvZKN85FFHhnYViRzmI
PnoNBvllacINS9WIbQUDV5AK95gt7rAjuTRvzYp/h5vh1VB9HZfBnMR+o4j7tFoerJB3sHXY3/pF
3e0Tp3jubD+9oy+n3jvhexop80wnttx6wje+VK5VMx76mRsHVZ5fWbsAXFS+SXEig6/Io+6L2cxh
bAVReV2C0MXLuNwhVFX7sChRD5OMqvFyqClDN4NdM1ss/23DfMj9btmZVBXugBNm28GjQSnrnQJj
VeGfLLws2zwNR9gH6an3RvuGdQkhATsTz6uJdj/QyBTbbhFs/TSaYk5EEkfDKmp4hfmsE9dEm2B3
VI8SZ1kmgi1AENA9S9k8lYajHxIxmGerV5zdsMLzJJ+MktILEU6r2uVvh6opd45WuM38jtOQ0Tj8
QeOWWr/q0Jb+veGW7zl+FirAwuo0Slogh3A04mDh9RSL8qDFsLHGAf7B8jSMkZG8MwOXvSn8/skM
89PQjD5FFmuFd+ddia9L3JMOHesUQNLzU/mx6879xpbRL0NfXWlhekis4aECz7kxi9w66Nz4WbuL
3lfdctP1wW0+8edV0BwmDNmsj5qGbaTRwXtSIkZ0B2xIgm9jufl32aagCcPlSbUAf6BCIbeWgYGU
MiArmSGDbM75umskH6nU7+60HeyH2v4eSQfSfl44dEgp7ymxyV7XQYRN2GAWs4rD7Mqfo6qmTbDo
5J7lLSfwyrLOSViV+wJNd1euTD6WnKvDqw6PmWNe2sp+8311W6RucVLe/EISD6dF7gO+0I5/wmHb
fImikZaQDoCYoI8km6btmCAusMn+YlvDTeD23b0IbdjcmGrY5ld3FZ5H8hYPVZY0sDezcJtI+dF1
g4k4jFTmLUN7cF1iyOSLi50kQ3erq6kjWQk3y3OS6FhhLVBORv8VM7l29bHFE36DOjfsR1vLfR9W
67GF79gsyxc5uvkDXpjbwuIhRHPATJ1UxPVspYT+Bs/bmLVHJyLQbYiK+Q0VZidcc0ylIz7ItKf2
rcp4vGS19L9V5fw6JcNwDHTwox3sEcGyyuih76fD3MzGHpCEtw0AG1/6asTXFcCwcd31B5/uBC2q
296zWdsn1xbe8W7yc1SmHAue7+IPy4yvQySQhI35h5NzwHeqYTiF4wJ1L8+xMSWJf+T+m58zUn2H
FHvXbgpxVw4dpU4h0sMhZ1uyT4PJ2dsVgt3sCuuQBsXXaeScwSoaTry6UaXs6HpJPxxDBGeoUMne
CCrsvgLVy2MDsLPc2jyHAsWrdXmS0xaW7Du/a+Mp1IvTvFMY1fTPbt4nisLTEG863b24c9zV6CPJ
37/0yVgHXIrsnDk3Sj59dXhJvC6aBAo1bS5cZG1Re8o5UkzIoRe7Jv2Az84wNQ7AUSJQWGF3ngKj
R78tfo217rZZq29Z+QZrDe6vpbidM64VuYz5YUCL42/9uc2vdbr/Ha//P9UNTJtriOz/Hq/vcsXU
2OX/TPb57S/9favKkAwEnpgkA7bNDvO3uTry/oYwxwzEm/OPZapr/s23LBrCAZl8Ts18898masdn
2F43sPwBk1wz4bX/pLTB+UMuyMRuyZYXZ13IWtABbf377WqHrVWu3XHnBX2c4tIq9UecB5iU9Ub4
7vjNTOvg3vC89poT87hfpghGTFib0J2jodixVTKfir5c9K6jY+mShTDvNr7xP+yd2XKlSJa1n4gy
Z3S4PfOgo1kRkm4wSRnBPDmDA0/fH+ou60hl/pF/3fdNmJVV6nDggON777W+RahXINUec4Z96kpm
Xmh02M64/ujbqwq5VrwKMy1JzHPj85Dr6kpEjKhWlZVf1bHKboHR+HvUzvE+lGwJyZJ0OgxxRrjB
6eLt5yRWxwyczqWnLMWf3TK7sXs8P6tC+9aZZFP9mjExwIUiQ7Qfcc8cxrC6w1BWrD4sSpiRDD2y
jr9n2Yw1N8v9CymKob1So99t+Q/YVw/euGPm4t3ocORxNIFXCKjDFfgFXumHTFnGh65Ug/w0CWgi
lD4Cn0L9iEYrbOAp1uYtg9x+Dx9S3dOD1ac0IxZoNcHCI+cstX7A6SMi24WJR+qxTdYgcM5rnFMY
QOrZ+Cg95NYrs66sa4P9Ksl9zTPY+OY+1Za3z2J/eIrB6kCn7vAl5Mas3p1QRs/KyLKAXYyDKstj
qMSUIJjZD5THXGSsPdYSGxXDTpNrawmUaqYlW8py9HfP8iwucpm/g9HuDsGSSMX7OfmYl5SqRKgb
Y47cU6a6+qSWHKs6zIc1ZqIWpaKPx4o+MCI6MUHs4PeMsmeEg4TpcJV6Pm1JybJaO4dvLsO1qgqP
E10ytdolXstcgrYQpcT7sQnzx6p04u9Zlyw2w7Km9ziNdEYKD1HxBq44vZP4M9QLRUt2bJTTX7A4
EfrVfwaATSaAxXgR9uQRAv21XqLCcmYE0coNRv0zSS2yxGqSJhl75e28r6G2sxF0iSRsJnnFaBPz
GOB1Bil+cak7A/74Z2wZ3UWaHOixiDNzl2QzWnwWZgamqO8NDhnY5bXr7eWSh1bVojjM9RxJ5Gmk
7SAchuZeuMFdFE70k4lVw/owrGOC1jzlXid5MHyU9HNgFgDR05/hbENLTpuzJLbNn+Ft6ZLjxu49
fDY+w93CZgl6C5bMt0YL4t/iJQlu+AyFG6bMfOkC3FDrqGzwOgFUfkX/YAF81+ZbpmxFutvUTfet
lrl/cOxMg172g+qQWORMBp8BdSG9WsZ3S26dPYj4jDLbee+9BmiL6XDTrqWaSbuLSv81xcV5ydwl
DG8MyMXD/0J/c/qMy3M+o/PqJUXPX/L0ICgET1Cq3w1B1p5XK/ti9t70gwKUKD4gkFW5hYVYPuOE
Iawv/wzuK5cMv046xPlNS7IfApFuU3zG/XUuyX/EvXWbulN3bOWJBSTrvAM9wTBiYta49Zf8wMJi
IzYPZAqyR0g20K4ZBOkOowLGl5OLjHA9fwYSqiWbsPqMKVSYQddGQHYhKt/knlG8SyNuiTYkxImY
Q0cq8QK3nWRnh8V0IIeGieVnOKLsyEmExNgAm1nCE4PK7u7hKpI+FUrSFbPPoMXG7AhdpPPZHyGs
EsWId69+HSSuhoOzZDU2IsBm6y4Jjs6S5Vh9xjoyqhxuIY8bLC5zHKwqY4mAxEk/7IwlF9JbEiKb
JStyckrzYn8GSHafYZK2O1HYLBLQm5ic22zjk2i7YSeLAsUyiKM0Rf0QZWzWiQrQZ/ZAybrIs4YK
joFLPXVYp8scImpLOlWUEB+WsWxir24QWxePUen2e6rakKrDgevbqkShxsgmtPPd4G0bMc5/zPYw
EmNleg3A5r7Yiioe2HQKP72BcJsP/dmhNc9s2VG6Tr7PiHPKA9PlMhPP/pR59OJp3phd99z3tOxv
wjFkuEvk9o2Z6nA3m7miUZmLe4zY0S3L4riXfjYfh0h/c6lI7hv4efe92YbWCmp9+E3jJnq2DeXD
5pWlPsVTlH3zF4LmqtU8Vn5Sl7cC6eItEUXU+1HhrjtyL66DiOK0oqJCJomJemXytluPxYTIwgr6
XePLJt3YtFev00Dwdb2M9Fgg/FyYHJo9kg2LEEum1VeNydefx84iOqwMZ8rELnxwfOUdU5wej1Fv
+OQODmH8w55hl6Dt74ul611dTYIaJ6jq+oHZpDySHSA+akQQRz0pl14+E7cxbOZXog8JfsMAMx8i
E4FO6kwWCQBdv226sN9mnct61CfmfMaIJhc9EmNQnd42ea9WLhj6m5AOjrOazCy818Q2VjhkLoiL
sW6VpF/yrPXVbcQ+d79cz0dVjSY56DNIDOhM9MWUcZNlFBl047V7hzor/oNkVPxzo4H4RTVjzXFE
N52mWU53KF71PpiC4DiYfftNhVVxO5jucOB5giFSQkBhBguak5+IAe9qniYYIyn6+XWPgesOPy7y
qTa1gzVtRhOZdSIOKXCvmz4rwguQ1vHY8mLEW2bBBw/8D4E578NsbasC3+w2z0mfx69Ch9mxrYx6
X9q40lcJzo4l3jjmJQ0oyl3bQshdMqTZbRiwBanpCOFpML0XNvn+jTWVxbYjkZtwkCC3FrGNduet
UpZVPZRT8IwglQ79EPtxfW7aBjc9k2uL4UGhg5fECDNEq0Hb3GJmTtqDzTzeIEDby9w1mXGNuLI8
BCZ7ULAluZRTh6CABIeAK18BhH1QTbQZYbxOJJh6clcDm2JIW3ohA69FeGVV6ZlOSVsc+s6In124
pcmb5fGIrycrE+5W6VlF3irzxmb2LqY5AhUEJJ0loj9xy1oqOxEu7hntGwmXL2x7x+9ZZpQf6TBa
xJ328tFsovpEe/SRbNFpW9gNgF86nmvZk/sqAft7+fzCAvjTSeK3tPNeJOOXd7IA2EHQlIhWrdu/
QFNKD57089sGMoN2CuOKH8eipVVnxzLrmp/27JLn2dUkj690Y/sEA/dJfkCy093ZrqbhhWAmJutV
BVH06Hu92hazNd/FM/sd2OVoYYzV/1VP/z/VkwliAzDQ/7t6Ov8ou/4jm36tnv7nj/5dPZn/QjBo
kp4FkezX8skP/gX3Ciqatbj+0acDhvi3IjX4F6E2gclsgoxJCzLAr0UUo4IA0TcMRU8sf/UfFFFf
mXxQScHxweEKbLCoMBC/wK9sz46VD2DhNJhskpAhmvJOoyHf2bqE2dbI4DSI93QpNurPuoNaPWCC
PnQHRatkbzdQC0SXMH795TL+DfTBtf48MIFVQxXqUdUJ9uzgIr8yU8fWnehj+t5RorCsboIgEzf+
zERzlbJ9JtakR73FeuxsE4WTMLJpa9cD44Ux6MM/fNDqdy2jmEZt60kW8vtM1+R6iulKrZ24NV8K
zNGYfPOhxgvKuBWLBjYccUMfzm+NjeN1hn9A0zBvHJGR4QNfHZQ9TABHZuqJHW90qPAQpMSOwxYn
1L4FZezI1i7YJJTBCf2nyZSXRtiogseG9GH0OoH27Vtk+D0bYCw7WjXFQKAW/jDUZWnzXkyFQDSA
0Qp/vqpTKBAVWh+fHam5g3cS56cOqRh9VBx9mNfRRt0xxGV6GWkCfDHJh5GxV8msTk2Umvu+t9uP
RMTqJoBhsfHS9gxB5lRXXvsoywQTKnD2vWz77hyG2M9Gg6Yr6ECaTDm7kOsGiAj2sZipAxYC1J9m
dW84wYuw0xaUTltVmznL42crDGu5YtKgL0ZUGXckQAfjWsZTu9XJMF5Fcn7A950zYoE/BmOpxOCh
PTPa+ZnhvCvikTBvxO1qxEgHAgCnvHcv/Ky+H5LSpunmF7fuMMsFI4SP5mJT89hPaURU0mgayc08
N1tnCq0d+Db9OAkxrsqY/OHRq13Q1EW5q2VHJWYqr1+3NuSBmXrjMNowCOVMX8CeBUAAUWP3mDu9
Zqn37rjqzZk4BrVLEXmeIvIoT4Hp+Seo3DkkklLkzzUyLzIaqvRno03G6llv1A9Nm8zXdmmNV5Qb
8g86id7Oga/JWImzR9i29GEHtTSFCZnkuju7udFsu+usjt8ybvuVbalx3XGnreY20vdCDvqaHdZw
dnXbb9nCB3uniYnjMMjmtnRic0KdfR93DCJ6QV88Ugl98hytVLjTA/oo9kuO9+zyIWtjzI1V6FM2
uHA73qwoJa8pnaYfi0DvQvSLs/FHCO1O7ZCh1aWp99KSSKXWoYzNozV4xCOBOKQCnDuJ+3moCJZZ
SbdtiUdoCmmt3QDbBJKbYNrkUR7N2KtC49EdW/SujpF3WBeVeQ5wibkI8AQtf0mOyqow8/iKkKoS
eIjm6kFzZaDD1C9th3iXozoFJuGHzgc1rPbQGmv1OOu6vFo8dly+ucnYdKbhzq4YXVqw33m6sDwT
l5074bAnX8LON1aHVFtiRXH3RPd4R3ybT0Gs53cJo3kb6tY5BuhFV4mHiHdTm0Z1zUqoX9DM+DRf
feSEqyKaS3OTJYpOBY46Pa2qVsnXErJGv3Gx4zJ8AX04XNtFTVajSTW7KqBIkr89dHFxRV4TWCQm
msOxwuWD/YhFBFwTff0bmu0eZqwksm7a3NF3nkJXRBMEofJqKtv8ButjvYdLAJRFI0gydqo1sf7S
N/WuPZaDcxEH+VLw5sU3eDkN0g27A7JAl/kSNpocLHRhLXPbRmCnT6tHWVlGvjH7xNmIiv/f4x6F
eGhO8WmYXXXRVhzfJpbOngi3KR99tzOR+jOIKmoNNa5mCMZGM8s+0qgzylVC4zlDf6W8W+K6yDhD
/D7r9dg0wb1laz/ZSlFE/CiwD9TOEUXwQ80Y7afC1C+RH+eU9OZwjx63OYxIx4h4MaBf9FV8EFY6
MI1qYuccE5G6k3pQD8yw5nQVml58R2a09b0aCia901gwN1dtdOs4Ts1QgCFJvrYIg3qtJlEWKwfp
mLtXi8gnxEn2FjdBgwoJcOKlAwpBGBiWC2KWbR9vXcaO9MYYOyNDBtpyONI24OFbU3AfGDhdG+m1
r6DzOEQUiPnKYW3epZONyypjcttot8E/UI/HFMjdM44rk3+46VjnecgzxJQ4a3G1rfpFys082Spp
rTXyyoywHq/kZOHJEq3ZnGj/UKwOVEPnzve8z5/tQLF8LoQyCIm2OcnBlNs29j5SW2ga//T2s2a0
vyVmVx9TNva3gR2bHLX4sJo24EZ0M/tmNOorHKAsOW5+FU1++MF0/xhgYVxh3USQaRbGxhe4t+va
Sa/JOaC5ST3BH8yjdVPyoDuQBn19DTVG0JvrrQ32dlKqFP/AfTVeU501dwoJ09lxG5KVMNKWL45L
12iw8/acoe3YqKIa98u+hBClrPrgLnWJ7gGVztKRysHfTnDcrtpqIJee16k6234ztoxpGMetzXaW
zjI+m5wNZoDA3k0KHfpmnHvxzUu7rtw2XpO9Ox3U2+0UlPa4ipwIc0jK1Hsmu6srxpUfS/1GglFO
PZIlA0kZKGvJnoqzb2zh+LniN8NJhxsDNMb9JLyHbAzdfZqS4ba1caAQItzG9qVNNGxtAFPWTZgB
6WCLVb1OVdjtOnyAm6oT/F6I2nEfY9MvX223KfjMZPjDAmK9KHmd5SWqiovftOZVy3LGU9ROWEgR
/g44vwWj/tzvkJXSLM/ecOe9tExqNy4JjM5SlNen1A8Nia3HN5yVjT2H+TDhISUElqa417Horqs0
ne4AYSUPYz4IGwArkMKVAv6x69v2npEwL2vXdy+xWxFvW/GIXSWWZ7qbYGzbxWmTkA/jFg7eGRoC
mzCd5IdOx+bdRwgw0AAwghPQSr1sMF2LcoVMmi35sZ2zUlrNRz/1ZEVfqfeuyDidHaL5cmZ3ozFj
KJFpOtBTINoHoYYdIR3BHeuu2Z6o71YqJ+NuYKrk7Hte+iQ4VzNufO4B0t8rNCikKPMmoAVcNoes
4XoyOg5jZnkSL/+qym3/Afyss6kaabTcX7i5fUUyxSoO7HrvV16eXlQ8ZSPAcknvo/THbwrt771p
a/naoOzcV59t7izJjA9skMbJr2RT7ptWkXhuRIT6rWJz5pUBca7fJ0tb3UqiuGBGR9sdF0T9MyiF
k2BrjMQR8CZd+hJlM3PSHs352KO67s6eP1mV939OQ+qxpJv+QXNmBki6fqlH/uI0vKp67EJv5Z/z
Lv77r/5d1/n/8imdAnA0vvNZ2v3vYGzRmxFA6wJpR+gFC/N/Kzv7X1QylmBoBoaC4RlDrf8Zj1l8
YEC5SX6PhccI7u9/UtktwRm/UkeZwYH8XAIvJJWidL8izQG36R75tjrSg8MamKaGeS/iZkZ1m9S7
qkl90gVqKd5bQ4aPEtQGZoAyPBkqASjF+x8Jl6T3IrxyjwZ7WN4pkHt89uuPfl2we4jBnW0r0QVr
M05xkJRG/yNVlnmFTRsPkNV0CNoAfHKvhxcQQPG4wd0ybFQDptKMBE2xrqCFxzrkPfRlP/5DpPMC
VvyFu8oVgJJpOS6XgWsKLvPP88GUzRqFal0f2WqOtx62C7IOegJfu245L773L7fI35Wsf3O8ADSe
AxMR9+jXeaRlmGKMsqw+akOBXY/ydzY9wzoJuQa/P9KXyedyZmA3TenDGqW18JfgjR5wFm/3/IiZ
u91YLN/sJF1jj5kueRis3NlPcRre//6gi1n1y+WUWHUWfD9pJkCJv1xOYbW6YPd5RME0sbsDtYB2
3pLuph9dOHj/+dFcOhxIJcnDIBTjz0eLAl8nZZGirECen11KBbFp9JSpAdkFj78/1lfW83I9A8nT
6ksbj7D5FZNLHlweF5lIjk085jYDV2r5TdMU1cYnHQ7UXDze9JTzV5rQosMMPLfeYtf7JxDkX68w
CSc+iEtBR0iyqPz5nHOTzCgs5inWzUXSwou+heoWho+BVwMW+P1J//UecoW57IYXCDvu5C+dH0Wh
bHfKS4+1Oc93la/aTWfwBNdxncXHqU3cFI44bp1/OO7fnaREAUCh7NESE8u69Ysnmuw1+AoeFv1S
NwObcn5NjXBEr8qkT/+zYzmoExG8L300fl5TfCWHOgzJzSEOkmNCPb/BtSFJ/RWKRAY8QU+/v55f
1tvPYyG14FICenWQIf/5vNKio0Zh73acp1mbn1l6pzyxB3Pz++N8bYst5+TaqJkXoiy3q/Xn4/Re
3iqvGpNjKHAds5uhnlg5U2nBYbLdhzghN3A1Qn1gjkADCftYEcWX33+HL/fOcq4mZHqH5xNRCMrp
P38HirMsaXDFHRHBRRTIuACJxTWiS2hPxanCprRpPXv6h/X88xL+sgIth7VYgjyPJDfeoV/hxwP6
jmoOZXKM0St+V6lXnGBITNc1o5K9smu8dZ1RjcwnJlSX61D303DUXjn+YXp5oz5qvNEnnJ7hIRJG
cSLunH/m1Lj7/dX5u+/p8sMsOFeSrcTXoJsMpZuepWEcBIrw92nqHbUempwyK8w97R1KKGlyRZqy
lOzCdXYRaN9w3mNnOfZZ5ZyDLgiPY+Lb14HhtXLnDXGVYvEP5LD//Xf9613rg9a1BdkH7Ei8r18V
SBKNgFwnxyIQeIcy4BYZtUvbbX9/nC9PPT8dzkV+MqoQn3+/vhsTA5FwaLQJeRXVfBcQ2opsIavc
M2M49+H3x/q6nH8eTEr6x0CK6JUvHfxfl5jJb92WBFiWc6xlm8gPh43ICU3IeVR2oVVH6Cb0dDb7
Ub4YRYm6uSIv65++hLs8iX++XcnPEBLtFJsCvs6XV1iuasPiyQDp2Ws1HWVusZh2wWjXR4jw851h
e+LdjYGBQUz/pKLEEPoSeLn+CnOKe8alFZ4CBsO3KKCtftU2C3+tybueKNasmC953ALOg/F+P+d2
+HMY+/ybP+XzZc4VLqegUd6DbGA+kTzvngclWHDbQlv3WMK8By+uxaEzffMqLp3F414nxqMh9Xw3
RaHdr3IaTjeFEt1bHmKen2HeXFqjpkgOxjL8CcfJrU9l0UAfK8kwPsyt6bS0SsHxrWyplj1ClSEd
JvebsOQgND/KvrCftG3XDak0nxytMXR+5kPn6E3RjXa8bWHqXSKbJ9shd3ZjqiF572MW74ogmZ90
ln2LjHq2jZRjwo/WmvzIfidiz9lrR7AZwtfX/uHL3tqi5pYvmCKw+lRmyv3G0x/BwKwCDl/X2LJ8
q2XtRHEiX2aMepsxC6KLXP62pdC9RJNrO1skni3q2yQ3HhE+TBfeM/m3ppn0zeflDT3dba0yFncI
oOLshEI/j4+hGXn2yQJueckiLAHbZo5TOs2fqxXGYfTFaGrWPsCp17LKuCMxpBOIkecYE8gb5tpN
pL23ayVE/OiMifO9xz5mIHUX5a2dWZIgCofP0cy2L15XY1xsZPKu4MWWq1CpKdoHM/nbqyUh6yEl
NPPJLwdlAU7l2ha2lbznUWHtTFU5b7SZ8Fzy0ICACoHJ3bmaRtea2CGyRIdmvCHGfYg30jGT19zr
WJrQJXwzJ+GAFl7uw0JX4cnvUx2tJ1R0+DNGkw2MWVTzDtcn95IsuvkSaSiEq5DSawKEMsx3hWsw
OJrxv2z6uEVwknICdIFTZvLrlhtsK4iue4t1JJi1+Ny9OPjGWxXGY3XoYyoGz62MRy/OuGAicqZL
ZOTpKfPzbTDTqBuVM97gJ0VXnNLtjzS6XYS8LgTVSt1FjJgxg6vyzPBk8cbnQHStVlxMu5xPfSM8
htRu+Bh1cls59AcRcmSXiaMBn3TlTTHLfZYA1yIvddyjvrBffJ/HDqvNXjCsZQyEeVEY40zTkfgx
YrbVLhgrcgdVmWdrriqD5WS4SSIS0lMz2MVxY+90H1cn5nVMWwwcgsi1glVTcFp5BvI/zjJiAwf8
btZCJ+hc50Uxc7pERXKjxm4hlGF7HqAm0iGxMNE2yZMXegWG0No65yCYBMysdd2Vek8GIq7JmdSJ
eCZmNKix2iZBfN/G0ztsk7cajsE2xZO/ISGMKQM9p6Mh/Gd0wXj5BrvO19Po81bra+u1sJ3TTMgg
0qHkOvYSpAOO9zgM4bkq0fR1tTVvYyBgpzgvWICdZY9UWNO1l9j2pcPlfGcmuGqMAbosWQVXmWwm
H4xMkco2QD3cWFH7oxFZfZjMCk0gaKkQmUBkpyezcirC14xIXvVuzheqcodAMVIC5yd3duzdqHNk
Id1gBefONJsbNkpOvNHeMjiTIgf6OEVPtCz1w1SR8UIrv4YxjL1gumRytrdhgeKAjGT/j7RAejjm
3nikWUx0FSF29kVF4t53tb6Xepq29tz32+X9467oXQ8EXtVNcdt2NAUlT1p+ZGTJVsAiNmitJvYi
hPTwLiy9dk1UQcJSVOIlcFBirmQUyEOdUvr03H+bgm3eDiYbvS58u/Va1VZx04ruGwLwZmMyaLt2
mtkHbpJXPrYZD53MghYszgZEyV2ZZu4i/Wl3nuyj7x26ibPdj6TZhEg7dS9wR/g6eLXTsUWoBZGL
cA7WyWMZqPhkN+zbmTSh5JqHghszZe9AiZAbd6Dt5LaY1HNZ+S74w254gejh/+ycMUPCWZrWo1W4
8vuoUSjsBZD09dRrkGhVz36sHJtDPc/BNXBi7w4FB1anqqrB8zTyQAUdHNCAQOSqzV79qC3f39Y6
nU5NZ18k/nEYgUrnaycwr+gjl2xhSkncSR7c5WEDAjFEFUvxn8YObQrAvQbWYUgfeXDiRw0eRrdH
JxmH+O5KY3A+xlm0d7Iz6BrgoNv4VWNtfNLNQy8tawLuI3evpZHvPL8bEPAnDgiDFq1Q19qrIjTT
I8YT68IVTDY2wshmCM394Lrc2EF58WgfrMMisG4jkigOdPftKzQcCBbrGfOH25jQETVZuiD7dvnc
+m89xv81C02zHlqGfGuC7xXp4aHr7+OhtHIAhovHrQ2jb6UY7ete+NWNmEO2/SBFvFXdglzcThnJ
leQXDPmejHf54mIce+TUIlxRrl9twhALw2QE04+OcvwKIV9/B1h3xDJWB4zUmWfzTofqAs64Gtxr
KvbFpS4lBYBZnXJz6ni6uvqi0yK/rT23u/HbcTzYDQjXdRL4h2Kc1VH7pbFCaADzGxDgJe1Lf+9E
Q/G+OJK9bVYHzXcncglA8NLsZ+AWCZQ5yUjWwKSzrdNcfZPQnAs+eqsacg+ZvAOYXbfQKt4EIwmY
90ZrHKN68cH7JmyBBo7DBoBufwaEDPagYhrv9sk2K6wPjRxykxA2hfs4sAGXRNF0YXxXvUuzHE4g
Xph2BLwDacDO+8lFq83grbs1xdC+p1gPT2iweGuwCKhP95kjm8x96oB8yPaDpDjfWQEHHOOfMXks
qOxQy/Fgd8SA253xs/Hi8jK6tXWdaLd/MqJweHdU4r9EfYA4tCwDRnJLai2Nb3cq8DbiUCvKg+E5
04l5a0B6gTd8nzozuRZZ0WwMf8iJBWiWySUE3jW7KAQP1iQ3Xd7Q1SDs/OgS4Gzzrbrx4JSpuDg6
yTcQm3hnMMpC1o1rBT4Qi1MM5ScFd2WGujuZZIz3m87BMshra44efOTf2K8hDhyRI/MaMekOcV/S
lQetNBuPKIHFLgDJt615KextUXenek76j5raaJmO5JvSKLgKCElfQ2u5lekoiUssa3yTkun3wRN2
+G1yLfvNsGrjp4X04yr0p+jRLed0bcLNwB01Bk/gkoaV1bvqNaydhO2kCNZM4J/YGGMYD/HXxVlz
79mAE5iVTzPLK5GI3FTFN0HA9Er4xr0cxmyVyhIimfR3uA69lSq7ae1koiA8IqbdCQAcyi4weZ8a
G64k6BD4u+9w52OQ/9TJqz7uKl6V0QG2pLXrPf2D0MpgTy3vrBuGBjtoPHKNsv9ktcguTZwzq8Jd
KCIBkUS+hd0t5HYW6WieJxdC7Wy+zTUfHFe9v8cela1AfOd7p0vGh8ZDWgcKM7oA1vhp1IwZmrko
V94w4NmisbtFdgaSQk35IRC0B6xxyUOtVb8HXotxoDODFTU+bx02QienByPSAo8mb6Nrr0Q3pleZ
Oe4zyEcrkFLjmqLa23R6vNHIklaxM3oHVzXxWhQDVJCm3uTkHfGCqMLb0WyZ0RL6vvO7FmiLUW1r
o5r3pocftWgCFNx4mNVUe2dkbhZQKXEE1H7Xg11N8IdWYTyxTwmuy6IF8NC86GJG6xieusp7qlV4
YcmlYYTG/4zz8WfaRN/IZryXEDFrdtNrnERvgUj0fs5oUsoueDddNPTo//pNYJjuU5VjyRKV9T7i
sTvlIIk2ENzx9atuE1hil/Y1CgSpQYt5HzjCyHUs6GqvXIOKINJ9/322549xSI441xCd4OfU6ymY
ou+iblE7KOVnJ/Q7ZBFgHUyqxN6b83ZokudxGFsUivGV2zwJf+gRBpEFFLfJAzGH8UFqIHqqGfpn
wyL9c9QIrQZqmKu+V8YBVcHymE/i5NqJfPaglzNQaqCTtrFWx6TxaI/qdCkngBWM+0qbbKHRKDgr
NEfzFaw6Q+3iYrx3LS/4Q3hMz05GndPQgSfS+mJvDYDjz0y/iSJZNQgObnNLLZ9nNRk0I5rOmsYF
WjHEuR13tNQZ41+6mk662ChzE00wDutVxn7oIO1eQq3pO5lsWtjiGEQCmqZeqyk5swDeA1C+Fz8i
IKENPR5AjsqIwUUDodiKUEhtYEFQFkXc9v0GgFhOn2mZaUxVH76Ao8ArbmBJLStwZGkyj0CRgdr5
TThdDMelSk6kse2ACIrr1HAhrHTBRNnRS5YljaB2XZpLdUIc6fAjnS19k3qTeSXMbN6B389OMWT6
F5w7NLkjR5r3Zut2W89VVCJMYMV7VWnPvXTxsJS8QQfwJHbr9jtELLYOueGJfW3a6sjeno82vNLY
xhUFOuNZJHbSJNxWMCF+9XKShRLF9g9wan3rEjiSmUN5LGvGnTOv/KOVtbxIWzs82bFLU6ClyPd7
SY9gmdR8Hm+oHWM7oRw5hp7NzCbLhz0Z4cXz538S+IV1LzzKfjzBwV6CyjpgP6nf2qKjBhuVRZfA
t/WNBskF3ksss5659B6CjItJGi5ey7hrdp+N4jofGaOMlY8Fnb5xXiQ1+b0JFEEj4CsWsc5OHizF
vYdJ8HuVdJxAkvKJrCMzqjyQ9QTAmM9gWPnV0cLznfWojsotoaaPSziDEYsDVmegQDVpSODSOS9w
seFj7VL2NUNcQ26aUqKujJravu9zsjOI2sB5n8x0RWheshj0sJRDoQJEe4ML/iuErcv9L2bjKqii
+o3mH3iYLKWj6M/nQBGzRPp10NGSaRjWgx6Yq12Xae1c5Q1gKRgG5K6mMxOy2aV5Fc7Z6fO+M5Jy
3g3QQ9j+g/DLVY4et2tJ9hhGY/l+cR3+NBge0xShzLojL5ZrkvdM2Uz+J7/VeF3hGya0YgjWjkm6
hVWa5b5aWnEYmuaLnOAuzbmG8glAZYfpdL50zoIeBNLGB+ap9xBZgbH9jK+vc/Q9naxxSpfQRgvB
n6BAUEdZDgAdq46rZcJanNaEIk+XgQ8CnaXw2TfaEM+x6Top2u8sgFPBfR8bbK9NSZ9189l4Mg0r
/DmTm3UeUu4me+ZD09Go3mgllljJS2t46qxFNG8S7TBgOnsLYzHeTmjdADPFPMKO3TObhPd1Cmuz
estkiyisGQ38Ze2QC1QDeWjeUxxwhiUS0R6CcpSxA0a7sA/KxLqiblHfO5hIMLtEnp36iss04MCG
nEXyy+cDa7VZ/EcxF/Vb4ycceuzb4ZQTf3PsaLmCYvbRe89LXh2BInddw98FJFadWXzfeyCP69hM
KD26+oPoimBN+ry/bwcVnkTHr9Phof3ejDyBYT8FdCzKYN+podtGsIsuNi3wS13AjFMaLet69mbz
nEeWeYNLNjy5uc0376h83E3JcrgXtkvzg7Gov3GXu0DXtObceokeIxCQkCIfcR/a+567hNSZ94gk
uzdGkQYkkLjmma6UC1CE6hQFIOtj4HClIi8yHnHlhD8lPKRiFXTLPagEkaXSrcMTIjMgzL49zQdD
wqEEx0TZBwFw+OF71MlrCozxua2S/2LvPJZkN7Jl+yvvB0ADIiCnidRZlaXlBFbiHGit8fVvRV6y
L3n6dtN63m09I4slMjMQe7v78umdXmVUqJYLecMqtQqhYlBTA4owqa+MdijOgMf7x1gf3e9qoGMy
Lifcw1aUzatw5MlkxgAmZsuZAVkVvAMGrw7eEpuQCNka2QDYobl6WGdVDHzyso39L1znb4wOkoJ4
xJt/7V9/mQGxFuGf7eu/f83vNgdUs9/Qm0iU6TZeccNhy/0HV8cw+EcOQpDK8rIK+4fLAXaOjmOb
fnoTmDKT5p+wOvpvHsIIkhyqA3dpvBH/gX/9F/kCczgiJpx0hDc8fJ5UssOfxMSgHwld4mg89/l3
iGYbZZ9/+mv8H5o+f6w/7/D/6Rv8ouo1k8zyauIbYFGiw4YDw/tgzRJ75GO///23+lUvQINxXRDv
QkoUDBMp+K+/zGxQemcBCblOrGzms73KNYFTGW3fFWltvbfJFLpfURm4nb7TK9Fq1ABkFuULR13q
dZh/l3Xp0mQU9maEIroDr6PvZrfof+C9wwt71Tdmq5kn3Yb5krVeEjR02OjzyTa1Mnic626biNg6
tl1i3CZ1Se/ajB+Q9BoHOnOPhIS5wv2rEbEcB+47ayvLWXo/1J4IB5phzGJw6LcvXSRIzLOiJdsk
jo1RxU/zlPU8L2vQigvWdWr9hjiT+cnp0JmtyV7OLsT98V3DcLJKsU3FK7cTDeOYZcobUlfVckpo
ZNQeRp55ZrGRQxh4BM+6NOkmuoLh67b/o+H899T4u1ODaAlvvn99ajyUTCj/z6cCI4v/6pGie0B9
6e+Hh+P+hoeDwD/CIgKj4OP5+9nhSkDrpDvQZ/+IxfyRfbF+EzppGCCskh0Jrox/OKSkwFelbFUU
ouNc4Ar3n5wdONv/+uFWng/OD44ol5/D4Dj66weuj0VaNElc7qfBMUYuTtQP+gW4uV1U1NXWLoTZ
+zSSuAiWXHFWIgbMPHJrWtOvSVtmI3vjMQli+WKzMr8tbVE8DK0NktjEcFQtEgIdcpq1rxrJQ5bq
VqDJ2gAwKy1KBuoptXNMFxNRiog4nLxiZIjOqVFqwIERbo49MOV6U3uxGinneYR8gvmGSvchKX62
OULRyvFmc5tqrXlzqbBLowB7fzkNzH21Jgm5zxideQmKZK3JSEQH5k9cF+VsXwutCfj8iEAe0OXk
cQQJqCqF9AKneA0+IeeHWtd50P3gu5CAbcwC+EoAwxbIV1XT8uHY2bzBeiQPtBXajZ/aXZlusF1Y
+5j7ksNtWM9/xrzgeyuwMGEVFhFbY4mD78W2IImnxti+wApw+O/yk72YFQNDMVLaRdwHQg9I0Jux
D4rHqmWx2bXNMJ+megpZ6rGvZ7sL9r5dZXlGbY9u0GW2WqLKvZtSfq7arvhDMqwGOUmEGHgMsVEa
cZFs3o3QpecxQ40mjNLoxjqA31asCY9QOcL0C8vGOUxVXqneSO/WatHZrhLO7X3L3287lLV3RbFq
vVuiaLyKek9QrDlQ3BFbBShzo3bvNHpQzpCdch/YDRB7A9hUHrCBDlBFwSHy6mhZTDagp+AlZebX
HhYzn2kHSIwjZtkRpTftzXVsCYudu0Ypn9lTgEjiv/4cl7x+a/pSvFT6bEqfXjPQ35f2YkPL3Q1I
PZIl7jh7d1PFBmeeTe9BNHF4N8llwqc7NZqn+qveRYCHFwCNZol1F2njh7uApUpbw7uqKkmlcz/r
IYDOpIj3gVN3ywFBWsy7OOi1KxFoOJJH4WB7hlFd0PsivaQDzsBZzq2v6u8dKl/Tq0hO3m3lUuBI
Rti2nwpjNq8jMFRIhjIzae9wk4SWdx+E7iJ3Ifl7yGoaPEhAwxp/iGY/W3HpvtVY+lYaAQ4IFRXk
Ul4fTXE8PdnX4wb8n7sN8WyJfh+UjdYdO7vq9UOGYBu/UGrqdUeL/1GwxtvnFbqG9jCPTcvCM0BN
yIdTPHTtS1Tn58CT4VXW5wRpE3qLSHULmZemdsTRi/rqiEx/QviPtzSMQoxYumUToHlveWBHdIAR
aakXQtpxJ2Ii9lF5TRkPxQpVd5/0BkWjmVrsOQkmBtzkEahOOwghBNmR9liEMthhM19oObLIj/hc
HdhUJ4LoejqFW60TbfhtFfwM+1mPAdkOPeWXczdNJ9pfk0PZ69Yab/t9ubDNVzzahAQJKD/6K0dF
q3WmONuYimBLpeVu1Ezt2yJBVcOD8km/7iYX9NSsCLhz1Tnndp4ekOhC6GjjDkqK9WwgMZM+62Fz
wPG+GV0dQzSMi0GRdrXWi9iXwGkbFIfXVURemmtApFvFifhA+wOD+JmQUvBWN+kIfQiob2GD900U
6HdWyF9TwX8NhQGuFRB4VGhgk1tCXLvzLlPY4EgBhHEiGfjE+SoDDRiuvSINpzCHy4AwFpU2NwtE
4k6hiSsFKU6lwhUrcHFyQRgrmLGtsMZE2T7JLNW7QiGP4wv8WGGQYUIRi1doZIjOeLQVLhkRkAUt
Ca5V74TvZQw1NjSAnqUKtExYHuQyO5sX8nzjHvdV95T0TccbY4SJDKi5b+xMGTTnTdeMxuNgiOBd
phbFQJjzTTaKaJ4rjA46TkvcQbAMmbOLGteu55FlWFUhZYNVn5pHnP2AXjXNuesrli8swMp1klNa
gCyc866wF+c8X/jRw4Ul7SqstPc/gGlQ01JBp3EnR+fFc+tPjAgQYJcpTl8rJ8u3Rj8oPwD1p3nb
wVVfhuqtGgP9xVNYa8pCCr8ci+VMyLsEvTU2+1zm7h29V8U1qEvtBgjUs3MhZBse0X10AfvcXAja
/YWmbSmwtndhbANbqP3sQt5OhaJw1wrIbSo0t6Ug3YPCdUsiiqsljyYKzStAsg5XYQiCToppOczW
7Cmp/NN67bmr9PaFd1xRo++M1UkHYIMEWN5Nig4uE4qk3Y6/dJ/xNoAerk+C0jQjMiHkkSUdWlM7
NAG8canI43hzFFZC5os/XPDkjSKVF46ClieKX24rkjmCyQACGbr5pDjnaFnuVR2Id83rf5I+CF9t
YU8QcgCkY3l6KhQync9U6rOFG1DFOOeWGbR62Ji7SSbvJJK+XAF8fVEY9kUB2WU8v87D7KHnAJNz
HMg38CwQ4vUD3TIpeS3Q7iG906s0AULPOi+hYayHAS8WOJmLAsNnLZnXVMHiC6jx1CQWV/lCMJVt
rj6vuMYrBFzUwJpvjXw5K0YpLu72u0+iR2oPuUpxv4BUZqxGha13jAT5NNBFvfLU4UpiUl1mQN13
ZkOa84K/LwKS+BDx8Z6Ua/pl9PdIgMsHKuD8aIzmvh+MnwHIQbeJa9/TnLciM/S1MhjuJgXg9+Zg
uaoUlJ8s0FsZIo4u8PpHBe5Po6qikRqYvxsOcp8owL8cqoMFIwY2oPEUqxKAjPc8BlMQaRAqvJ1Q
ZQGVnuyaIauOJT0CpioUMFS1QEbHQK/KBjrun34nSRkDo8fGfWklCFRBQaaqCiy77FQaL98Ccc9X
1FJ+BTQbYDSlI4DE0g2m9MzHd3VX04NAM+9XLnLjEC9UJFSwDU6Vqk2gBvOHk4+Q4o3v9tKs0PMj
+UbRQjivqBhpyWBuqPQkD6xqGbixOPcGyBpG3THZ6qq6QagSB6ASR3SWdZk1uzjSzyRvTd9SxQ+J
qoDAwQzcSNVCSPohprSy74OJOApkNgt3jiqSwE9DcTHdEg5wE0uVTZiqdkKrKaBoaaLoaLBVl83a
KG4IL4a+SW+FqMqfVhzua4EOGtHUSHqSLSXUIraffgN1MKny9yajjHFpp0eyq7eV0d0QErzmtgZg
0obinHXB5GOTxFczAEFl5oyAjqokETKHFawm1cZRqF4OO6f0KCIciappEUDGfHQrmiI9XaaZ/w5+
fzP4CcPSGZL+9eCnYHHq/1UV/3ll9PvX/W8yhq0RgyCZC8kkZ//vysgzfrNNJhdwCP9YFqmlze8R
GOq3YJtyIySE7Anbsdz/ZMDDwPrrgGdZuL8Nl00rFFb9snH503oophTASrG+HAicsUEPkXU00dJm
yEKYJWuHxtDVFkgtYXQ0Cxo1Vw9mI1WpYZbzEygPRpQybFl+ACmliNkzZpafaSAwocW0YqOfQUOv
0obAdZvE/XIKYmfuN7CXxQasz3LtOXjX+Ckxvs1opul5iIrhh5O49AVSaLtsGzq621UCDu6+pl0Q
BjpmMncc6WB0+HkrycXHYZ16xJnEwx83c0EticnSlEU4tcYewgOhonRd9Jo8zD3q3ArErFZU+2zm
idg8GMHSk0ojUc11Dv+W8z2EMrS3o0d/+rM+BGG8yftwQipNI816Y3c08wT2Rq+LTmUnU1eCPa6r
8bYWDkKXE7pjyJWBLultmc5GeI8/z96ygs8JWsfcj92taAe4m4g40jrAaODf5IbkOa9Tk1bIQnjr
VqGWxtaK23LD557oA27P0cVBxk0OLkBMK6sdsFqg/Dr8zFnR38CSKskbqdOFoASUTyOs3deFu4S2
oRxt2tDpgvXHXqgbwV1U6kPzBUl7ODssuVpqzEO5z1gEMAEKaJhBMNCAeYeBONvxhMf2R95z53rb
qhnwUA2ZXdNsTbDXrCssICB1rQ5ZfYX7tvQ1gFN3A82GT8DS0lddJWIcDLO+tDhFASpZPyhaS+7d
ltqBGuYdKGUNgx8050MH3uMtIS5Nyxgw6thpikOMmepoBtleGEZ2D+o2vaNxhOIPB1cbO/h6pxmj
fWxLkAbeDLqh4W6meV77aZV0VOdp5KwnKeNDGuL100cq3TC2tcwbZu5HS5w9lQNiVE2bI8NV6X3Z
IRWwqyZoktuB5rWPcDAsw0ds08+Mq3R+swPUjkVkq3J6XfUu48/c0Q23PEuRPSZaJd6A8yENCzP9
UmnQZ9vlQ2WO0txirzAPYUr43q6n/NDI8UcQ4GZaJmovPLIs82qIQqDdC/7CJQarFI0m2LnxNJjU
r2cpN3s5LJA0iL+U+yY000NJoOSanmHjbcL1cDaAWwW4DRCNkjQ7YGCGGGiW7WPbl+GNHK1yT7pZ
YpCdp3NGkHefh5V1V1WRce6HKnmt6UB/4xWlI2Lq5akvIcDRcEnZ+GJmXzTsQhZigergoJDLLZeR
4SoHj7pG62QVElSucz8nHU89TZMcK3KKr925kXf482xi+cqyCqEcmpeq3TuCQpQ3vdu3V0Mj4xc4
CNNAGnfUr6t0iFGQ0/qxT/vxIY7t6khdG/ncKfbewPQlz81gd6fOKhH3WBYkR32B2LfFYQsTgzH5
UC0TUbpFD9c6jQVbVgnWT2to6h27t/llSgQmeA8bX1rl4J+D64ycOWD2SEdMouXXKMKD8CosJ/rs
M/ZCoTD7b+ojoFCkRbbXqWJbFYT81wYyD3CRwtkK1Dxcvnb9SSNVf9IxB24zE4eVXQAsSEqrPtMu
At636eVdMI/zK2HE5csKjOGOP0hwgzUSE4UzG/7ALX/N56TDDzol+zGDWYeXy65XeV+mT1XcgIh2
6M4dNfQjz0mrb6nZ3W5xc1LfU6DLzWRPkPLyprt1DFxxEKdm+u0E+XCiAOLnIiIIH6Spe97KXGI9
YTxWUzpcR0F+Ww10yAhYj69YC7PdArliO8lZG1b6HOvX1KVgMUQIPWvYVe/maSClZLSzd1WWBuWk
2XSTUeSRrQw+qMceiOJ6MT0WQdimpkMMqRjYCq3HoWsrv4MsrvuaViVHctSAAjxp8CCPojaNB3vO
LeFzo8P6XNu0syRI4vzS3IpXfZske+Jg9WdqO2BKKDnmWeJRzVOK96THh5LBj9jV5JwfjSYhs+0w
totuZuLo6wWowJzWT22BpWayHKWSVtpHxZqAJ5ox3mex4uzz6XGuinGcv7FHJzNOytraF2zsjqzj
h13QGsN56Bp87aDtt25c188jzsbbSTnjcIgvOxlP0R1PturNVjY6tyucn3OcdtnK7lpUPy/8HtMp
oeJx8VZBV23H0u1PM6ifNYpRx+JSGfc85eFDDcDOp7fZ8EGI1IAIIUbABjZE4WMWmfUza8huUyp3
oHsxClrKM1iYBkw7b6hf3LCw7Y1ZhvmnDEN3B3k7uO6V93BQLsRM+REjjImoqVjPZsHzjZ1rl53R
1L2bhBXgdWpga+zdtjyyguiug472wsRMrfOYMWJpQ9G/uCZ8fHHxSDIz4pdslXUSQqR7ReZ9/qHL
PutBa7IVJN6O3zIbO+0xiiz7rY5Ljp6LMbO8mDQ5tCuwjsq72SkXJ0tieY71oOBYosoQUzsunUQ5
P52LCbS/GEJR/Gtfdbf4U+m4H6lyjuqx/DD7tgTFU1gPrjKYEk2VVyPt8xyDs7id6wVXTVBcqxfw
WGeSuveu94e5iNeeMrD2bHkOoSgBykZFeVuGQj45yvI6KfNrXZeqFEw5Yj28sSByKP5JY3wjJeGW
+WKhpfLvq4safLUwJ5Y1jmXvgc7qagufRJDYYBFqXVy5OYaI2/Ti1RXDhG1XGXjJNZT+qLMSv7h7
bWX0rXUDx4M9Hb1OgLmOtfpHxA4fn/2MSRi8Du3ZJKv8VlmIi2BuWcFn1S189HqfREJA+7EKf1H2
4/HiRA6MxnnhLiAeJ7aWs1q2OT/dXOvfcmVkDtLqFb82Ga3Eu4PH07JCJzbMvUOZoMXFD510SXQc
lUkatQDhHDmUBYKDKekrrhpm2laZqwUua1Cr42lO3ZC3JjGZXJmxA+6mWwwG+QmcIl7t0W0cIIsX
D/fEIXyWYV+T7Giewa7nN8PF9R0oAzjPu2I7KFN41mkzdCbD2Ysyc28upiKKTvCRq+yYryW4y2ts
5j1ZQKLYKdZzxwChdLCy0PDVcu12vNjUyUpgWXd0KkawL82bVEvHe7uBsDSiZBxsfS5u6I2HAZ5J
zDh4TZxvLr4RtOFU7JjTcSQ5gss0aSo89OwTxocBTtKTnpbZE3XK+CpZATGVQo2/offCOy2pzW0l
tIKD7lRQRnA04NtPoe0OK3cIDjEbqGU9KY8/2h+AHxyTcc8VE7xrfgkEyN/jAWk3G6QFWDxcBQMJ
ApIQDQ6LqL4D6CevTbOZz+R1jLWXxqHfhTU5hGJcNiEX/9fFdk8JYYVQpRZ64gtFbBn8luYxTx3j
PXZMgfySZaxGbQZZJ7dfDZWFmDXVlTRGcl2rpEQllw9QEZ94zu5claXAiWPD7CVf0dax7lNPPWLy
0Ew/JYaBjCBOmKDyTZaET7wskk07qQ3WKJe+XtaoWXwzgNa4bgl5GCrtAbGwXxExz9apyoJUKhWS
qHxIls/sWVVmpETGOIYqR1L07jZSyRKMLwBSyZrIS+zEVQkUUv3NFrFf+IvKpwQqqbKozEpJeMVR
KRa65+TbrIlph8EJ7L3n7jyVeplU/qVSSZiCt9+H1jobMuDBY47baV9pwXy0VIYmUmkaKKXUGaqE
jYaAcsCV6m7ntqOK+BLCoV9shRUpPBcqouOBlb6xdH65hPxOvHQ5c0LVdL5dOX+XtFbRu79G8xAj
0dmVbcEGH/6LrI9INmdx78YHtqWMdRqc7WOD0xqKiUrGmXpRf1XcpQoe2Xr6NwleZUr49ZsTmhUE
LwnyGt4v33yJi8aelyo+GFPZfC1JU1zBO4lu3JTajz9N5/+HfeEXfwR6FPMM8QQqsXXLdX5FIMR1
nNhTlPOtKlGTAzAwH66KOSx//Pvvo4gWv/5OKLkmwiYhT5Ldv2Qd0xKBqUmd8ICdft5GbqO2q5PY
ZEXc3bLkT72rwYv02J/N/KNyqAbkVAkBKgWRGq6DiJ/u3/9I//wSO8KDf+E4hkqcKt/Kn60hpFnc
qGPKONQTtjA9b6jsS6g5QFlAzFzrYdR8Tf3A62xg57p87//uj/52f8Tr/6eX6Z+4KtdxUfxoy+4v
XBUg/uqr/tgeeb+ZnFRo/Gh2oDRVW9cfhQPOb3iKCFS7WP9/Xyz97hqgyAsMi2r+whfg/cU1YMrf
YADgnUPhV6BLfEr/gePIMMQv73VqV2C7CIxwvL9wOSm/w5/fWZJnaN6ZhX4qdK2M6t43TFtbT5R7
7uPOmKoNbH9qN2fW0M0WQ6MhacLp5I9pyjjIcj7/KwIq7fUEhd8raVVKlpeJRisTEztN3euxNT5D
V4RPOdMexT229TKYZsf9J+xuVYlBsI3LBJxsGWkOoUr+oQ/r36t2WhKle1Sr4uQkExPvBJu46eSn
NprBfNLbmhuqaYvuakg8s3iSadA7V+2iLoM9yXSewGYu++9kmRFIRUuRoo2i7nFpW+YWuDcUwbVs
dOlHWLvfxsQao2nVE+S9TlnULqsa2mC1TXltH6hkovdHslhON1UWxE9GBBM9jBCM/IYkkn0wbav9
dpqyfrDR8g+t00U7MSXfWe3NG1Z3LId1zi8CjULs8CU9zqlMb21I7Mmef0Veg08P8E9MMt53BSwL
/AmW3HSG9sHdCYaXzqNRNdVrCiMssVEIkJSDy1p5oRvV2iym1t6T5rWu6ZdiDAbxaxx6rhnlqVu8
4HnJXeehUs+2ppuFiyLUSQ1MWGVlKrYO395pguR1GJtoo+Ggw/3gUMWlXP91PxVHGwAV+QZHic35
SG0BsUluN/g4TnjiQxc4VBVtaOVZ7tlxmbG+C8K82acGFSpdM48rmmn2M1lY1GZ3JkhoBjUdzTTJ
7E1m0VcMJjMNytjAHr3MyUwYqNSgAlvX3ew5hgBePIUcjCRB+sIkkrKhj8dr253ok1lvD1FoYQ0B
sYJ69cHFrAl55QgQWVZGQTbqgagr87xYwcjAGRQbrj7IF8Ny70aBjVmG+FWaliOIUnjhDI/QCyPb
61ZN34GBzBZNsqezxLjJlmDw6aWoSNg5j+lkrRl0icA319bs0qUNA8+JSxVdrFV1FW1BeXBk+tkW
dto+aVqEZ4F6jYZvsw3hitPHMb+BhcFB78TBNhjmB2q62kPdRBEiV51c1bkGScsy020X1OLoaXQ8
4WhgHaYhpOTkqcm7ZCX37TI+adm8HPSaj6awM/HkzeK96LiI1UaIehF1mm92ybAlxdphHpDgWcC6
fTYlTcTsgMNTTZqSxGqub4iR7kpsFWg2PRkimHuphgKZa5QX1BoriMoAtBlG0Q/E9ldnMjAbB2XF
kkznssjzk4Jok8osWmnDq0Jdott4rnZ1sjx0MXQyA54T8VoLnlmDQ4+fPjkl1gwaMZjg+iHAg2/J
qpksCyspmu7GPfg1Iq4VVanh0kFaqsGuWA+1zO5TN75ajGDnccNhV7I8xuxUSr2F1BaO9ySBDgUQ
9rWrz5sw4a8fUs7lDuZTW9c7d56uE6FNYAP7adtUWbcZgoUcYmA+02obr0aCO2sjz36g1CPWFCOT
cxb1DzG6j1sbhu91BEHqzuIQjN1rs8LYnOSsmTANGUQ/hHmn91Gxyaem8B1vGHlvVa1R8HrYO8JT
zDWR1+/dJvtih4RaLHTvaHNcHvtGck+miu1M0W6y711J0NeJjTvuxHdD0m4Q1tfuUhbniczKB6Ws
0k/7wOH6jPZ1qiph3seito9lpTRCI2m2tN15b04dvepaO6wyMf2MOsiSodOCko3Zotpcq3xLC7xj
PwNibTnW7zrMX2REbO+QJs59YDd3RHn0LccE6Ud4yg6d83b3wrnSr8XgBMOqkl1yTgSRgLpLu53O
C7Wl5rk/4+qJ7uU0eRDq9fsFVwuJxvytDbm9J15/A+eSoRrG+KSwIsQ37lub/gUNd0fQ68k2kdjm
LRKgH5EZn1MZ8XSoA59dLJaBpHukm83einwJHsaUpiuNhmZY+skTw/STFXpoedrw0S7eqx2Kg+jZ
eFRGX23zLIOSJ8ZtOzYKoL/zRIKTPKnNM1NgvWOY/SrwvW+Is7R7vROPVeDg1qBQgy1qlIGype7j
HBnyvvcqJNromT3CshLZQjSL7hdO2g1AzXdyp60vTdi66iytNPfWbeWujZPpfuKlo851CGufY9R9
T4PQeM0s18abR4NVqDE0gRwjPDFshhrAuyu6rTXU4gT5yF0BIEJxBnYf+emcubts6pdDVHb7rkqO
Qxykuy7jzsrylELFQSNnBN1zwSqGs4olH8NSb36ZwFQ5sEFTnNl8mHdRTr3K4jT1ddarpPM4kH5L
rOizmmyQjKK/mmIYm8WYPRnmsKf799obqIGXiedtRNM9DHN7rmMn/6Ika++58yvYElqm+X3ISJWp
b1pOfBpmeSCVaWzNKICJEZLnYbVnZjSyB2TxgIgaJyu2wi0K/Lxq+1C+Ebem65ZwU7HSmg6Kpwve
nl2pLG5DbUCOKJvI9juea1U80lJR4swFncXGpq/6K0E9mh8LUbEy02Ni1doTbjH1eB6hc9jAt102
Y7ojnjX2mjd6WA3TmjHLDHERL0l/XyQURnqUax6nQT6Zk159as2ghfsgL/p0azmjbGlNM8ZmZaK+
DXues2LDdvaLdpRbI3JiPAVjd99axe1YaJpfp9pdPkf9TTrFLypBsO0nm2XdYr9Qz5w9YmQ5AmXr
Nga/HpmUrH7neDX3I/VHH8lCmfdoBc1BEtbcJOUQ7WwcfSvXrVI/p5kBxX94U+nsDdEP7TocxvS5
8jqwKkPr/rR7K1z3pHdprZbZB77r+cEZiY2mvfuGm4eJ2c2dZ8dZsH+RQfXhziY4u8ibTqPe7jAH
5CspMexMpvoQ8YIlKznJlKYNdgWJx48XNm0OK/O7atLPWdece88rhhfZDoS7Me1QhoTLS2V+6ZEx
ct+NGxMic0XTPJCr7NQuS7nHo0X4ry3Ca/qh910apL6GLWDT9155TyaMvS8c4f5Oo2hgvzh2/aIt
3r5kc/wI28ncGhQgxdgL0/iq6LrvOnVxpZisAD3bW/dN0D/FiXGyC+ntKq+Z16BD4k1Q2TwgYo+8
qJBkaCyhE5EtE3Eu0KgIE1o1lX7tgk+qna9yjAT7sTQmkIL1F1gSw++nLDZuq2owHjgg22kjodpC
xenGiPhrEbZbiJ8pD69WK96A1MtTaM/Wlmxz/KyPdN34pZu5LL/NWT7kkTQ+i8yyP8ES43hbOhpQ
mThXGrTpzdLzNxceh+UCKI0L8HB0+oVeVVoNCwm4lUFFoVSLpoe142XrnJuHH7FUCYFmB0Y+Rqem
pw4MuSt88DQuoqwpM8/Pi+G58ZaDLcbvMrDtXV05yzrvqmnTY/U7BKQWcVtZbG9McoKNebQSnD4A
QYjSlgDgJ7N/B42D+36p4F1UdHRaWRkg2tUqkl/uI/OCJKgIKLEh38tOmNR5JMOx0EfMiPKcRIl8
illJ7rKKHVcc5SUmehypKeSDeYGoPdTNfQN/fKcbn9RQcGFKgnKT5MET+Uc6uaAfBJoJEhabzbrF
N+kOCasSey42Tp3tYWBjam3QYVxEFb9EdfZjcyD7CMwcUoG1MkkRsf5in7ek0TuS8hUoLm+ru/yJ
c696msqi3MBQIuMe5ydKFec1hpV8zagCYrnTzGwVOhXPxKw8lKV5742gXhHTvrKifyqr2brRbIJb
OXOK6KwZ1EdhAsagQsnEhykr4NVaM1GgvqB1gwsHEZbl+dPUtRTXioRH3QwXNzEou4Kr7yeRhWdY
JGV5hbfkCVVg2rKeJ3tZBjHrTmNtTM6Cgsy7nKAVepKJSDm5wZNjZFd11JvnxvQ6v68xaLMIQ1Fv
N3ikSj/SoLpP5nAzRW20XXCWPjVmEq8zsw/RmAuPPSqXHVG7Fip9kgEO4nCZxzTfetQ/nW03+NTb
JmSDOdk7EpbTHT1f2tZraYjG6Mitx6i8G71KzsU092eh03lT1qO/tE1KXFufzzADjhrbEpJopfSd
YRiwjzvjlSspxGTeyAztTbjLR1hR/2W0PYInj2GRpNsxWw6Bmw6bRdN2WfSTBh9Ss3arE/xKqn2d
Nrd1LE+wDjgeI9xfSFL6tqoYbwfRyJ3shp0oWarKJDm5RA65J+hHPXWfLCeSKxkvH5PTfwV9SKQ2
5f1Tyru+u8bgh269dCvGqfBdA6eFxpsdqImBgCydK2yLry66ZON55S7l4YiBza3OQSAwUBY6RBCz
uktGbmdam+h+1y8t8Aw31M9pQIAcZN0tLWDE11P4FDwSkoBflydBvdK1KtrOrtseGt7B73NDWVFK
tQ9ktxl/m2hR5syso0PUyt8yyjDLTRwb+ZlHFovfqZQZF7yycdYiaoq7sRPEuLWpJttvpyxUtZDt
rWj0yC/TrnoTxJh8st4WQ05VP429CxB/iIYDt+oUAHdU7EyvMLewt8LTqPf2tin6x7lZQvy73o0H
eum2iDUDK1bbn5Yoto9QF5q9yGYVi2QjZ41m82gWiJ9uIz6Y4ZNr4qAM+KFOd0JIh1pbhldygqBN
Zta6NnSqnutlAsQNeGlNqrrcDo6pbTu6TNb4yLkAFMVuAIOwDieNoYq6CUy0HTjAftbAI+g3odm7
LG8TWpKiLLixjc7eO9n86ea9t8qF8+GEGX8xLrXXBQXB+yaZD0SriTqMw9nISwX9ihyexd47vNx4
TQWVxN5K45RWIeSY3CvXY8p/vvUoSuKzE9oT1z2m/q0pkFy7SfjlNCXbqMSNzb3x4ORFAmMrH7Yc
VxbVwEQT09wqNohXuySqbhim3Ps+0cwdozAbFzklb0PqedykKQG55lHNU2hkWsBW650wmLqI5Ym5
FriNV30K73lg/FB24ZMztzr2hSzet6lp+A0sxlXatfoJDaXDyCF/1kt/PXtE3dVsIZb4bHC6b6Yl
zG+ThpcRyxGQnVRsjCwbfYqlMPaQpV6ntaudRjMByJ8L1JL8OrSdZ3pZWuoMjBoTB29/GCnbwtB3
4ci+I+ssZhmax7d9CqhAc4Frx3H3YymrO2yM13M1JygcdFGGcsOWgTlLSLgzwPFWI80nIoBaZMvW
16OJU9nSg32E0XCzpJXFpWU+jnxSfeoGAipAOs5Iy2jWXAA/BydBDrEOrlnfTl2JIN7OFDTWOGuq
7rkKhmJr9tOGUYt3soH7qRvAiPBp0M+L0YsdQgRrlIWHrtnJQ1MZeC7QhnGwL4Od+jVeRI9BZyle
alNjbTKO4/9n78x640bSLPpXGvNOI0gGGSQwMw+ZzD1TuyxZL4Qsy9z3nb9+Dr1UtwtTM1UP8zBA
AY0GCrYkZyoZ8S33nov2KNUfODvvjCmYeEXYcRN7oPNyhnVQ0w62uA3muWSprtOk+hEhadgU8djm
n6EhurdxoPGLdKxdNVQEC2OYeHR0eUNMSOuNpW6Qgia2bWNh1q+BUK4plDXPThWpo2iGHzKCzRy9
umpm45Q49itiuG2ZvrY6QI/W+YqDpaTNjSY0S2BMmgyLTZyv9biMvbnqv5YteijA9y9hpYWbSqJW
Y1m/TowCWfnsMCuZQb942JSAcKBYJeDXf4mL+KYOOaDXDeryEW2rhE/WQQLRqOmxPQeQE4aepryv
ppq/xE1e9gl2YFFWqNXGvCYwXK2Gyj6VmX6qBU6MGH55h5Om2zLFCY5cWdYqmXVVcUNPVXeG6EG0
c2OkLj4grOVRWvk3DqcaW6RGry1IDmEVOqslb6t90KSdsfYkWmfa1qwW67Wph4zaoNnwFLLN66It
BhsdHAjipsnCOACuQ5vEuSMJ/XOTjCppzz4JYkwsVv8n8/rde3H1mr03/74sAt4oLjjnwvY/f/3P
5vt/B+/FMv3+5T8239jkt917Pd29N13Kl/KNfvzNP/uH/3j/M4TzBQ4NOfZ/UHIWefs7vvmPr/lX
4y9oaU5CJQQmHYDpvxl/SfIFbCpMbH0gJJYJ+T/n8EII/siwHQpjdmu/iTul/IChjxgsYoEty7bl
X+KbS1P/deUk4OBCV+d/Jl5Bh8bt1zF8yflI6tAUXivqDNI1oQmhuwoNa21VdjLtVZGYOQdeEOJj
jczyEhgAFFN+pV8anwkQOsaMPG8HKDo0t7nirEMAY7/NtcH8M4+gN8msnM4F1U36FM2yOhfNLL7E
ZjC6pE8l+G4wMqrJoz/tie/W7OKRGaFill25PVlKZlQPl5pd6SZsE6Z5E/cx8187uZQs7Na4W0Cw
T9pZdFNJLFAJz1KP89nweEZfsPQQEMTNeZD9iDBrih39HUclD+Fk0pi5DqszwmpyjnZph9El7Yvh
gNxE7bUatEJfZFiIEWuNt32lIXknjKMw3KchH81dSAQPhXuwwHInuvOn0SLHjiaLycE0nkNXR5S3
tMi6zhUL7sXrihSoGQL8xQOsL3Zg5AY1TB1y/WbqOptaFhdUp3MrYSEGudXcNIDa7NNALNIb78h0
gmGyWI7nxX7cfrciqzrAuBDXOtREnJXlrnZKUo2M0RguRSzxx+ExQPiii3zLgCcja3yQBHeh9Edr
BEaMMVrZd+qEDDSn2yL/g40OUtAwwbFA+A+GG6M/6BnDrh71jRsz5qRStl0nOcCPUar0SoP9em8a
+l2D0emG9oQMdzdXZfzVpUv9OmFvGMwrI2+sTL9X9HxbkgpV0axK4p2fyyGlxa4ytz8P7OaPNuMS
3qg6IWljSrv4EFG7mZs6TW5JhAU7FDHs9CHLXDcT4xoRRTEfS4pXbyqTYK2hAD06cVJsgkAAQoEH
u4PGda1H5XjX2p2M6MhScDFA+fI1VJLg6Ditkmtp8m6vDeI+9ug1ufVSc7IO2Shq3BJz81oYZfpm
tBUWQjdpbGpNoKSr1oG2swraGGR93rj6sTEZcUgzSBebU6yDCetewlgSWYURxbrReActBl9l8IJT
RZwC3EpbFk3arjcxUCp+3AWRbQnvSB9v86LVl16FOFSiMRTHvDN0q8QQEDaYEXLVIxT2HAKfDv0g
yA9u/ZguqU3l2Xbi+Uh8KHc1FnUv6YhUrE32H4KhV5cGV3ZImrbXSfsslGqeMcD4L2Edutsim3vi
kCE1JVWSHztdlY9xM19hmLNul0/2NXJj4SlhstSo9Mscc3XjyGjXDv0iwjYqc96BUnwtYJxeF1YS
PAdlNJ/qSg7nok/SfZNyqU6RHZD50ic7PwKYyNit+UJEUrMr7dq9D6SGuhmO9dlJ1MeZYLncjFkZ
MQw6J3NvsfOviIuOm+HJqoohXMXJODAaNI1PmTUxCu+muWBLngrzjpSDDplmY37VlEP73vJubJMZ
o2XXpm8w9F12aghsPa2bKneV9La8L81hBBCm+uJNfoOmxTIQyNhr6zPdcrTLWQXxPUrtgDrWIJil
JBwd88lhEAzRkpF1DpbMeOP38YjnNHD2o2X7K8K26Jc6m7K6tQLYg6pro5Puht0Dai8qF96fh2as
bvlYM2AyprM7kGdkJb4LYARvLjKVSh0djGwuO48Uu5Sdhzdu6kT73i/yLyoSrpeKyQDVngmC2qZC
CvpsHaxRfAcBxTmwWR29hE/3PdFcZYYeazKYSpr+emip1QQB29Nosb1RqsKCm5KmidTRfCnSYFhl
YceydtDh24zCtj5ZIC89E+DOHbiSaC1VPTzRtKMEMePiYqRl0qx6Nb5pI6af3jDbrwGNIBKeat4U
AJhh0Bnms8Gy5HrWCXTpR2e+mXKr2OokRN0YFP4nXxvEPaqrOVkj5kqgKIEzxnlXiVen7GpPYiG6
i4EwtIyLQ9arcaetJNKkr3QDYp/3MBtNo501b+ajtZk5ctZhO/U4fINw8HIwVAdnYIShnB5fN8ZT
0Hyaid5KNx6DCm2vQ5DVsXDr8qbSaQjaSmDymdxweicopL23mKDHa1jVodeIKSWeV2c+4o+VvdJ1
lE5zjT1nTaTHe5ax4UC44q5MyygurBzitWZW9XnOi+E2BbeFhNO9VKypIkKrotA/mLaWXELc2R59
UfyCsdN4iJu0vKjSYXU36A2DOjt076Q70iY76GaL0Y8kshA5rPswEtcAt5KnDAXlU+Dk9Q3tov+x
TPzo1I0VSwh8A496LSeINAW+VcrHjT+1dPE2oEFP8mqRRyJIaw95OvfsZVT3KKVAhh7JJvc05Jlr
25LAgUUobiq8COZGEcx9zLHGtnSgw3SyCL1fDKa6sXEKafI+tsOzHOn7rJ6lFEsYNrTsVeajHun2
m8H319aFn0ewQQnytWPhPk0zTm4hZy56JyeRftUETbRFYmyfFZ6bB6x7rFI1q6aVCYgNIYaPFLwO
jPkWIT9+y/+TsvcSvdVFU3xtfy10vxWv/6yC/z8Vx6SG/o/F8dX75/q1SX5VqXz/oh/VsWt9AHWB
lWmRWAkKXb7fz+pYyAWLw9HkIDr5BYtD+I8wFywO3lDlfMuI+OF8kuKviFJYgP6uGEZoTK0p8RRS
lFv8w34thoHYaWRnh/0Zl6rbhxfAh4bBp8iUVTzl515FckL9Hy2p2xyADuSFJYvbWlK5myWfO80c
orpz/vkXbIL2tVGT5D1+C/Vul3xv41vUt2HWbMHAeD7LJQm8dhSh4GCVuy1cqejKWDLDk2/x4cCT
jU2ph82aFaB51S45474icVz0TkaQORjzdskjd79Fk0dLSjmSh+EoNYQLq3FJMRfV4H/sRKgZq8op
3DuYG9ldbbQYTUhAb4CnM6UkFd2urPmOsPX6DqUo0Y8u//zZb8eNNpg4UkuqwnEwEzQy+riRoWTT
H2F+eejYIL4qlVV7zN8kqMnZHm8qbvEbW9nhU5UlHRTKIi49M+iNrRsqqj+rCu+s0Y43vZA9z6rI
x3MdDNzyVfOI5rENODEN9pSSinItzHJ+IEE4AU4xfk7GkfmzSRjnXmh9dK4ikMwM9q3mBXwcJUDF
7/AxTeLsyhnIu9TacD7WGeqpVUjN76U9+NA4T1hTxL4W3RhuE++1NLhmChZvkfxAzg4tZgq26+7F
UFBOhHl3zjUIsaGe2aQPZMN0z8nYbZMR0CSEaOPaYXy/n5AHXlQlhjMH4rRH4me+4kkrjiyi2nvb
MdKRY1BLNhC/2HbWIXqYjCPpMuuV2Fa60rzcT/NbrRXmfTvJ9hMqrfQrCCDxYPQdYHUaoCVaV7uC
XLkNLNE+816BfEee53LkOtmzWUf9VnfK3Ms5q3FzJfOOolBDXFOPX6qhaa6RkhfneGzHtWv2UbWK
+eDgK8AI9YYwowNeUOsswrWZfNj1yD5jI6kubvOmF8nKdqt2M/nEFWSiYATYhDNrC/naG71zyplY
7xCYlVey1oN1lwtmQMbcrcMmGLdkzLrjpqf4PZezlPs0KJ09V2j6HsOHuRElsuAoCebrBIU7aGzL
196YYcOL8gNIGqtqsFmWI9DsTriQFTK7MDwS9EDoR+bHXqyl1jPjY/EE4XM827BPYKU33SVSpYWT
raz621oL5k8V1AgLYXA5nkpstw8udoRrB9cdbVOw63uV30Siae+wvhibxDJbRO39zJxH1wnctVAT
kGbUosCx4ZEnq4Y96kAwo80lHcc+LiCwbFAVm3SFSoNBNhUAXS6S9uwjx0hJXYORKg8qsem7zAL0
UooLkbDomvFUEYReRaBHEHpdZ0EWXNehNDy7ss2XFBwwKTVsYp4akC1oxJ1uuif73QQFn6faZo71
cE99mcG8IbId9JUa/HWvVVa/zTGlXce+iWxEs/Iku9IY4X9UOoweBk8FDBtZVT4nSYTPYM6KL7jH
xVKjZuPFnBUIAex4UeLFU699DPqmcTexbpEKCPd19MxIj4v1HAOY346MqpATOOV4C95Df6rh3Hdr
Zol1WW1TUlrFeIFc5EDPWJlBhsB1S2USZEsE7GQ7AUKprhH3PkPOyX4MVFa2d60JGADlTcbTfoTm
u1C7WgexS+nJ3kiG+/ob1ktCQaWfC1VK3tVj1sdDpTZOyTZqq3VdG3+ZGHPoCf5E0BtcXEx+/par
/m9yVaSXXKR/PCS7eh/+cXkfo7fiF7fz9y/7bU623OqIFU3g7Uy1/kWvSm77ws6zMUMb3+Pff5uT
mWopBeAnOUzdlFpQVr+ZoPUPJg8a1QNpnchLSSP7OSf8ofhmxPh9bvjfKMCt30nAhevy4wnnlBb1
Bly536lVK4Yo8xDk8blmwjq9Spp4sGxStXIjsMXlFPJDDVB/H5lFk2mHwghZmkJWV/m+GBAlYqCY
vtQ4UTgQRWmtR56j+TTmtnqv6lR5nGdAmKt93gbo9RBApMMk7xH8z3AwFjIN2J0vKY7VFEcdgkRr
k8xzHLKqjLRW3fYF+AdzU9ot8rl7kwxzFP8DWqlPqTmkEVQMqTEDr1ni5NkxcjQSUB2lrYyeNnmm
Tp6tZAzPNgyI0rkHLDEvmkQBfZDFCWsDIDr4lDKModgA9I3DrZaKJ/Kc27nb5WXvGBlC0ww5b6RH
CYsFUb2FWlNvVVVON5aR5hDrpiHmS+1Jm1/KHHPN9zytvx/A/+0BxB7HWPePH8Dr+j0o8l8evu9f
8vPh0+0P1N4osnEb4fJfMpZ+luGG/ID7wYGpKImA+lah/xxS2x8M20CgwvNFvczD+dvDJ/UFTyl5
In+yK//Kw2cavyMQ0BmAuVOWYQlgCKjGf/f0JU03J0PnRjdx4iLwYuchUEbURJxfu9DqJbG7Vd3s
ilTgx/F9lzk8e5rIhjHAOBfQMZ9ZbjkGWasGV/mS8A6qKx2fLKfXErEmnH7Rv+UJSRmoPm4g/Ysv
mSgHQWZRwxB7Xeuhgzai0wswYEVoJE6/K1yierOwio9ZnOtfzSAH2Q0XyPmsGQmbaK6yo0pktSqA
rdA5q/SOMYm/g4Y8e6abiuskiYp+DccWAlRl1BncoLSsrdVsSu1RCe2zg08InS8jeaRBimEdHlXW
9vEZbXZ0UL3VvQyMpDeS2mlh7dvhXa2chPlDMU43fYfKjsHskNUbs+QVr5xubh2Q9mnpuSIMT5Wf
bIHVLF6uwf4ccWA8Nr0dxlcWSmcPgoW6jmohoZUzJ4bbhDxo3apw0US6o4skRbQRii2rbaG++eX0
7E8Fujjh9piERz+4V9L03VVTTCimyPzpD5Hth6d5GMdnXLa6tbORsB2C3Ow3LudeToUfM5lUrc0u
U7FveJrqsV4HDFaataP67Kg1uSDo2WLkg3BodjD8DKpD8ib5SGCDZ2urEIfMXmw1Tf1to/ipZaBn
3/BKljztpM9GEHUAACPRsfYWtU2hFIdfVZ3KTRhEyb6JZLcdCNDyrCrqmNqH6raa5RisQAwHnjG1
xS3UwfrIVI1lbVbpt5rlDjj+SCXwJTyLVV1b9peBlQoBlEV3haWPXWkIRzbksJ1cR99WOUHhTBPj
6SLyDuve0Ujk4JRcGmRmY82MM9JpmIdQMcqkCovDzLaSMAwARkG+QjtlQzZDYn4eiMXWoxVYBHJl
kZWitPJIO4lQf4CRZ7ep9+o+g/U0eErD4fAxrXtVUcgyv51Cl3kkGgrsbKhjFVmZRATRsRR+7Z5t
qHdfskpN5TpOVaJIyZ4y7dxTNTdrgD7FVaOhgO5zGBe2nw+vRrYsSiEjdZupzLPpMAZTaCHiMHJI
C6ktQrT4qVEQpiCR3LWYg9lFzIHW7vFmqm0eRNFNNJJqvQ7Bk8fIn/yMJ9t3kOaY5cTivo6LbliX
ftn355kmuvIMtFXrIuS36ZX9stwQuVbPq5hrmb42F0sCWNZl6jLO2XCFx1vscFl1XgjAg94Uska/
jhmjeammIhzqRdpve98nZ8RCwVF7WeoMzwbt7Y7cuSo4StHcoaCPieDrtDeUfjnPFHurce0w37Ku
2sJs5m1bhVm7DbqpeB79QsiVM3UhEGk4XzvplzVYciHjpe9CErjnJJruJYyL4mBYdosSN00Ne5cK
ZI0HLBrmwSzK+iuTtEers50zTpFmvu8Toy/3QxLqBcaKafScUtNPZoN1cGYHcCvzgecRJXWcbeKA
08zqRM7yrIp382g6R8SkE8ynQRvH86gPxUmZTT57/CRqZMdvNqke+BpitFQvtkE5x54xS/NWo5fo
t2ZH/IjtxsapsBFemU6suRstKsksI6UYOMDMlkWYqcHvOZFB/LmuVPwa481/NOu0/9RAb6g3dSEl
z5oce0+LZ3OT6bbWHuogIHrL7JCas6EI6hN/QSKW0kowdsQuEDW1sh0oZkdYvBbFxyQBcYtVjFS2
J+0bmb3R2IKsCbsO2Mn0Zb9Hkm0WG5/uPWC3bmWdvBR52TFLp+l+0AnB+tgP85PkIwx4tyHPdkWk
uLG3nUHd2vg7vKD1J8SYYXVQbLbEJp9bzHma5RPtMA7jXe438ooUgq5fZbXK9MtQF8UFqCG6bqcq
zOeqHZ/hQPTuqoXMhsQj8lNn3feibWgx47G7ZAgHrmYoxnfQdhDWMZQeg1t97H1i56hCp3kCEAeX
gAmF1PzAP1YNp8aVdBJ9+3dD82e2/iZFLbXMH9dTD++L/655x975XUZw+PIf//bjq36UVA6IJksp
2g68sXyzH+WUKxh44n+3iTOnOOL//9nL2B9swpRYMxm0GkBsKYJ+jDVN+QE8+FJouY7lLJjwv1JO
EXL965hTOoSq2ouZlcU/nc3vU6EVgBUtHKz8oDFE08sdxokg7gkBGYCVtICHdFSJyhjOrTFN66yp
Jo/tgrlTUPH2VSbRrVs+omoMhPpVU+H5HhORbOxIQOgI7MZaIx7eZAjJnnGjVJU3gbh6dQOcT0Yp
0nXnWmBZw0Bu2PyCSCnbQ282wc4C8OcxlqzWup+gwQamsJt6IdBXkhO0ml1C1xDDEK+UO0nKs148
y7JyXnMU3oduJAxERFD7G6U80fZi3cdRcI0v1dnnU5Q+GCHTrgVLyHSRGrQgn6GrdkavzUeyEhbY
pmHbn7lpSkwgWcn+JuMYuhT11D6Cx3YY5M7irhtqw8tTWq5Ody9Y7SvPyYLghSVWuHKhEKL/7rAL
EX2x8mNR72oFfGKI8KujqL4tykId6hz0B/sc2jLatutcuccgT4AbjMmNBo5yRYJRstKnwdmkXMZo
4irrHo9NvhkqKdaC4dnZRUhw6JpZ2/vaDOoW6NQxbfAjJGyu0MlCFEStWVwqO1QooBxt0XUM3QMb
cLkBRabOgZ9ZO4nmfWtURBSIuZlvy95oLirSQAJ2xoM9ZuPblHT2phliaj6VNLdzAk+POQ3hbV0x
elo5TncyitXnDvxcmU8vIgMhrpdQE7s+MHZ06f7H3omKLbMx+wtVSzJdYN/Gl8Ci4E0ZE4XrcWyz
jZOlvReBhN43ABO2lQ3zlY0lmyLLIrHGAYBST7X7GSf88JVRkbudmRs78ASyfMNzQxswDU16nuLy
Mez0+JH6ZHrVbF1wAcyWuBCk2p8cDaRhQXEfriI3LDdlAPrYNnzHC0H2Hn22Xdem3heXdNAfw1FD
F05cUbV3wOjcjkUFA4xq9drIavckqwgaZQlrp15HEIPVvtMYD2xr/BmoJjqZJGskFajvQJTFxHm4
SNVrcxvK0lkbQA4ZVhdGtp86UFk5ERboQSQ39Do1uswzB/AIHrFMyoMiGa1GY85uNM3auxaNTNjl
1aW2jdcirZR/xow2hqdST5/sqFZ3GWgRX3N0DZtdJ31jl7YAO9WqJ9nUfZvlVEWbwJ/m67kfkZh0
hpO9oa+AEIlSYZU7bfdolaN5wxohhGuZJupB+k28QTWmb4I0d49DoQyUb2S8T15J0XdXjhqRo+to
6oN9KVVSPxrpIBOYHSKhPvQYdRTqiPwD8Ro9Tcwun4OS9z3ry3nLWhr09aYIfPFpDquhXYtSC64Q
Z2fqCVe+UdXkyU76bT66nf8FoD47kQWAwwnHnlVqDGK6AmucbyXMo7MOCXUt9WQ99mmEVLB148+o
BiZt7+S9KJYIN4TIgHNQP/QdyXNMadGdXwbmkB/hQFivia5YGRQCNNtBD1vRk54JTy5HJfIFWHSb
7Ax/pPoCogbJuGcTj38JTLa7ya2EHzmnwdJZjEJ/MGn5sAs0KepeMZTRjrOPn4iPxE9X7B+omLIA
UsSqh2AGs8aZjAJFZEdkXntiEmQJ4mp6jY3rqAIGTrl9PeJV3loSDrgQaY/u1OI9Xtvk8z2QbrM4
s5i+fIOALNGw7rBjYmNfcleS3xO5PPcjKSdWAqxnbXQmwDfdCHe56p1dgQDhhiS58xwwMVjVulWw
AbHCk1+WalsMrQzxWqAipqqKysrr8o4CL7aNo6PqnaXlhMbAveH8CuxoUweFqW0Z9rC6T8t4YxvN
TKjeYGkrW8vzK3KOETj0yr5q0ZB/smLfQD1uuqfJBJhH3rjuJaMMdm3dYo2c5y4Vq6yZp7dqqj5z
R9VXwPGh8KmlTEUu76wMUYn7AFPmdhQx0nhwKbeSUonLIU8PKYbD66J1tG2KKvLY58J/mw3bupl8
3WuUHRw4Ov19xrd6TpRO5BbMjk+9Xo3FqvXxbRE+Op4U7LCLtAxnBQMl8cphiqGxmvoREUp/Jdl1
wOaUSHAE4lRm10wfYpQ9mxgG6w0lc7zB/r5r0rx8nFXRHia773Z6nc87i4EcfawOuHxu6EuGFNUS
yAhcZGiwcJ+YHPFgTiyvrE10xfz8+9GVFvDFiFxEtAc31MYs/OdlbYPGdWfzArYgcnroWqi+OBpn
+WwiNuAutNzyldlde9HVrL8zZSy2Fml7G8Rq+t5uKvMJwUa5MYh58koyybYxC/ZNnUN4SsRQfex4
Di9gmesb5qbu2WGdsAb/SuhdOEa7ygz7K+LJ5zUDQHuPaOClcmR0ntCePeGjE3gMdJdv0thUAtkC
2HIKCC+ZKa6ake5pHfHk31ixGrFF2vWro/I1INXEM0EQ39aNNS5ee8cmd71x6cjD+aSj+fo8NAHh
1CNm4mQqxCEUwZPPcAQgLBmLjCIVuLnJ3JBcQEi40LVnkrjFRtZBebGiSJxMMtYhJ9ZB5UEeYMUA
1Bgnkd4+MkRtyetCcdCspBo3rgb7vulHm7BESzDjxGlI0lJgEJqZOQbgRZF85zCK71jGqSPZyMMG
Y72y56WmkFBy4QXFnAR1DROBpwqao7o369gJuPLI8AjCh8ZG3Hj7d33/p+p7aS8Txj+u7x/b1/CX
0v77F/ycln7bRwhGoihn4WQsS4ef01Id0YItDJJ0UPYyLiUI5+e01CDMhxuDyfw/6/plfcECY9G3
WkuIz19ianyT6v4LEYd0QJcmxGR3Ykrmsr/H8RBbE4XF5EwXYKYaIikH6v+0zeyBCy2T5oHFeQJ8
OwjKU2PJ5os+TaChqWAAmeX1vq7o/yERjzcxtsYNdPbxLpwm6ybjyaeEIvOU3C7EEFhnerAYmS39
4U5T05hDHHB7lsCPoT+6WbnvMqZwNkwNtsgi9bVrN5OM7oo6hhtN4aMXzlezRNfU7QfEuGN/QEtE
L3zwFS6YI6qPqr/HtijYgOTUGZsSdyeRkfFQ84SrJcvGSSg3CbeEThiUCwc1M3jmAzlP7R3LfjT3
rD2u/CwLd5UyZhProe0/5JnBCIb5zJ4XVUCV6rTPA2QfAnxkjWM3C2NqPCY4Y10dYJwFuF787tXV
8erSZFD5sm4Gz0jZv3aLHsMY6aUz4OdjzBjVYiXLoBpgzzCIvjqxRclyHa2BM16FQdJrhxE5ASpM
knmme23Su1mA0EliwP5EdhhqZzBm7Xa9L4q22usi8EnzXmUJpuvxzsZEXV9Kxol0PySeGkbWH/4+
Ef7UiUAoFzuPPz4Rnt6b9h8fozogm4a18L90/d+/8sfRoNQHRY9IALX+7WRYErt+HA2OwUDAoHWn
8dZ5RJcJw8+jQXywzcUC4CieWmRNbFN/dv7qg+7C6RHKZiC6LFv+SuePeeD3nb9pcwRhbVe6/g0M
9KvAKZjkkOZxEB6aTHWnwsktqjg2iycYKNKjGESODcQMDbeuraYsYNkYjbgrhT7sk7DWELICu9nW
rVvfM8PWaHhT92NEa7ZjC0pbHWGIPhUj6dMIB1qq7yS0DiRLK2zlcedTCWgo1MnislJcrYlle73L
BNIqs3Ff+fLIR7sjImcKap5oJ3hErkuCSW/V/tq142d3GD7qTerbK7oR0NJtP695SdMWroDwWhl3
twEe6GNb5FRDI/x3oou1tF8E9tWdRddDeutMDEgtFOrmQruN/DJuPAxZw742K4Z1w5SvxsYUT3Nd
96fYFNMDiw1zO9VNuGiFIKq68/LKAT40GyOzIw/tA92wslDIhsOU3QehZW0Nc2Ro3vDH6LX0E4rp
R5IhrKU27i+OnLZOn8LqRFTpBX2BCIqlQ3uflLG68Qsd3Ks0BaIVmyZmW0wdrzh1tBmqCfsUFiH0
8ByQK3uqUo9/MyVR06JeLyggDPT4dDPmU5ck5Z6y8KzkZOz0LrwOnJnqw5gYvnsKdQv2P5DBeRrM
8tzCEfBXTc7w07Fxi/pZu6dbbB9lM8XxCum2vtF6wsRkPMEUrpvc4vdhdWcm2vs2Fp+IVrG8jtey
Sfz2o59TXpN1/jglEzw+6Mcvy4L8qIfgNbLJCek+gKLoreWB7gvuSOE1aaNUkV7QdVRXYKABP7pp
FiokzIVNHltj3ySm5gPEVv0nv/aN24l4tY3FoOkMCu4dm3wwAWabbZCuUXAzD3FzHF0Kq9gmuRup
G2lDpB2kuu3Ttmj+rW62zwxY8rWFkOcQItHBGdrSUN2OblBUr8x/mhcKXcIn4l6/tbOShNygMu8T
nBoeOpruzJapgvfQZ7xlAwSWS2eIl4Fh9RVwZ21jDOJd5tmLGgbiVXBJVoc+ZpKdRng7uT8wzwFV
c8jvRfs9a0t4QO+nKOr9dAGsd12G1LWzYhrkAjVWCln2JaSdFJ4+kVzF3qFC+Jss3g+6emNjKSYp
0SLVQhMwAxdCi3suK/a+4EgmaNulcTNY+qe5cT8JLGBMldxNrQS3tmtHJamp4APqHehKYycYiD2R
I/wQ+OW7MDp8vTFN3AYzLzR2Qlyc6zCVAIlcJ8LzbRv7gJPxju/A7s5sQmaD0QkR6XAA60UaVGGz
F1h3QTMYl8Zt5mDn+GONTKwuP2WooLq7up3oOEWzjbXOZ3+ZF/grkvIy9WbvsZkct51wd3Tf4SFh
xFLdGjOTi30HQMBdI4aKT4kJ1ncTNeihVqMoLLCPpr9RZhEeQjwnm6rEmGErTfN0zPxPss4ma9XO
UMiUtg/aJtyBiGUYYBva1vIJp3HFNGzzxZcTjGnyPFpEV2Rk0pwcFHgyb1kc+9zkK6eRyYqgbOuW
VRq0Lps8EpvaAtxPIpE0Z9UxTkx2K13HxFVCOe31LLhgVya8qYvn+aFKhXWwQG5eRnYkHwGChF16
gpwYsIFqgCNHQUGYtWZm27g8QU1/ZgBhe0XdGIeRaJONxd864SstLnpqVhFeTA32cVXA9fGsBct6
SOze4aSqq1vTrc0Hps3MDGw2X6EFPHw9lfPE2Ag++NpNk+QTHsluhTp7OFkSzBIHxEuKC2W1JDWP
K0u59ZZlFdFBc3+VzsH0tQuZe4W9UtsQcm3KBrfsdqPfvEnfJnZJkeyyCu1cx0MluoNPDDsLDr8+
R2n3wsVCH9+mwFxmNKur1C+0edWWw2Cv0cu3bwb8sXSjUJ6eyTB2t32g3wfKdvamlqE7YYO6rnMn
3iGfz1bhXO+bkp29zgW7yVVBRm+u9XtyLsRBTEtSmpuEB3uQI1lhjjjZ7SBW3NgOInFhYJfUXeQ5
CkCBkUIeImBDNQFI3dKFy+XX0VcGfWQUTdgqVyjUYFvofeq5plEdKldHHhnDhvfEMkPTId0XowHd
iEf0EpZBBJGYwWWSYklFfeN6lhHpx6mt/O3QVacxy6qNmMfmi1XUI7nd5bCJ07Q8t6ZJhdnJ8FDP
zEHdNjsE1n9xd2bNaWtLFP4rqbxDCc16OKfqmiE2ju3EyTl27gulGIJGNE/8+vsJQYywcQZRFdel
8hLAm61Wq/fe3WutjueRsczGmVt8ZZufjYVBNUCYhOVmEFsXepwsz9kLSyN/pl/nqNynCYrIki+u
QAPkysdCtmki30toUuPcZkLS+1hYzocSu05nJXlXelhfg8FbT0rVBZ9Z2qBOz9Q8UScKmggj2SWv
D3g/S4exXFb/yCiznRUZdr2NMlT3pvBrKhjaibAMyCNAhqMBYInEKhDXivynXASVMFZX+hqw5swI
1598qCu9+yIRywpVf01fjyh1AgLO3ZWGKIALj5vCQToYVOegNz8pGiJEo3W+ZiuTkM+6zt1BjFsp
NEkTod4EHPBjf1GhjELzbXoB3oiB2LNGoROv76QwK+9QvSinGkr9l1m0St5FVY/sY+5rJQmDys2n
9PsuCP0eLSLK3ErPKzpfA4oiYiL9o5pQCh3wFhlaRwjKSFQnNf9WX2f21BegCkO8HANkLyaVqC/n
EHR775K0UD4klR4hnRYNJlKtNXjmo7V85kYSBqIHVzkhabH8V65m4UhzaAQaw6Bh0+FL8rkdr6lx
CmtazhRBNijOWN3WRc0mky5jBICtcSrGnNnOxCoz6Mnl5MJEIaWOrFRlkWhOtMzmnOJZ0woxsOVo
rSd5dkHzBVqLWm7vohdFKhu/mZC5gA1k42agoBSP8O46sicwdowxLPk1VGcpU0fImwtfEsWxADo4
gvNRt+Lo1jGcIkHUGiX7ACwOKlMzBM44T58j44tkP8eZXADHFms1xa9K7zzgRKMZxLn3PqLhSi0P
Vt2vJVueUE16J6W0EKEhOTAOarWFxN/byLsHUn6+pEsiSgY2RCCJ/PO1XKmU1NkBRXQNogp3Iduy
cEfHKwcAqgCXcJlJujsJK5qs4i6pABclTe8J3msaeSXqJQ0SvpK8dnmwFYGOh+y3ojPPFdCAN2LX
Qv0vQ+M6zhCZT1MVdTpYo/4Natz6ABiRlY0RCbgKlYI2Y4Wfvi8yePuqpQPRXiFk+zHx4swlkb2q
BXjIdxvctCnaPBHyAqhRz8uZbv3XYM/9D9hX7XImk+utU+oITApszUYocy2NKx+85JDmPfepLyV3
YGsohi8VmZQmnCWxVISLWKzWMNQdR/0ihTLdBRM9jAEnov3ge6Jx5TlVtRCpHw/TCOFC4qk9tYve
YFxRzrvPqQuiXA8gYzbpRZRkRiQyKcHAG5tUK+BT4KCksaIWUMIqzUWqk26fRulnY6XM88u1lhdI
OyyL24QyAMDBohw6CsItgRtaJj3OQOpAxEcWyQ7orxgOwngciXAj/aC0EQdJozFMJtTUckGbiyux
fB8mNq1to3X4KayJsEPiufMNVmTymQq9d79Ef3I5AnJtTIOKkrgN/ncqhLNoouGvl0K0VD/SUZ4e
iwJK9yLgxHFvTQZ6oMnhuFppA/b+cOQUZZYNacqENLPr+atJoYbKO8fr0S1EYC8eGl7xGcFCadIT
4nEaRs6NvUTY23H8/NpBO/eSIJGPeAB5WDRKN0lO5JPqhIHViyjM+Q5sMRlNjqGbI+MZ+HWGHvma
y9Bmj+L5QsQGCiqi5arKGsKuVdCzKlO/5WlQzMFhW/ow9IzyCinPUpoUsRz8n1X8t1DQWhJgvDnX
76kAfIfz1p9+COxV+jn4vS/tcMHPD/STygGI7h5iMjeT2sz4pTHQsLDTbL74660s9g34HbIE1X/z
oo7vBSCgmo97mtIn+yCwwUKZt341Sc09Ix0zw8tX+FRV4ek4L13BY3aEde0wrfLLRhj0FU0BMyEp
jRGwassIYr8BUtQJFRI4r+jqqfcMSAC3skq/fPn08pIMAd0I2Bb1i9xQ6/LlPrtTRURaonmRjP4j
VngIshVyureLpX0INW6m9KjRccQGByM8PgeS0VcECVFqCTpg/Tp4Dgz4AQPwMTQn+7M2MOe+vRoh
zxTbD+l+lhBEj97VEyS9b7B1hAx54AFqXwMEQaTYXj3W+SMecPzqFVVsJvVDHzgY49EHZKGvGyRW
9cYDBOEwDGh9HZS6gQ5z4wNN3HlN0QACO7j1rtEAFgqV1L2r3I8GJJn5hE2c/PikvDJfkASj65OA
FD2ZbfLouyXhIB5o9ZIBxI6w2XhLw056Rb6gw0rq6AoEReh3XCUBoXkdhAUFSgfsC2mgNx+/vuWx
pnV0tAJbJEgrrAvc682Lx37/gcAV4JVDEduG31fkAzhvrfjULR5Qbq5pMWItK9W6bqpNFLkN6G+v
9e5rsPy6Xj53FxK/oWxdvN5stqxAIIDygMji9hlp3O0VOQG5x5pK2M0JEFGQMSZdYpt7TXzdt4Jq
9EUOIzISY83nv7BF/AlTfT93DS3bm29OXPYiee5gduwLu9PI08+3p4waXo3Sx/fS5+aLNSmu+e3m
vFH//+/W/mFzFtj7cHc22P/z7QU+/elnJ7V789xexGb8YKEuyGGt2k6zVrX76+1/PPOr6Zv72z+2
7nje40z+etua5979/8HAB2Ia4B9wns7jxjZC/e0JAxg7xcCuuUrMZDdSfRvJ9rHydZ3y0PTsb0F8
UItX8P8TjB14QWzOW1xlbQOm6TzrANrAQ2o/ZK3DQXNI7jr4aOGZhRkvdgaojd1sMzqPvD3QvAm+
vRkGKCp/bUMg6o5Au199lqn6Pbq95N0TrG7P214IMJsVsuv8kdQBt9EembQJUbDryOdY3LZ342zc
G9kYsjBdB76Ym1bLAQeyNjhBCLnwPHsV2O0nkmIt62bnKa/m9oESJuSXWmGn88hB0b55IOtY4roO
e/k0NqkD8QTB6ZKZZQ9utZvixi9UrLx74/cfkvdBZidPzGyI+gl848q0V63osd2bdLXzlUlTR3M1
3119bY5tPqT70EliPlhZskjTlk+LzdGi8/j2g2UvzTZznnrxCZ7wF1u4HYes/VQovbKTpP4Xhq3Y
BKenzh52N0pCMTM+HHrTe67rxI+r6XYc+SUpss5D52Z73SLPI51g+1TLppybfphYdntZZ/w6h9L1
RtbjTxdxsmhFqm3S+hSDH9d86Wzy4s2XIHZ3NtiElKbg0nneQZxab4ZmHLBStpYdRJwHJ1gdrjc/
MDLdw/aNEvKjuwv6/RXiho7Ou1E2Zmmyjl3NcuN67EjapxoRPOoJ1p3j4iQdveQDLN1a+9c8OCaA
SKrT0V1NcmsF88Wbi+TJ2tYkNroO/ynIjjgiiol1s8zT/MBTR6yHP8F+8EWOdMc7+3lRtk+VEpM+
QcQ9xvvoON1/F7HPyra7ZfVjuU3+db2HzyLSkco6QSC5M1l3VkuA0u156wjOd/a9H8LpO1r8zk4e
glVit+euwq0/wdzRaMEwu4E2d1NF3X/3xrHY/Vym6Xu5+mn+aVeEf+7P2sm1+hsP3sKM//4fAAAA
//8=</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0000000-6116-41C0-BD94-AE9A0C02A186}">
          <cx:tx>
            <cx:txData>
              <cx:f>_xlchart.v5.9</cx:f>
              <cx:v>Sales</cx:v>
            </cx:txData>
          </cx:tx>
          <cx:dataId val="0"/>
          <cx:layoutPr>
            <cx:geography cultureLanguage="en-US" cultureRegion="IN" attribution="Powered by Bing">
              <cx:geoCache provider="{E9337A44-BEBE-4D9F-B70C-5C5E7DAFC167}">
                <cx:binary>1Htpc9y21uZfcfnzUCF24NbNrRqyuyVZqyVZif2FJUsKNxAgAXD99XMo2Y7Vceyk3jszFSVVcjcX
AGd9znOO/n0//eteP965V1Ojjf/X/fTz6yKE9l8//eTvi8fmzh805b2z3v4WDu5t85P97bfy/vGn
B3c3lib/CceI/nRf3LnwOL3+z7/hbfmjPbX3d6G05m3/6OarR9/r4L9z7ZuXXt09NKXZlD648j6g
n18fujvz8OrGhjv9+tWjCWWYb+b28efXL258/eqn//z7pz/dxjeXet7hNy/9YReXj8b4WQ93prz7
0TZe7uIPEnilQUihf4Aj0PhAKs6VjD/9oNevtDX5p8uREAeSSKmEiNXTj/y89vldA8//1V09nfHu
4cE9eg9He/q9//QLccLF//361b3tTVg1mYNSf379zpTh8eHVdbgLj/71q9Lb9PmG1K6HeXf9LSX8
QSsgj/+Leoo/C+j/g42k1pjH+1De9+FHu/gbJoIOmGCIEcKebWTfRPCBIBJLhNnnRZ9t4y/u5tum
8eLhPctIb/6RlnH+OL568+j84/xZTn9mIn9DOfEBIipWjKBn5eA9/6UHXEgGwfLZfRX9vPazjv7a
nr6toq+f3dPQ+Zt/pIbO7tysIdh/ltH/XD9EHiiGBWFqTy/8QMQIK6Los2LI5zWf9fJXdvJtrfz+
5J5Ozjb/UJ2U5vGzcP7nCqHsgFDOKQOVPP2Il4rh6gAjjmgsPilmz2HO7n6wnT/TytNj+yrZ/kNV
4v3dfdH7xxAgDX8fEv2NWIYPkMAEkMbvWOMFFkEHPGYxIRJ09rzoZ2f5i/v5M928eHxfR/9MGHJV
ACR6dez/u+GMggqwxIrJT+kE4OCeihiSMgb/+mZY+6u7+raiXj69p6er43+kL90+usaa8Nmg/wsB
jh7EgmH4D1LKC93gA84xV1ySZ93swbW/sJNvq+XLg3saub35R2pkhTVHd03ri9L9NxMPOeCScaQ+
w+h99awwW3AMwe8Lkvs6yP3lbX1bSXuP76nq/Ogfq6r31tX/Re/BB4DJMCUEP2thX0sMAmAcgx4/
wQP+ee3f8fSPdvTnCnp+cl837/+RurkoSvtZNv+FqBYfUMQYUl/xEF8HNwlFaKyIIFR80dvX3vOj
3XxbJ89P7enj4p/pK5tHfTfe/TcjGlEHcSwhZH2G0vs1DjugXHJK0Ce0sJdw/sqOvq2X35/c083m
nwGov09rfY2nX9z5xG79dTwN+gG0zAQFSP30sxfLFOgPScK/1KB7pc4e2/bn2/q2kvYef3GS/0dU
3p/TfF840c1duNs+cbrf4oy/efXpuEA27138Xh30LLvjh59fE0Y4yBm44mdFri95Uczcli4vv+J4
v3ro8c6Hn19Hgh1gyuE9mFH5RLy9fjU+Pl2SADKEoFC7CsYkUwTwubEuFLCwOqCM0ZUmIoADUQze
6m3/dIkfwNuIjAVwRRhjzr8Q6pdWz7k1X8T16fMr0zeXtjTB//xaILCr9vm+dbOwKVieCAGvhF1A
iIDztvd3V8Daw+3of8mBW2vnHB1JORs9JoOVqQMOK13M3J2WI9lOJvswG8l00su8eBf3bZ7SmNiT
ssj7c2J5mSg3kB0TGcq2TjB5Wcx5e+K40TfWzCZLEJXHXRZusiGbZDr33V1M2tqVGwcCfuddZG5x
4NNl24yZTgYcuQeWGXtii1yd0nlidybu9JJO2LM70nK4CXOqbgO30WM9ieldTWwzPSqhlKjelJ6O
54UVW9f4VOZTdRJXdSsP+ZCZm5HQPFRJHvX0vA8YoQ0ubHQTUdaGZCnMsG1llSeic3Xim7KjG6iD
p3PkJr1xdSE/6FpLfOLDIEEsFuMjNI35adWiPu1r3hVJjIndZnIc2Q51MU0yX3+kzWJO8rFsEyYX
umGO1r+6ypstQxndRIKzVGdkvMW4mq8ay1B+TH1fHtq2aS8ztcTicMoKehxPQ/Q+eF1uej9N74rY
F5u6rDRNumXoxG3ryyGkgk+R2i5uKdpkqrK422Uq12UqFhrwRVeSpdtFgJtuXCfpXd/SYkm4Htv3
NKfylCuEbqaRrFKuEciisArdqJrFOJnxiG6gI2F9olsGrw9Ex0PibEDnHoBan4rgW5+Q1uhmK9mA
cCILZZo0cp2pd6Pp7QlyGpP06Z8aVaDXrOWOJ11v4L65aOAZRuZanLZmat9jtTRNykKT3VZU1mXK
ei5Pw0CjMtFFvqBNPjF1K21N+tSETN2iPgp54uRgBzBNim4wYnCMph/Kw1HYfjmcgiLHpAjsrp10
5w9pkK5M3OSXE2VmWH9ukD3BOaqXtKILHEisQsGdo9VJqBddvInkDBsYUTflW5FXIN1myNr3emya
LMmzoW42bHak2shJaLqRwnJ8ng16zHY+ZHF+HNqhXJLcVuGhqmyUlvUCn+m0vrawndOHuqpCl9rI
DH5IeBTDBSoNvH7i6+HlEqolWXANEnTjBN8snSDHlDf0eJoKUMviQ/ue532U0qiFQ2Q9ji9lOfDT
pxW56OtpN0ScHI8agW12Awb5VmOe3Y6uDjIllOViQ0c8LIfOIXoXz7OXKc0ne8Jj177vMFqGpGOT
O8rLitG3edWrbU26wh6XpHR+m/GekLTDJbw/JxqONTdSnhaZ5r/QUM3R7dMupV76/EjPtDQpQQw2
y1oOVhZhgs6V06ZOdO2JSTwfQc91M3TLdRhrW++sXlUKlcAqk2qO/XmYlT1R3NuT2Vn4rOYyrxKp
cs+TyC7lYW0jMAjVdOWhGDVEKFF17og2MZp3Zdfq35aFgUVWPFptCmFtk5xFsjm0/TDaE4GaqU+L
tp7SSdRh3ASFlyO/8PEqHuV0OVRz+56ApZE0tj2SYKemQQnwy+1pkH1qWybnhOGoGxKPvdr2jclJ
OjsvznksspNKzeoWlMmLDSECXVXFHJZEO9++D7T32U5UeLoewIoPq1E2u4UgnMZDzt72ZfD3VUQQ
STQknVut9HQtedSkAjswbOxGB4cBAZzymEZwuqa2JFksMz4No9Nkw5TxXQoiG5ajSTFxNALUv+/a
SpAtMlaSLc3GCIKDr+lxnlf0mJhVvvNUZLdOCIggfWcHWLAZL0bE6JYOOc63USBjgrsMqaRxtD0m
U0kOrZZFkTrIGG8Nas2VHiw3yVDryiaiLvA7ZRexi0Y3P1LRkDeZC+VRNUj0oJlYbmXeT2IXQwg8
7RwvH0k3jTc9Y/Nx25hmO1c6S20ZvXNV5G4LTP3GdHWwiVayPJxRVCV4ivQpmswI301mF8tm3po8
Xh7LOa/BA0btTyQbRZUMlZhp0iwZeT/XlT8JYya6VGGBjvvF1WcN8DwbNo4uT7IpYJ6W2SJOWd6d
O+6aR8ZUQbeLdINOprmb35gwyXM9RleoifC0jRkiLq3l4NGpriGav10oKY6HWB2GgU+7ZSDDxnd1
ezb2xiZ11GeXZnAQTWaRmDJq+ytkzK8kH1GeBuWX/HDoS3La1ibG77KW2Nux0O5aj/SyYEN3NeM6
T8bco6sMIXFtRCgS3U9BXnRUxkel0O02zov41xyP0wnN5M2SY/5L72d8aCdm3SEbjVXgH61ujwY3
rY4/Hk2tatK+xZfe5zbhTVuwrY6L+HS0i07nrAvxW19Yu52wiLe6cijxFXFTUgyhaLd6jE28KbJi
/JC1MI6QItqzahc3fd8czZ3WfRohqrcD6WwqpzjcYFPL9yWQNR5SIYkv+or2SRNH7fHACVj1SKoP
E6T3k1H3/XnA8YfRye6s9cscEjROLU+FycKp50u1GajC17OK6Mk8VehtjXj4baCT+zCr3HZ3U4j1
8LbkLstPglvq41zXJm079yuel+xtUaBsU/M6S6AHO50OAZFUe4A0grs3vSfRhXOBbz0m+ZzMonnU
YZxOu6Wsthmb8duqDMN7WfJskzcFv1StYhdTP+YiqU3RdEnMRHsuoqw+i7MOm03Rx9FbWlu2EbQf
tyAukQyUT29a35gPZR9oymz7Luvb+E0du9sAKXFbVGCnvorfI5wfV2PlT6OZ0V/HMScN+NzsUpR5
tM2iojjxOc0viLT9WS/ckezHkNQCh6SIUQ9R07YTPR2LQOGEEqW4oERv8hb3AZJfdM4pmEpcFqfN
KO0R1uiXrKIiyTVvEoctTc0Y6g2ftN6gdgA7wC3dFhNXkClUtmxy2vHEcEjhO0VJPCUYt+StzCm/
lMqFa+toD4neDBbOU4S0XqZdJMJwBjwUS9o+f8fjDp0YF5UbRKY2zc3Mdio0zXVZ2cEkFcCPHTao
3ExYV37bxlOU9IGzLpl9UVw2kyO7msTzTezccDJ7Ev8SOXhw4Lk9gwg0HJWTL/0mNOotCfFw2Jq+
gI+YtiekWbqrgjV6SGfjx21vTVkkxWjRm55W/duy5PHGZfxYhkqe2jqf38VeZzxhTX9b9MWvVdZk
KRAtEgDFNOTvhlZ1ifBTgIzryRveNtPRFOc4oaqQO95z0ENw1ciTponVkkrRc7eb64KBJzShTtuJ
dTta9pAddaHypBONPmxHKm9bBQcf2sldZ5UVOz91WbWFdDgeycqXm06rOpFZlsSTQ1dFxo1PXFXQ
zTLn/sTSmZIkLub+ZHLU7kaMJ7KDZ6Yz0UyFTAXEm4eq6/lvUhfjtqw5W44KFfR9K0R3pJzKtnqF
Vm3jXaKHuUsWihqb6qbi2zLq2m1lhjKVvezPxhbhTTbrkM5DN2xqIfBJXTXD+eJlS95BfqvPgtGk
GNJGTc1lFUqS+prZq76Zcn6lVUSWlEXKJUOoABaYkX6sEY7zneLGgAPFgAVrjuqLHJJsPujp1NTe
b+e+VlNaeZm99QADzrBuW4i8M8l/Fc1g7GYhFWAsqt7nPbJXSzZWbdLkxa6r+/mUecbOO1N0LlFd
F216y/o3xOpwMqFuPpSmnC4RC/6mGJs33didtHKZNp3C3UXjrb/nEC0Ph9C5N2hg2aHL5S0AtXEn
vNsMwtG31TBrnbChrutdNTW5fuOLZUS7Ui3LnIzUtVVqtbFV0mC+XPUkbj9OdaNzMB+sh6Q1jU6I
6UEgJFtO695Fzf08TP4yUvNyERWLK7d5W7L+owztTdvPphaJK3ua4cMmguB2nE38sCuIuLJI/9IS
PRUnRnciOyUmvgujas8mBkCulGALx/VYZqDnaq63sq4KcQVUL4t/KRv4lxsTV5vs0ra+27FSJy7S
KWvHX5aC2pQSJ3NxmeO2u4TsdxwayKAjUIFfKvlvlMZADr8ojFVMGHRfEEGcIgrk2MvCOFdjP+Mc
cK1wjh6PBCpRVhb4ZpmFf1AOlYffX48Bw7a34Mq+MeCzRUzXptDLBXUxzJzF3h6ZxqnTUAB09xCY
7+ooNMUG2/6+0DGl5/kge3LsHCfZnHoUFc1ZxSoNkQ8ce8s7Q91F4wZ03kR8ad84jNTtUAS1HWoL
AJAuJgPY1nD/EOcxUVDQ07BcYx5lbttNtTsq+x5gZluxO8uGMVx7pJjfLQGh0aeGc0I/LFBP1Gkm
JyjY8owRwPo51CI1RIybRpD2/ahn/wAmY36Ty2CuicoB0YfOw/3A2bfv44ZO02kOtVG0xs4YCiwU
ZW+XyPd+pyooHA5lbt3RDDe6C2pbxA9dgfi09Uja90+1cMM7dP59Jaxsx9dsiIJ2HKfA1EgGUwWC
7im9BoSccR/bIzav9TIrK6gNeqShXPv+QuuL/rCQ4hRgAJUE71uXdFDBdRoW0oUGFbeyabbBdKAf
8D1650sJtXVuJyhCFsiy0Hb4nm3/cXUZEyB6uaRAxCu22v5XpE8bzUjE82SPXNXiGz6OclN25Qz4
UbsjO0WwKg8CioBobKBs+/7iCGbQ9s4uY4pjqTAS0L/ZP/tYsSizmbNHHrXw9mHMe3om6g7fmMpD
2UwRh8MPdLYnIW8Bo8bO9FD4mVzoo5xO6OZpQ58IxcuvWbF7286uzItPk6ZfPv7nxjbw/9Os4e9f
rrTf75/OPk+4fveuw0e7dpf8/k3rbr686/epxpVS/DLiuEdSvpw4/TsXX9CbL8jcz12elfzD9Lvk
5h4n/Dst+vTcJ36T8wPgDwlnAshpBaM4YErP/CaMhxwwmJoCPRPgMrkEI/xEbwp0QBhdOcdPk4if
uE0EA1gEQ+NIISialMDi73Cb5CW1ua4ISVtxRLDgwK7iPWcGaskZNNbsUaIsQGgEcNlCGolX3uWW
sb6t72jkILSZbvYzBdA2sWJKI5vFH3PjqIlSi6davFEFm/tNrSLTHY2q0R6QXwNOlNh6Yu1HVodq
spuIc12RNIewgh7FZOf+ShfA/dxBsGmze9KQjp/nHOgFkjSo9LAV2jLXXBQoDqPZ5Jq5uk3syJrm
FIm5gy3nTYPmE9wQU/0W+cHCM993RpjG+coXKYcONqYQAOg6WAzi2qN/gcgo+4IX8jEbram6o9BQ
TY80HbwTR4vPQzmmS9nq8jcdZyXOdt9fHq1J7fc4COsD9SwI5DxItRx47r2kt1REeh7z8qFCNQHu
KVgg5YtEKeBGqp0DZtWFjStCToskotHSmsuRktljKAuBbiFvAi+MrxNrO+KAKGKyg2vf3+RLJABN
SkIIlWBCayN5NcuX0XIqyggXjkQPHKB/jDf5InLR7bSkgcSJgYKOfwByNAs/yBF7ulnXpYoKjIFY
VZLsrwsAywobEfmQz2BzHHBpq/2vBcAtA3V7VfblhclgTB+qsQJ4aP6DOA09hq9VA8tD/oPshBVl
0GkQe0kiZ0MZxVNBHiKhRUdSNsac3YEjReEYODShz8sIWXRG6m7ur2sfx0uRwKCGBqF8XwEvkREo
gAGbL6FJwhkHaZA9BQRexoASTXYPRLhh7tB2bZPN2yhrvJoPZ+km0Mr3l/zj4aWAdihnEkY8oOkG
k+JfZ8hCAD8JVKJ7oHwEL9/NiC+o3jE39p5uS5lR/sH1IPUOCEkYFflg43lwgLFKG7fjDwxhr0mz
CkDFFLwEHBXSNjR/Xu4mV0vFVBuijzAGI5roaArF6hDNZAsYu+9HoKhpWjZAzADfrzCBXbEyLvrr
puXVnJoIOXOtmqJxZtMBcYOvmqE0/uP3ZfYSVVCBEAH8CdgVwQg6eMteLOnHTLq4W6aPkwsOjCDu
6xiEFUMrgUUJVNJDdN3iuludJox2/VW2ef93hYUQF5STGP5QggI/vb8N2WGoCTy3H41mEcTwCqLX
Ao2tOQ4zOyEZg7jv897Vd03FDERU1zYOsSMZVdFQJ10B0XaN/DNUT7DDRQ8ndKpb2/wgrKB9G0Or
kARe+3igYb6PgyYymlaZhXz0GaDvZltB50T3l90SytakYzd3sLkISku4ZueusfNG1sscXY9tmx17
IMWrPG2WJZ5PmqKDzkdiVMyzkPYsjvQVb1S+NCkmaoKQiKNqRuZNvCgNb63LbOy6H7jpHrCDSMVh
egCG1mJEGGd/gJVgmaYbzNB+EMyyiqVtDOVOl2RZrxSQSouIILRn83P01D2Fa/1TOGlRJuHSNAbC
u10/kh87NN2P4hjQhgJHQgiTNZDsWWc91b7JCtt+aB14Ubclvpb0DKOCzCfE9zOIQ0F7ZrltimkG
RrUv3NgVKQT8kV/l3ZJFR66h1XLrot7zcyDpVoAw0aHR6rDu2aoe64kCE5oHwYar1lX1crtoXo91
EmsoiHBagvRBQdaoAr4kgFWBwm6mCXRHWDXDL7/EeZCblnnid9CgWXVXT3kJAKN7Wl7JPJrHRNqp
gldYAA+w8zIyKzYILWvqu8lz07U7NTg0XFNil3DqXJ0BsaIbh6ETl2dAHAGQHvP3RkI1eDvEAwIj
EzIHnDF0xgJE+X5s2A/hIH0BBRWMMFDoZUJN/TKCQalqcqRa/WFBQPHkyYRjARXhaCurj0nfjRAo
vr/ifjTCAmIRRpC3EcCMP6zoHbRGx4aM78kC/DFLx56u4Q97UUPy5kPH+IesIgsY4Qh8pc/PBAQW
sNPvbwPvn5wI6OBDVQkFfYyh1ts7+UKGvosUb24bappAkmB7Fj3aruggGhW1N2jrMmHLy8HLHCIO
0OU23+Yy4MEmUkB7akgCzrsTnUl+PRGnoXXkR8SHqyCjuEw7tkA3DowoLpIqphmUVDTjaHX2IgY7
tEMB6OI4q+qwev4A4/YXMFgg2jkhtSPT8AMiYz+uSRj6jtfBBLzWBARqgpe6rnlWmLHz4t3QmxhA
LHMOA4gdltVuKYAselQA7Q5mO9WKwK8caOk11PF2NWnSVyPOroFLWr/EXbk0wEm0mKwhslt8jIBa
HKDRfbiwuQavy8ZmxdRolg14p0AduNEPlPiyZIUhCQbDG1CacBiYIAjFe6VER0yz2MrgdzIUBHwr
tMBnlIcB2oOr6z75MTQgZ9hbVkyri0OsXEOKg9ZAfRcVCGA8mtj6le1qX99pVQl6VI56lUM3j5af
Z90Ed5UFWY84rwzNro4EENAt9IyIT2fIF3DcHxxtD2XC0YDjohiBq8QwcrJPeYSpRkL3dn5H8mGN
VMF1YFqLXkp7H2JZY5PMwXbLrcBmzY9NZBEoZOLAHM7bpeEoAHFKon58ByjVgTigV0bA+siwQDSB
xpQCE6Ojbtfo1kPYPCpxO0JYC4BIYMESuuHwCWosBKJocgqiCEEUUUiZ7itwiULhCj49y2cNhfXd
94Ww56MS4AKgK4GZhLIz/gPUReNC+cy76GZohIXo8AxvcSGnoU6hsixy86OwsJeO1iUpTBfjGNIS
jODvF15xZQFCtpO48T0CCwkz/PlGeQi5H+RDq5ZatoUmq508DGaQGQSuYXgFIAsEPZDSCNMo4VJw
4KKrXRaohGAADjlcORjEhAzQROD4YTKQqD6pLe9GA6KctDTgK+BFqzryeloVEVUlgl9qrtRwFdvG
wk5YXUNuqnlY69TvS5sqAhHgq6oPDr8mAQgSCFFAQfuVDcBBH+XxNN8Uxcx1loS+Jm2ajXFWnXO8
UDdvu8LxViYKY1UViXNd2b2JdU8m6OsA2olOXN5E9CxrCgHTBaOd8vu41PHRmPWUQ1PAWP1AYbbE
wTQNb+DvlBekxws6oHhaNrIyirVpB/jR9zsY1JHDueuKbFr7lXGDTknskNoY4xRKqyn0LkvsJLul
SmBAyNEpzad6AGcYFjfO0M6NWEWrHRBePb3mOsw0T+MJ9WN/2KoReoKA37I8HIdCADKDMRw9LguU
tWCK7fFUz1kPDZ224rtBiRwa8E00LTcjt7i87anOsw2BuR2UzlCf2jnhefBqo0o81mnOdH4EA0ph
09l4XE4yZeL4EI2owLs88rKIt21tG/puZkNeR9BNj6fpZgoTCWeRDya6gowh+geYduDu3SKGHFrL
rbWo8G/VtOj6MCuB3dgtlsrGJgpmBXCRCrf4Tn5ETSXNQ4FbO0zQ9Qxz96j6MI5xWuvRo+ooZKZj
cgN1ANP8MGuimp8rJKK6Phx4i70uHgvoNgSQ8oSIdPRsIXYAk14QjDoUbwmPA4+3xlDotBz3KisL
fWrYVHf5thryMA6nI8vystxltBl7dpUZTLpjXtEilzuwFU7qpB2WGNK69rIcobEYUd4F6C876Dwc
Q/c7KmAoqGwg26S1GikE2KEte/arjXrO/DEYxxhl0EMG2ILO+xZQl0rCTOTELzQWAn6F5y+jstRw
DQhXCsst1tPu49JDA2d4U3HX5uugWAR/xJ3OFat7mOcyFYKOC6PDmhdjFpVwnJwwSCp3UzbzWKUV
KxTLL+axHVtxWWVRNeqdqEmE22PoKSk5XPCKsFIlnVIrJyFcYEV9K/Isi5YTSrUHSUVzByH7DKJ2
V7CTiGROwMQDEL5IX1bQ/5XZdqwgEORbW8IfsLoUQta6pXmIdIzXEYC57DZxW1dObkyII2Z+xTk2
sF5TaaXe9bnsutRBHQySxbIvIYOkQOKuL4H9A2RJuk6tmJ4WHk6ftgUyhO+qYlwlRnSo4Zf1RYiu
TSPWkE+HkEuRqjFYMIDFAN44DMo1cF/7fFQY3lpAfF0l4Adyic9gNV0gKDKhn7uqB8FcG2a/ID2t
cjZUVcAlRX3kQBURzAwU9LHroKDpdq4sAWmlo0QzTHQA985gZApMvu/621CZvjQgL+hm2MOih8bk
dCYrsW65BE23yzUHy1p7Z3Cp+5hF02pg3EWr5qELDt9p1ayiGQYEt0KKld0IexgM0Pwi/XQe5wjp
PgLhVsB3bGotv64ZzRRJ6aiAAEpaAf2PGEZanqwnW7yCV4oqWg+XhflJGD1YjUs/YVzFFrZ+Ip7V
ZyQuXXT9SdTR8+2fhfx8HzAFuD4TuG1gA8hExfCxLnlbusPSkBkO3eEFBgySHIYXyvgaCvDcKug3
PinKLtCazLdQefcuPzZIzRlLUL32tC5U01uQ0oAbDbfgFjg2lwLNkQ0qqeN5Bb05zM7Al1rkcfdR
PUsQen8UTvh/iPuy7jp1bN1fxBlC9K/Aatwtd7F3kheNOMlGSICEQCDx689HnLonO3Xu3qPGfbj1
UK5KbC8aaWrOrwtY4/2eOG0xo1VaDekanr3N9+mcvL/a9+WRMtnh+aTgt/Elybr95l3qOdZpE5r9
Y3jMU/yhVyPJ+MsWtLGdr3Gn0f543xfSZiFPRf9No/23hCCi8HMQbkdYXdPM90t/f6DBtm74P6qL
VJwdAgJiU1xtNMmcPjU7okUOa2sV9nQhmh35mFa833bJ6PgWps2A5TMl6Fhx8way2PR+Apa9/0K6
7F8gmYLEoeoGsm+Hfkv26x9s2vD1xXZN17THocnxe/kYhU10lpPPwvkmel8rrZiKOTv9fOSFWAwu
B3IriV+CE0Dhw4VuJc75JRy3lLygcxP5UusxmIe2IlPD8OGJ4Aoj09xpYJsdAANANnhN3F5lqtm3
s8X5ij+T3qYiP0o0i85fR8XUgVqaY0Wg2+yKuOsXaGAbwIZhEYJ2LjmIQHxB05h0l360+G/frwDR
EgK5WFCOwPK7yyJnBlBgNQKfHvJGLa/pwBymAOa3fe2vBUq5OLpopKgwueGdzQ9djyO2P7hgYMV0
lRQ4qtwnkjqBetN0Skl5/gkni7njRhwtByeuv/p4gtHorAXH4zhFP/bMqKBKxGtnq2Tba8Rztc4v
Y7TyNT3P77fuoCnEI4q02yTuSDbrlBzSjYSocjO0EPi70Ol91QCv2pf4O36aT3LFEwgtlKlBObct
xReDBY7vH1tAoUHZdhtw5SKmcihKQBY+7e8iHRp8R+rDfYZdEjthXb2DLFuYdIYd7TAaRq8aNm74
Hds79MYwlgM1HJNYAi9locTo2/eYnYZq7gBMJDe9TPf9NMdrCxAeurcZpTJKmceZN3lUGnHErLc/
PCjKdqiA2lwCixfd0ODH4dTHXX5a0Z6x4HplkzHtpYjEDlIqi4IFeo9F6fwYA8by7OCYCDw/pqtO
OijyVAAOHgQwBtzPcQMp41jiMCzw8rcg3nBX6dDvx0afsH25GQgZsfjen6SYFZDoqCVttFyvW9Kz
7FFudg2eDZppoAqbHov0M+ot1lew6g1PQMRkvwemhwDFH+PljlJ1LfpVdNZFr1b9OS08H8O32HVp
d0nTUXt2jKma5uDPtQ2FYwecaFGXlFMH/Duo8i7MzCsQyVXOH0gziqapoOiKuHtaM/Q247diaZeR
fppYDmjiZKRd+qIK6DbJ1y22NFbgmVMMHCV4doWeMsuSwoYWq7wXBa0W/GGQLWW2gply9c87eX+X
kGYCIIZSKPL7bf0oN1237PWv8M1eTdD975u3nfr9O4Yf6D0TdP+zJCSQwlS+8fs3sgjoRH/A5L5z
G20HCZ46N+gW2WWbfQgdDjbqviuLfv+bn0sWPSUqEaSi+1+94+F7OQ2ayjhooLMypIbkD5ZnzapK
CPyAnsfQyxX0ah2HfZc3wbbDgRN4InyJ0ZbNV+NGsL5jAv7hAtxyv3LZgmn8/PODElPgSBuxVILn
94ltaMWWyVIM2saP8r1gyXegcczDHYwOunEHIScoMuO47pt+VKzkY2qDZ9smGvc8r2DxluuWNnsb
xyH9C56zpdsvy/7YcIGSOEdKlth9k2u604z1sLp9TWYMcuy2TDiEDj2Edh124/H9gQAH3ouezNO9
xYoh3BA3nEZdlv8D8PXbQA8sB/UBK5iiuKXhv8HKfAaHALyaPkNjmeKqs6Zx2A2rQpkdg3jfQd0C
4IWXSzvu1/4P091fZ7v94xHZAKVKAWUaPv83nNVYp4J1ygBVvZdGAQwYV4E5ADvp7z/qNwAdu4lk
hOCzAFnhv9N9rP9FxrDmcswZWsl/rREinVLVqFkc32cFOCtUZEgJ8MW2Am9YxdCYJRCs/CiOf38t
f4UQducMUCEE7+Qp6HCsc/rXa2FLRAHfiua5AKuWfm7h4ECJnqYcoulNoXX+p+f87x9IIeAA4Q4d
BcDF4jdcUXJDwq4n7Gl00OR8biRO/KsMrokd1vyxs//+BsMdtvufoX2/w92wmWQhQgVC0FG/faDr
RNwMc5c+/awYK9920N6nkU+So4unfDkKzTbzaNfIi7q3w17PI4PSEExbjPPoH67orysdV4RRKi9w
eGVFEgOi+w1o9AUJ1sxH41P3vqlW9HXY485Khrre5kuLV8Bj67EziwiHA1qLgO8XInQ02q1aRkz2
x6SPVEJKh9LiK5T6Ed+O/cHCS+sjzJPV+s5n6fcy+/c38ftrxIuDWYog4gSQbJj/zrLi3B1nSNCX
C5/kXpm2H42QnpLBPvogt/Htf/55CcGL3P+Tpulvzyxz6EZoTuzl57HnGj6KkihUVlWaqW3+I2gt
IYD895AJbIwIW/XfykG0QlsO6aa4vB9LaJL3t5HJDvsCNoP9wPj7G9zryy/LFAsC9FOMHQg9SgxE
8zeodvWba82WyHM2BFABV1kPQdrnFNatf9yC//5ReHU5aK88xqSf/V7qekZ7b5u0Ob+3IksCdATr
iI49vvz9Xf3GreG3Q6FRgIzHU8QcgMr61/oykJkzAWn9VwL19r+2FU3l3iqaqN/HyTVfIK/bBXM0
KzPTgekou42E8HVEg8texEpQBP/hut4lIr88cGCYeAQFhDs/BAP57zQmIeCLspZPJ7NRwqcDTdyu
krDQgFn157QNINorNTXAfGH8YBum2HJOmjnsb9BFQBrUVEpqIFK3NAYmQh56ljSNgtZ/BVd9Ya6V
ofMVo6DCPk3j2GM8M4LGw3joO7vRGR4bkk59nZsEEOBt5EIVQTv/zjPKFENSdM/gvxndnWz4UkDK
Y5e0hQ2FCEhIzhiAsravu0BoLJGfjVMW4Mc4FI3rvkQxOeQ4xNIf5fV9BJI/nubKe4ojBSPr3p6s
sC6i0VY0x/wyUIvHjdYvtdklmrq9yQzeK7MGaYv3RnQebpAaTxCwbuUwmWJo61RnnbDlv6CYEcc5
LIXvDdaPzg6M34rnu4353lxkI4wQV5h5ZErhXFT4yF5i2lmuCViUtqk610+Y88AzdKJ7idCOF9El
9XMBB45ISbCDFNNigP/69/mwWCFzH2subQ84GMhQBvajhLw+V6wKrGpW0pcjgggT+lCMhc7WQzMi
ZGb8kPhi2dQH8CA704belND0ouYJ5MaHVgMFb2qsc8gcjtyMYSiqPkQz/KfHSDzl10nqVvo5TJyf
8wvgPKYfh6IQkkL7PQUEEzoKmpsrOGjB8R8G5fFu69XRzfiSBEBMlgotY5jAYRp7tt7KYpqnrQRN
vraY8ovcgK9tOYHdj8B38ZaSXnpesxiDwFD2GXS3HwcgQgEk0O9U4M8aOYKnb9LbvMd5Io4D71L4
HH/2fwDk9/7VD/N+GL4vje5HlzpkncQoaaBmtZAzGpLCAmbgiclwGVRKWq4yWIoPOFxU/qyHIuiO
fZs0ScmbZn1OfJuI2rcrO7XxEp1bEm1XvXHLGQiLespMSiu4s/gla+eOAMtezAeGRX2OmwS+Oew+
/iaM7j42pFW1K0LYOfMumk8YwgF10SG5yTX5rOBwKYdVp7cp3KmwkXCOt0sCcxSZiw9CtfZ+E91M
Dugp5kPuSdRhxab9V67tMw3hczBx0Nz0yzQfkgnQOAQyzXlRtqh5seaPmeYj9Aa6/dZOI6s7rpvS
x8NQJ6wYr/ON9kfPBrDTg05i/GrYkKtYDNlxxa+8yjEnvhmn7Al6DPZtLGR3ki7sttIXIjlyQdSz
jsEZlB2gI9gFI9W8rG7Lv3TBkABisP2HNaftgdCZXEMNy9tSBUF0GwM+PJp5Gr5PImOPADVb6Kjm
qPgWgoLCnBXq8GmhgrdH7YfgEE79/DQtMYAQlIJ68g7q/cl4CbfGmlcsKxjPP7YLLfwVlBH260Rj
ER6U1TPGr7bnvlwgOP+ez0nW1wELzHVfQCZRx+EsHt0SScxvvbpJpjkcoazm6gsRk751WUxuphTO
LtTOZOd2m2W9dmiz70gmlyug8sF1KyNO6xzV71u4rjBJblsecozzOvi06nH9PgaBq2gbbl+mSSgK
pYOGrHHbJqxc3umuhJLL2Fpvq3TXqW1GiG4hzr1AJ4xCjFGvWtaoi67hC+v0tXGjOVJt6U3S9a4E
Av2arP4rsYxd4hDbZ5lgAALkSVoYV/olgxlIwTWYzcNF89h88tqhVySg3ZuptBLaDFllbZPoMrBR
/AWMuSoj2g2wma1RSUk/P7pwkLCNebhY5Dw3LyP340fjdE/L0VlXsRD+hlLg+sAE58ACsfEc36rY
5etDQSfeVcO2iC+i11sJ8ql/HVQ7lhq2o8cC5MaVpiavrCHsGhZUKLDz1N0K8BAwRgAIxoeyGf7Z
AMbIxja3aR4o2I9DWXwxAZqtOkffKMpETONDuqZwYNAxTaui3bLzHCr+AP0QNCcrNy9UDRrOPBee
hF7SLyZiLyvm95dt7Lf8NOrYl2Lsm+8wYCYnPmfWHtCe+ufZFAkrTTyCSZbNDL/NslylhdSnEf1x
WDbZVLwUw1y8wekUfRCGqbdlW7bvFgscFhFF72IIHk4EJ0U9unF+Rt8blPDwLbeBmeTnjajhFHUh
bAUDYO4L9yTGWeZQkYhoc+BUiUzPMC+wSk+DOMnEmhdoziJc/0KvQzJER5FG0yfgheNDMXBzDn1X
PPe92W6aSYwHl6HkYjzv28sQk/na2Hh9GCZmPpg8j79GckFxoKNfLjEM2AdoOtf7MJp3W1G2XrWr
ixTwpHw4MXica4ztUH4CjimutsCwW8a4edxozl9yQDqfxi2fP+DAb87YbNndFgYztFVpe+wKliDZ
oIM3D9aDrs43P8C+BI3ccWsC9SBBDTzA4axh7tQdOZpVjJ/0bGP4OpNtuzVFbG8goJJALXr1oYm2
okfN7t0hymR+DsFFVove4vt8aSIwBib4FjAKbdwtbHZbW1S+d+jB68wCas9vZRIt2Xwg8Kx1M0yo
mt2ugW4egP50lyD2w2s3my/4mQYAdBu+Tj06GGEzcXGFgCw00WF7XShNP9uA2bWCw4rcQYJkX1q6
LOOJ0y6Kq4KHGTycyuTHgvRDcd3zXNfgl+OtXMDD1zls9lkptrlYyj5iw0UF0CHc+AAmsbhOyTqb
27FYQECF8ICtV0M89veRi4PHbChaXaXOcHXghTZPommX/gAq2vObvpWqrQMzJFBqMhYGp2yZpu3J
54Ox/LS3HqQuRgcTt8RTU2sjryWwAgPjZ4bOpUp6y5Y7oDhiqiIbNh/WbFO+UqRLbyEjZGG9hmgR
b2YABPMrLDpw2KKOGD0nKRqnZoDc6bzMaXadUEcG8WGLPKML3MojKew1RbEjV3kMpuI0dn4wNV+m
xD4XQSMFlEFNB5+YCRh8nlUQF+65jaDmKeF07B4VDMTbacUALCqSjRQW10K4oaIG/MId7LPbWkO4
t9UKiNu1oHNbpWEmr+fAu0ncdz5Iiy3C4x+I62vgR73c1WOaJv39PMcin2ufirSjAP4nhf2Qg3at
bOhpf4hD2/FbycEal/0A+LnaZjcOZdR7EFKZFfI8tHGiDs2arHeyBXxbC9e6c9TEYV6nOeEZoDq4
b69kYzRoUptkvoTT139IZzpfgqRwWdULFsObE0tYkz2wxNdQI5xjKdCaREbD3akUC6NDs3BqaYUW
jgeqgmYAErm1zHj65INYZWjMbO7brkIlnfENClZ9135FERrz9MBhHy5hkw53A3GfhRk/aOpUktyF
wZLaF5DMPTuLPaqiWZbP28abl4brz02hE7jOx7V/XqE5QeQGMyeCw4OgSKQGtFy23XSedhcTtfa4
cFNUetSbLjPIR2HN65P+2QxdWsNM5UubtzHq6zL3X+eGbcdMwU43No7dgfnMSRW6aR3rDYdN/FBM
PHrOIGwydbsAg8J6wIIpodNbv4VKy0c9DlN+mLKsuZ3UoJ7tOM3NwbpmYVdAs2HoDXpXXPVKjDUd
xu4oR5Y8D5KEh2Lm6kayJLij0sU3VINMVc0EUr3AWFRTypA7bjN72hylXQlHU9fXpFhG2FfDVF2g
a1znK21WVhbTSlw1ykZUcTotuizCnkHbCqGmvZpS3NzBA3x/3phpvzHw8eNJgPerDTblWm5emgtO
eRz+bSq7uhXoL3AJ7AmnTnu0WZFWdtD8VbRN+BmIoDtCTFScFCn6Y6Yz8RAIYqqlT/lHMvQvnYBC
rcHgdswoE5/USmHETyKlPkWEwR5NI+ZKZpzIqxag7TXTFDfdECDvrVsqDOHRvcBYcr2sYftVwmf4
WbIm/CjDaL1dwCjXiR7VVQQo+xWkAJV7TXO6jAQZ71LGIvStKI77Ioy/xnIf0v3Q76c2cmXe1JIH
7aFLWxC0ALlVejUkQ6uqybRuBge2KYCY2SrCCr5GMiCPoxXJXacn+sY5n2UJD2UIR3GXwfAq8Xt3
qxzWBPc6uepTS7MaI/zSGfRasrnutZr/0JjaeCV1FJHPOHhXWEODfF3OwSzTGg684NyOCX3Z9QzH
cFukLVsf6PskceLNLrnG8YDJ86gsg0pLsSS6BaVobrSH2KU0DVqaWzdZ/Sbp7NpqAvy5lC38rF/n
2WOvYFNiTrMa6Oq3BWwa0lLEshwGsUTXAM8bSLlat6GZh5z1ewxpKzv2GZ9vYo/5rQzQjsx1x8Yg
OQRjDy0y2ZbkFeE03adML65CXMdUdyQYycWuWfgM1i8voFZCDwd7GbIITiuaqmtUvwHW9ZFzgVau
QOsJdUmgLhFfw6CybFcI+p4k+mD0AucDlDJYRFXMey5iuRybJQXF08tKSDRp5rCPsUvF/NhS9NTR
wLaPw2QHeU9VuE41pgom9zyXVG26MqFtOn8KCBVDfI+oEpaXMkRCzpcOctZgqJYgR4LOEUSedORO
cpUi8QDTtot1aTfeT0i8wYGb+JqDV8sRkgSVeezrYfGslzc+Z4B0qsliANMP3QLUKiod5OeFPRqr
x/Zj08hYNfWKrQJ6By6haIAx2Y0qnY8NerXhynIb9H9O4+SW5MChy+oRGzSCA3xmhIITOmkIuOah
Nj4OiHgQVku8hziAjMsKKKzBTSyQ3+P2v/dBgcwFoycx+LrQ3CUfE5NQ/vwOIgd6J0LmrtghWxoy
p28QT7rT79Ax7PwM9uGWfWtiRuD0hd57w34bw6loP1m98oCXQw4ALsBky2BDxxGBcjy/whEfjTks
rZ64CxEF8XFlm8mO8rSBdcPbwpEnlHiLcjssyM3pZpiLbyKL29tK/GsDlE4VxDhRz56jOdFtekgh
oG2ja2Lt6BX0Ue2MHgezQzMeNfKbUI+DWdUS6qg7CpEZWnddoGL6okUTlcends567zXQ4QUIb1tB
6mURjHFoBhe33UGvUAIVwA4Qd3K7ofXLEYfQpQzs3MIKbcswHov4kPktik/gI/tXndvuJYDqZy6p
gimujC32zgEqmP4bGSS6LKjyuZEHlU4FrxcD/YwrNzqCFN1S63+o/68LhK48JFDtnoFPt7eKsKiS
NLV3IvS+P+ioh4hsKUBQ66B7FoVbs6sRLVwG47ZGOAliTORwMjOButLlekVQAVnkN70RJlFaY2QH
pThHbT1Hm3+a2mB1aBACpGlkMyZEJnSSnOBNnfua9bl7CzbmvC7DZh3DJ2QvyaTGP/gxfDUExDpi
OxaMBsMWLJhGjAj5Ae2Emc6WJ3L51gRuR1zQUdOh2iRvjvCPLSw49jbMIRqiYzFUjMRIAok9mc7h
pLJP3dLFACwzRhtVAVBsE0yomZ8ufZ4SW1OS2PkjJBmQc5RGQ/1XQWuCFJ3BhhR6J4BblwaTd1/G
I/rwOwci0JVrJLNDJtPuOmgmBYm9TWD6gOZP95CUUG+nOh+SPVshmPkJfgq8mMw1QRlB83dGHNAo
KgvA7G2DkAJrgxWPNoB31/JNH9NQuwePl13HBcuLg4Dm43sAURXAQ6Gb2wBlePqM4XLlj5nozd51
RbQ9o4NJr02cJe0bSmTkT9ESiyeF2K07yDebb40J8eTzdXOQ0TELZGTbWlfqlqwvuUvsA7J6OG4B
9jqw1lmvUE2zHiYKmRRPIeDDrC6EWq9CgBZtDf96+8caxfA3JnKKz0MsBGSTJnkeWaOOMx3Ix9RM
yCjKoI/kptvgHJiQGwBflr/A60nbmtppgdmsGyDcL9qlWK6a1EA1Nw0bZKoNWx0ut+h2yQam4UoP
madHMFfgf0kEw2PdLNGC0hvAh9GWs84ge4yaCYlpiOWY7iKr7W1DwyWvSdLo7AiBhv6wumyGGnoe
cJdQKWSfY8NzZHmhAb8fg73jnXKEYpXoqX1bInmlgExGji2vcaALKMIAlzxsPRCAcku1Tg9ygfCv
jkjfHrbR4WeaBDI/yFl6XS+R/nOd+HCgbHLVOif+U4Zqsdy4eTC67sYlf5oSM1t8XJLAHg2t0XXU
U3UXdYze5LyTGeRLzCPeJGTFTRBw+ua7Vl67QE8P0BCKCto0+gVuHTuA/8gKX7XJJEyVrXHra7t6
REh0Jp/ZwfI271B/TdTdiJAiuGRO1+Q1YFy7C5ArGQEMUL1HEFsffmoLKDHKHgKRi4LyhRyyNfEY
CgoKt8XISNIf+lDwDxJRXWuFcxNdHfrzmkfIgNufW3q/Ritg6Igqdsm7Pvo4Qv3RlIvtPkVTrz6a
WamStwOwRyg9IeBqFiz5znxqgpU06K1cUAXoPO6Mhe1oAu7yeWhscGUENjWS/mR2P9tZXc/JuKfB
ZfIWuEB2DhjJX4EYt8iFGZr0TdMNmYMxmZ4W4+mVnNRMK7Hk696tkR6SHmR7lNk05ecp4kNabwXS
ocq+LdxpSOjSPcHFi2RBgFvI65viuBqjxB7QviAIxisOzeIafuTMu48Fm8NST5bA0pnIQ5937E/I
nUkdJ/H8kqPdP4UxC98UlPEfCX4kKQOHBwcrwkd4gfI7B/HBSSO2qHS5/QLh9PygLfGszGdFQuyD
7aFoAjjYTRj3J5wHZsCYMUVIg4NoBj99u47U/CEAdiAmDoPKiBzHrXQ8VK9B3sXPgkdxX8VA9a+0
HkJQdFCAyij66i3Qf3OQGniQecMBhUC0Gtw83FUfMdGqXj+ZeFJxcj8LPqLKT/iHg6CZMiN82RAv
OC/6EVwDiFB1HyPUDbKYlcJDQutIETfzK2J5L7YrCMz9/MJatyZfkyFW8ixU3iNXiMWGzEGdL0m8
GhQvCZUNuDboNkQR7sk2EASGG9rGnPi2MjI1xF1Z74Bilil1yTGOhzX/jMSVGUVl1LJzHepYwklS
o8+DfqIOfNo0ENrE0H5BJo02HmovD482Ng3k9XECiSrX6jsZA4Ry1CBaISA8THpF5A2Y1LaRUDHp
hu3idqzBETRII5qNjI9LlM8YYdrIpca8qnxli6hBEOeY+2Blap24ICFvssgVWhGbGx6Ijuw0vlnk
coW+xG/Rra9WFaMlKzfNURnOCH5JRFEBsd7vJE4bUnQnjuCebPzDBs1Gk7JlucTfQaOfpe4mmCcM
zDfCT8jCqxwp8mw5/j0991eGHKwhFCBkTxiFkxcE7G74/1UhAagsnwncC997pXdv0/KucYmSwYAo
nzIeW0jSFqQewYDRClB0/3ABf6W39wuAUADmXfyjN2AJQQr99QJahFplSdNm3+T7BfTvypNeFh1W
XKDAi70zpf9RmsP/LYTh1wyG/6fIh/9/aQ5/CVH+Nc0hRAgDSOH/EwOy50X8Jaz2jEjptv1ffuRn
lAOC+P4LsbJgcSOoEcIkpf+KcoD8juwxtnAHhfAL4Vvgj/qZ5UDpfyGBEQQwqH6k5NAcIh1wtntU
7R7nABVQTjDh7KqRIvxP4hyS3wx9P3RNuwMaylmAweg7/rqUoJ/soHJr6PM0aXTgeoPfucTIrSC2
7/riVseNeYT93HzVmaSwlsjgiRaIVhriwOuqg6wSJgCHdEHCuhVxDSFU44E+gK5G0g4B/lphXqdN
GSxw4wlwC7IMMBtfKe7kEW5V8KuhKG4pXPEPiDRdAYhIf4JRWD4hx2A7Q4E/lRz8x3e0xJuB2niN
7wMwjvdu6JBhxKd5/YIgHP8FJdi3NaL1srDiEAcjelQaIE4dGXfFuH6zlIsvc7P6h0B6JNQi1vKT
Nxv0fLqRWRX5bf6+mCYsqe4Q5kNJ+Njw9DGcYUIoVTfRF0gxN1n/sl4e3jn9X9OCf4iY/ofqj9+1
XXmGtwoRAirKbpP7RXDVb3EsAjalz5D9FlcJtII7Uoe0mAKhMXDuYZrJypb2xYPKNL0dVopb02mu
EqSbIhxt48IfIGxUV8Vml7uNgb6kNlbfwlYGf8ArMj1xH7gDcnfEnU1mcFg5n7vXDt7HU8ONPtoJ
51Wem5e5i5JzotdbSArpB8rpKeMFMsbS8e3vb7r4aw3FTUNlti9gqFhQQJPfBSUaioeGEQ2VmerZ
p3B/+w0MMh9DyBUewP2YKysic4W2Yj7EyPmksMjN23GKxHYHsJC8aRniMRTJ6u6bIZbXsL4nz8zj
f40Rpd9hnwlvmoCu99ym4W3UjO4BB9ErDLr0VMBU8iqHdamAwCGTcViHEw9McJILAF2POOnDRnqs
6Qjhczdki74Nqb1dDQ3Ps2XJGeEImEhBUdetQ9CWS1YYOnTBj0kLmqYQ13Gs1q8tRwRoh3jOr9qw
CCoyxACZOYRsmyNFTS/2iBwQ94RNKS/ZEmAzTbI9y+gbumhhypSZFNmLYgOlHDc9ci9zZ+sWfG+p
MlGcyGZgQG8tKI9hcE9uwFsqoTMXdz2Pxlufd/QPdPj6e96NPYjg1ey0Bgays9uyEIT7NJ0Lp9ub
bp7JHePePeRDuNwlEqhqCaU+ooZHvomzNxwn8BY39CloZ3cPLhUPlLYYPbd8O6/JvjcDuT32yzr9
ATPK+FY0srmNY0DDpHHuHwSKv9WsXTNH91iTKIJvBu/yhxHulw1DAfeyZsmCJz6T7XEu7HAKwql7
9Q6RSyazRQXzHNaOUdvXleZbBcWC9lW8ev5NaOUuOqXsGomZ4x/ZGGMCQQTYacz1R1fEcrdG9C/Q
zxdw9RrkcwO3G04d3v2tAhdWkrnZDlOyg7y9ok+OGAmVtcetehv4u5iztkK58kdYguleUJW8Nome
wwM8SPTQEjvid6LhvRiptscfy1aLsagQXOjvzJiEt6FW7E9EuJKPedBPfxQinP4YgApd2qk1CJrT
AOlqIFrt20DkaVQGObSAwiwvI2vTEzTAmMxBt+X3ORmVP/z91qX/i2QR505GoEiliA/J9q39y+MH
aAGfIQTkT9ToFEFjYRaW3ozBs4Cc+M6EAgBzOk7BB+HbhQMH1gUi6szA3QlkOo6XCHvQAtkd2XUO
cvKLXFKITYpxRQY6Ri32ycQeN0MQbXk1tjb4h+7pf7sBoNq4LISiIQBm/2eCfr2BYZNwnfEme+rS
bT4gkNRdRt00xxER6MBfBtQZhu7+IUGARFsOPAkOKQyeXwgGvptwTdmf2HsRCrNXXyKXhRB5OHkN
x55lMFHn7AOSXYAJ8aHp8n9QrP04j//nsNjXPmR4MVJBKM0QMvT7ta89wt23/2bvPJYjt7J1/S5n
DgW8GZwJgLRMuqQpkhMEiyzC2w2zgac/H1hSd5XUkq6mN3pSCinEYiawzVr/+o05WWcE71blT0JE
H6zmyN13oiseYT4tl5kU8rpwxmrXl8Dvvl5V9sFt0vFYl24aTHSvh8KaugOqXOW+x9Jih0aPOVqH
Wfj14or05DCyupmY4+o+TCPxwZgHZbuXmthqTMNBhQoxBnm7yBuGzYBjDmaJAeZ2tFnM6ZCeDtEX
PUGsqLiKexQp1KIImua2EEa8bXBwesbIHvfriclNCvCNGM2p3KDXdflNiwXnlV6ayhiIRtc2i9F4
W6POkUZ2e2ZEVYvGvmkOGCpFz5XDVqcmkDefWy9iYvTe4bI6buyc/whEHR0XcNpzoQv8pkpIXLgL
t8m7ilUtdIkkemblgcQX5XqCrI+Gyf4RddpyaaqomXwTHuAZxRatsl7m9yq9NO6OrZ1iUJm9GTSo
hzZOJNaLAKpdp48gGIV+ShD/hQim5FWmLdwlf70LKRJZpT+tBA/JowpRlzN7LQd/VzZwVpeDyMf2
nBRaj/5RZYMBw3I2F9gAMBbGZwPDHb5AwmxvSynWvNp6v9wuGmcSJljikDCGDhMYbMc2LQTaxFJN
mRcDfJd+HFfbHlE92xVbu6/zpILEpn3/VZ/M8duQOqYSQqksnVAg4Ul3FeXY5Vj11qbEBY91YFZw
mgognGIL+6GGNb6Uwx6fDRnOC8JTaZYPcqrhCzjoFzEq0NOd19rKLaryeQoBEIb31uJaYX0lYVe3
9V5qCzQzdu3eKdK15FzfazOl/Rch872l5OOM5Wy6bDxj/qLR29N2u8AaKvb3K65a7bzYZLFmujAD
nM6cN9yaSgZzY36stUzd4+MyK75tLO1uaUkwuNQlDWjQDDnzuNFIH4WSMb9cmslwIROW2RdwMhDt
Im8hrCbULTLAHUMScpA0yTtzAe2sjNNa4EC3OqpYO+4UUTIbZe4U+0Yy9JteJqXK18058grCoFV8
KBjioz4c2AZzoi9R4NpALmGxaNV9jE75AMDLrbNomfE1MSKa5lizm5zet1/LH2++RfFYK5uFKfzX
sqg5V/u2dMMZGwY1UKpFO8XWlB9nFoLrox6pL6BEJHVgaYbxpCH7gO2nDsstim7gRM3J5Lmjttz3
SoXBLUyD5QOWrHtwh0XZFAMQog87CFxL7ZZpY44jHbuw0yTA0tkBsVFYhSnytJphboevu5VDkWki
NSQ0ofjAjuOMGcJqDUnZynwMoXlQTHl55YC93uilMwVcBh5PBs/U28+N9I862/+PfQr/tLOFcrym
SP55Z/vvGNUfTAq//9C/Y1jgvDsQ3lVTxc/r3zaFikPWCr5AuGDSwbqfwci/traksIBr4wWKjtBi
K6vcvr+2tgZR2yg3NGwMuOLWpvmftLa06T+ej/x6VBzcl7RVGNvZv0dpMEnJujLJOStijXspGs3q
FMt4fig15t4xAHXww+P5D43c74nr/ELHcFzV0vnkuDH8DpVhwIfUerHnvZRZB/dxpL2A/rn769/y
szzHWr8WYeT6CsQBHeifxc0P1VdvCRWXnUTu556cBdDF9javuzHgQMZYXpkKXxPdFJptppwFKrmH
v/71+Jj84bkCXKzWefDm1wsIQOPH6mkYZrIuZqff16j4ICegWNkynlf3FLzuSWLqd5SZxGp2jhy4
uU1kRNhaN6nCrBx34LvaRcXDXN2dL8WUwL2MMZ73XUiSW6TS/L8wnJC4GoVCBoaEiVP5ViRmlJ/u
PH+0PcCAkbk5nBGaD3QnTKUduz2W2Is/RSnIRDSWHDdNrDEwgOzGoBtTnWWvYgRzz5CoueqmnNQR
SvCb3hii42SL5hWr2JSJcj3OHwkOz9uxKsbHYqjmnYB8dIJihaVZlGLHPjF5I2hDrV+QjzbPGkxg
NZhk6p1EK3Vmk3Z09kanRJkuGrU+8KhWP99V6AQD1TSN3drAwCV2hL5xllS/n+uZJg7buWurXapT
jUSOmzOGhtI4aXdbM+BmYuBMfZD1jsukK1mwdJDpPlLLKeT87445g79bUfbUOoMjd3arFYe2X/g4
Rj8+Zmo5PrbZYt/xdvQNPiUwvXWrCAZbtm9zTSMcOxpraKrmh6SP6udBxZ8S/LhS9/bksYemLjoa
feWdbNrufQtR9GMaGrzVO34ESz/xxa6h3UUyNqmGeu0eFbP4kmHBeUI+5p3KEnyb2VlrZhRUk1L6
9rAg3CuIQxBNVBBcM+qbutXzc2MnHrLN2A4yve7ezIh/jXN88oI4o/TaMwEVGA8M7Rsj//nBRXe/
s9OhOEAhbq5mp5lCOWRFEgqG/tUGFUNxaEDq/Z55BFxsRdIuRvk5nvAetN2kvQKrAMVi9PIN5fzq
o9fn27JQVQ4NrX5JZTs+RiRmXDIT5a8CZtphlej6muQbe9AKryJ8S8C5WusaEuxI+8l3sc0MTwsv
KQPMw1mKIyYn37Q8hbGX6uZ1jKBkE40eM22GzGGpMJMIC+wpP6Y8bl6dgrQoOUVZFvaE0FRhnURQ
hAgoeMPWcLmspmR+0DES3jFMz8Oia/Otklf9O+oL7T410ylM4mLZ4v9cBCLmPWbD+qjXJVpUcvzG
GCrfLjlu3IQc8SZMu553psb67+jJnouYIhhA4nnCPPqYpF15Hbsf6uCpkF0UyEcIuEv9kAjrRdUh
DdOCDI+xztr0dSVPCY6p3RCrjBeMUMZvvUnCAu0Bi1JSH0t6pSubuTB9ltlcN6VhXnv9ZF0Pc6Td
V6longfLrl+U3mS1Ojmccj2qX4zSmi8y9O130p1d6IiZS51RTfUrrhaiClKUur7XeXn4+eXchE0g
aqGcmbZXfSjRsV5O7iy+NELJzzPpSq4/xjwfrdeiI1I8bLQnNd33tQ6EKNHI7CxkT28NDgi8phJ/
EYKU3PYJYM07ZeqM2opswPaqt/XY1b+4uafl9vNYE8DwlkLDfU41gmCg+hhLhUFTvyjVBinSNFzC
r4usI9kQg3k28nn2WyKKHjR3xsbOHpLKR7HRhS3M2i3rEB0dnZEHG0nSmyIjvhpqj86MFXY0lfym
R9J7C3fzrFgDIo+m3LqJY90uHR0i1gnGVWfFd5EVYV7eGqHqsIlifUkOpZ4/CMvUNkMRDZvBnL+m
bslUbxzeCYkpD0oVMxMzk0Oy2LFfaUNzqgF5NoXFvE7gvQPEKNpNnApmuW20LaZOO4KQeqE2dw7G
E1ZMbkWcXuGkOV8qXjPO0A+iI74GRyVv2jAtWiZzjRe1B1NXi1BXJJNFFW40DFec2sqi+IibpXcx
i6icHSKIOfDM6jxXTrrR4d1cZEncXMK4nLZ2woZts1K7SOdIbgYs/Q7YypOfoY3qQcVma48P1Rw0
veFu6onZTGO4bMtKy3Zgxk2Ayki9mPB92Q+xdgctxtvapiNOWoUmfaPz7N+Ygk12YLUeDBpyKCAD
xkU/7vUmdaAsMJrFgfs0CB1avK4Oh3jyNEhuno2eAfFkOEeCfhH/otiKufO4wF0IlFxziS57BDl2
ezZQNPpanwsYWAMNHXh75nuufHGtEeaskcuLCr4jopM8f2YoXjtwhO0ZSHPEVNjB3SmkW6TzG02D
UFKjvaU6c7fmYBnOoeF8VcOZQyTxibxhet+wry7NQhDjskTLptZV/aDLRoRGkrCrxAYiVetXq5Jz
7jXr2NidfFjIfgk6wiEo8qv9VITGqNRHrbOXV5jd1kGfy+WeIWgdB7CYgBstOJlDNN+gqFjCMRra
Y142dGB6UbLc89EvIChvsIowbx1h4r8YzdqAg8dUrmqubatAfFYYVPgTYnzG40b25NgxuVTqPG3N
aB79AXLVtk1IlBri8rYATw4EnI5DyjDSwPdmDGMlJrfJjbVdkbLibaNODu6I5YA3ReZljVoBzdik
nEsoPlfYd8xHUF5ChXB6I2CoXbOG4EFdJWv6kCfXICLzM5QIBZoVlmaSr9E32gFsbjW7Sezuolgz
jZAJwCByLKi0vj6RekQmEwFIRKSo35qyLIvQdCpbhmqmjocF+4OgKZVuB0vdwu5/SNNwWWOYTDQd
b6WBtOxSE+YIAKFVWmw9e6OKOxeGh6mPzkBkjNLJg1uTQb7WmQZpGIMR6oKmvZWyL0IbJ9F6445l
eqGQDwN7aXYyh+VXJgecZLuT1zLexl9AMEFE257uZeVGIsjS2rqeUb7tyfJrvuqNqwB1NHO+vhva
srVEyjKDe6jQln1mierk6ZHF4dz07y6sfkJiJp1UMTUXXDgNp/BHVRQ4cs5KdG5yZ90DOWWCw0yA
mB5rRbWTtAzapLGulzRVzkrdNHzd1Ei2A5QpN4xVRk8YeYOFmrYkdaMZlmaTQHm+0hZuZ+xT2uP3
4gvSonYP2Uu8Y6CQuaGOlQB1chnhkibnWd9Qhtp3GGBRlq0FI1SVESQ4g+R/wImyOhUQH/awJ6YQ
HwsO4y4jmatsiN0KE0twueNvoZyr2BseU4x8rnHeycPKspurePn8FF77ZCgrmhi17XooL+X8QT6N
66eeQ3nita12wzFYvZPDWI+hEkNPFpSJRzvmIFqTvbjUALF36yTsMUlV3p3WKm4VqGU377A1nC/U
MeP7k6ESQidmhEax9dwIJgeY2FD+Qs2EdyOLgw5/GYqQqd1jkjp/uHOT7uQS1VBU8bzS0gnMZ7Zg
Qfo4lhaHnHHf956bQTChoP+hU/qd7nZtYlYTA0enX8LOkhPo5x6i07E8i/Gu2TOhaY8RbjZrOUzX
35IYd4sWjPIecmM48mJexLw6ZE0VD3vorb9raLSfJ6DfP8v6SQwHdMOBofrzZxlqEDwA+H5vIrcF
sYDHdu1A1t/E6CCOiB6x1vF4sn3MjMqJa/wyhWXsl75+iSOs3hRIVEdhjPMFgr/2aRjwSRhTXT5M
VNx/A11rKzT9A+j3+eBcvPcNktSRLv/+w2KvnTMqMsReSSFaj6Ky7+aGjYY1TnKtDKw6riIWmDay
4vNewPrinjrmlaxfs4a62cFs9/KvW8Lf4+l8KKyaPl1YXRr3PzS+MZRTHY6l2Je48RsBquYoFO7Q
npZJGXcdYFbI0bxsZoMEQ+ReVFAZJF1mi+s2Ncf8nE1mezRWYI/xWv3epIVz69pxA22/XVal0UoT
7y3lb0av1n9YiJhKuIAXa6CCzUzj55dvDYrRFPOE82bLnTY7aZNt2tKbt/UsOZ2YDIYelPiPUZ8J
pXIBrxVNf3Wz5stEtuAmRUezUawphu9d1pdjp5vPI7jjZboY+YWqlsaLbuaJvMTZtBovuiRxD7jI
5qFqpss2lWxoKN7ZPvZS61rVCGrroCme5Tp5p4BctpXESNlMqObB5tG9rCeMbg7KeYw7+06xnPmj
dDHGAuM3TaiVgjMWHxHq3gkL4GHgAEvAXmmk3YW+BFY0/kXQIyuI7CUn8WetLqulvSVSaD1TvLVs
zynovdISvqmmNpTFvNkAhDZXuaG5p2xoqUGR8AXoU8bHeFFiogUsvXjpDKJaj5D6nfHURlPMQ0pT
Jv9S9Eyf4zxRg6EhAFXZG0Y2oH2x9F4RZsgXqvRHrDvJKmuJsD049lLEh5ySJowA//PDapkUhapA
QRxEKYbZI9IW8mIxeBfvTrGGkJkTNX2nJhka6WiN6YwrjzQ8DmFgVUkpj2GQ6iswtALaaXVP980R
65rii5rRahJXZgXCUuArlF7DjLmjccPMrvk6Z0OOl12f7oaR6krNJ1bk0tNQwJMbHvu0eHE6+sdF
as2zOxUGNDkGXzSVPDsvn9z0uCw8fC4d5YzE3jhoXBy3uUFuapQnHHqu1ReH3nLrV/Tu9as5ozPo
9UJHoYQr69YgRvWGTtQ9zS2C7WGi6beLiplgSS8j8UEiwJbTqF97uyrxiiAp+xE64lJAUZ+LaUDm
EJeHTsCzQANs4HWZOrel0Q2PKmZZG73S61cLScZONemwGo3uOeyqhRugr5k96hmAUtsWzVXvpA47
2OQ0wYXSDSF80RlFpskAorYW9ohQh0rz0ZW6IcPZ9q1ew2YxZCt8QXeIgb657KuEOxFlJ6icPnHl
SG+9Qldi3NaaYXsUpd4+TTORl9oEzIJnpXeKtaY7prNTneyYB9dxge5IYLSC2q3GR0B42vtpTnfu
igDB+Wquyhx8CAsFEAJMWj9cdulCxsDSPOd2eTNKp4Hh19Nuw4u91ioEWeWU2IFm8pdWylo4r59a
mh4glpvWLIy6WN8B2ZUHbd2qcj3f1TyfUPhyTVmtHLayI1sNw2gIAcOYgoyszWsqVRr4RJrtrVp1
vJkadtr7513cVDFZSGA980VuuCxVil5wHcPmUa2gRF0488USMxmGE+eePpehLoFgWN6tupefI+cY
xMMQc3v7ifhUBssHg4UCWRzISVvSBReYN5I/QkGFqYt7GiKSkT/hASWGF9ObLZ0tgCOPfgXygP/n
bd4ACE1J8tGh5LzEKY9aQ+KfDDxPtmfgQgiH8yDzM9paCTM8yT36FEqyoXbkTTsQc5owDSKLl8nR
QS58o9WsDRBnYQvW3gQEF9kJ8F+uYvg0KPXGy1iCFcDdtMEZmvNFlta1TqzdHQWPymTWHsWXPmNy
yBmWt0/IBADKrH5q32K0shtBFsEDsQzgNnjXHbABWPtGk2ONjj46fiI1BAyrvkup0aFcXmdIpQ7Y
0y4ccYbGr//Ebz4vSUmUGuAK8dBkBH8jh2MtlzGwQAtaUiy1Qs2335dmCnTZmEBDVa1FZwyEqlNT
I5TCGs49ub1on2oNDE0TMZjasNbKWKgn16NJpxXEKkm3naKL97rw6hfmI3AY1NY7TQ7nbD0lPMLE
ars3hMC8kDwftA15TkA5NuV5n7Gn1/XcdusxLKJaXBCNCSLppQ41b97x41yiOGAbFHzJinpTl6y3
AA3ai+ayJMxlEO9DG9WveOrG1whogY1wM4UcY9IAcBL5eDPkYbSiX5/lreuBkMZ5lZ/LaQRFgnMa
2o6m33/eDVoPBLymml8TNbviToCoo2LhHhUrFlfF5LloXilD2hlG2dTNDGRLE/ysphImNHsMEjvT
7htEz3468CLxoi8Oc6FWp8UYqhOK0+JAHjS6WMrDZ8G4rNl2S01xPmmcZmj5H+eJMrnJwefUutDv
lbLisOUce6qF2zwn2CMfwS/s4BMSxGzTPLh6Ex3jCs1uJik/YZVBb6PNybfkqbFCaklxAqnze+B1
bxigoHA0KgZlY/1S6AoANa7yjwb5tHsybOgc7HYKdcDlDZc9i+fzmJUOTwPkaL7oajP+QlePHoG5
8tpPCAkK1RnypgO0eWgcqnb8MIEsRjHyMGH87pKRfYSNEreWPTb0eAZrTcGvSmJs/KJjS5KiIbba
44T889VZj0oDU7NNRw4Qk30d7xo7tUC9FLExcI+l7QIyYU92oNNV78yXn5HcRusM34hvlbuej+6T
7svGTVd2TMM08SvzeUqOVizFgQkhTUwDHU93qpdxtHhqayTFAcU4W2XMeQY4adANjVP7RFWSmf4g
Z4g05LR51C2DlV5NisohSzDE+IjylQpyZpA7DrzwmWyOy1wHUv/818+NOZcZV4yiDd2bhTzq3HCp
HKqllzcSh90tArZ0V081GzqlqowhP2MUgqHxtdk4C8RiC4pEYy90ZPhcbaXIPwZzqVHMChrYT6DY
Ec2LqdOZTmsVMCMbw8RTX4YdQALfeDpgJjPtB9d8Xro4CZd1EsOsvNmg9uWX5ajpj4jw6u8z//+O
KgGivv3v//zpqNJlLP1DS/IHDm74rYCF2337kYX7/Wd+HFSuWbYuzBmbFo+h2vc8NcWxfnFcBo6f
iRYqhKZ/cXAZVCLf1i0HnsUnO5cm9bdBpfuLaWqaxeTT0vFO/GeDSgJq/tDVgepBAlaRaOG09Xv7
sDwbEzgiMPNmjHWf+gzWHioCYxp8uZDXKp2u7LdNO98Utb6sXgRjwCySjGjQkm1G6FDmL8aiMf4a
0CpVVU5KtqdO32QPP8vlLw/cCM/uIu5vKldZPVHB5RUuGmNIGxxvPYZ1hooBlPSQbPMQKUFKy7r7
Pr4Bc74qMq5Z32UstHdaESFUQHR1hKSXE7mKwBg3SZxRVgEriWTdBVYmGabvEEAUaWW7iQ9HBiPe
8wcGXtGhVrr+DJPAPHYifclgIT2lRancx21lw6yBJDF4RJvTNBk+TWtzjRTKDUspbkc3fofnwZdE
pebjx35rwhTeel6ehLNl4EGHm95OjfOPBnk6XsYegsVKheaFwBEVQts3XPb89mTUb20ScfzU6S8h
Hxj+oOu3qebeR+Nwicyo8hNZ3U0tXAk5YYJCIvXo6+60/lGeGFGeTBiDUYmOZtF6eczn+MWz0aFz
WEB7MW7zOX9pV9DWqes7mSnLc47vcMj4KAlztxm2aFoYuaVVwBK8l0a0iRxqRzRD60dgaGnxV+Ph
YOycxVGvjVxRtj1po3ex8IpHgvDMR01CTTSqAtP9ODJAoF25Dq9aP1GRti7NDe5QNCumcuzxiH2t
Ta27b7yeQz9FQBvQ+m6w8UFBO1n7yF1cn06kvUb+0T2ZuXtvi7TGLIaqSBMz7iwRtMKF+2EPTcfF
icJ9KJZGwVjUmB5Qr8ZHk5ADJ3Dgb93qEEfeFBXr3QDHGuOWKsK4KtM2wVlCTyTsmaRdNkVS3RmK
hsdHV3VrHKtxFkXvbUlggLtjUI5HKx6erZ1gUsAHG0vZervus0uMGw1/lnRGvoM9ld+7Izp9XZPD
xQotkUDQKdaDg/nuhVna6ovJF8dhCJob9FqEd2T61vVWcztckgw5A/3PrUUIW8bVZlkZnQFeR4uy
czvupI/Zc6bLQu+Q+ax0403hpEbnawWMxTLT7j6Pr/8e9H9z0AMKrjS2P+ekXLxW4lX8eM7/+iO/
HvSe+YsFO8KxwH5NApbXFJ1fD3pN1X9RLaZI+AoSwPfJnPyVkrJm6fx2spO8iY6Y1JYVYtNgWPwT
CgqZSD+f7GsOLCx37i+4Lq4OUeZnfKmNepc8MWlflGDmjKKokimVtWmesBwRSsNedSB4DROeeAYS
wbqawSGw3FM6j7qCmv2uwH9TKY8CgWsnNwpcRjPau9EAFDIYIz2b07INr7DPxZpjW3ZjaU5XvZqn
TI/QCU2I+oViEyeDh0Bpn0azFW84at/2ZupEgYbWHdW/7WwL0wP3ItpgLXXmO8VdOPqWnhI7aD2t
UltfJzFm2emIkdVThV2YRWy32im+wyku9kUL5HeDkiHHJDrynkWxGEnQiXbQYEWCTV/Y7PE1tMN7
Usi5q/kVs71sJCRT9H7wjODbYx2xMerUvc65Cp5bmGGh4tXTS4qM92axegdbBqggaZd0PcxsxmZ+
bSQKu79Wml2OXf+BOXfyYgvYILpAdumj2vXeas99K+R85aKoTv0xL+cDf0SX42Ab1ymxfnsPrt6m
zwwvkKuM1R8NYO8hoyEI1HlWw36imPYpIT1YJUNN7hd5UCSAa9a4h5xd3mArLR7h8kUHvZun3bI4
860n9PmoAMRD5AMSVkhtgz2RFFn6znqwbjN4A8ZmrHXlOikrd0e2BgzXWmqnKeqr+2RxyGNyBzB3
QLtglDEcPdPt8ZyyRv2LgibFRHqOgwe9xID1QFEHJeqxw4gpGbx+ax7DdDCHjaZX4JTceT6xG3Jr
cCEDB5CvGkATXV4UzMi2blooOwJhFnowfXlTS91hvK81d0i3oys8uupTrcRDuTOJnLqWw2KPmraV
o8ksLPd/+2ef6+aYXCqWjpwoSNXSwQ+sHRnadseMacRUHctITEUdOn3UZt5W75Szq2irEhUbJDEt
Gyi5mvr23xO16tN+/rsTFeDrL1l+h3p6/ek8/f4Dv52n6i8a/uKaSeijQ2n861nq2b/Yps4EBx4E
XLRPidxvZ6nxC2UxlrtIUDHhhc/0r7PVVH8BYl+5ylBrTWpu+5+crUiJ/3C2At5Qoa806HV+s1bV
PzDh5rLvR3gA7lFtS3Sf+PqFU67nZ2lY+XtZjcuBTcS2IbMiRkk9R/mVYZTdc5bRkwPlCOUGO2lE
1kkzjzcmbuyP+aJH5kWbSvmW9GkWH1b+WBRE1WAoQYtry3agNNxEsnAeZyri26FrQCk6kkSiY5K5
xfs4ztZpxAPmMZE1Kp4F2XlJbYLUHEt+WeIaOx0Sz0wPozUWG6TI7eDbBCchNCgN+507qfhWqc4h
LorlCi+K8UuftuY5j5RhCUGgow9cJiDjKJ/2XTBFZiQ/z4ya21dKsPGLjBGC67NIPhTDwPjNiy0Y
cJ10brA88spQzoa4QfEnLxcHxzH4Mub8gekIBJIqo7p1xjK+GhWdSpbDzvZjQPeUWbBhnpDP5Xhy
4d8HZjsNyevSxNUeAw+xscYoedZmI5YBpAp3Jxz4BkxF7eJu1pLkGpP3g8WxGe+xiIt38eJhTcpJ
sVNr2RjhUpb2XZnEC8cdTqCOP8N7ln6t6QPoV86oO0Ql7b3PmgpkxmDeUYOkGIcL3PVJhYvy9jhE
ecZkjkRZrEJqOyhwvblYadbYB84rV9xrXAzwao9YI2zczjD02n0M6XmfK6r4miiR2wOawZYGELOb
u7aY+qPmuGtoqeTheAU+ckpTFdeaEzlgiOCY10h26oG4KGd8Kijn4bSZvXuhJTUoebLMUvpR7HhH
Yw0QDeNyyjaFqLrrCvu6AK+uFnI9NjuhOcmk9tHG9Mc+Axr07UTGN27ffEBFnIe92i8tdm+uUX9A
lChMH9vtYiIoZ+nfqs6wlT0CkOIxGmR2QK3UbhDiZMahqezxlZgMF/PEbgzrprK2nmJglpExp9tq
tQevUKbadL2Q1Jg9tmoeyfF2UYC7i422QCffQQtMz2DxyU2JCadWvPN2UQAwYuhSni0s/0QRJ/Qw
c51eqbZTRliFtF5YahhiamY/Pk/WhPpk1vSH2OV3RKINSRC7M4WMNxNgNbiZpo3VPqq0ZktMeOlX
7NBg9HTnOPcmIGuZl2zv1SsNEB6pJh5oldb5xDzXYL4NLAH4W+Qe5TN9KIPbFC0U8y0DPl2uXegE
YV1iHOD4sjYJ5vL2BZD/aWlwXIS4SIKLWs17iJA89wEjbyhBGN2GlduxAvFDVjFtq2c7FGKgZepg
BcEj64962ZWbNJudgyG96TQYC34gbYkeyxoGqhLGrhc2xc9Rz4byTEqsWWG6Y1s7O6v6s+KJ2yVh
Y+Z19oHj+8Nq8GkXbv5Ou2GGmc0ooE4zca8wwrtC0OEEomJ4mkpLu4MMwKnlllWBF5mJ4bKd4TKT
6yRVTrEbjLrZYzCR3xhm9egBkQPvsbGRhe+zPj7bdpVsSuQORP9VFdQOFbW9FAUKosUuAwmazNOu
p3sEeEmojrNHMI25bPTCHneunulnu8HbheMp38xmZx0cyyw3NiIV6cemGC4tL1c3LRzg01xayxej
ME2UMnjbJTlwvWyS5OgMvXNPGT9cNBMkYg4pwZni1CshK7Ui5U0lfbNh58fL9erW5KdVTP03cjZC
jnT3lEPmfqCwOuFm5eG2I2K5jUDogh43i2BCn4c9bN5elUxhdsAn7kXe6a8MIHCkw0dxK6Ny8dFC
9ptSjCoiWx7K7VQk+YaBYwX0HRc8bZ0xJaFKiue9penMJeIytFv9mnoZoKypThjpiOtMuNP7iPX0
ZqzyZQcioG5UF/FJZjr4UQm3fCLzxr0hbx0VYszrfyK+YaszfL6ycllda+OQhjNWu/dU2MWHmM3+
2dFi884BCrmFaxtvSHFUt0VjDpcjbLhDxtwTPCdX8o3lgvoGRpIOdymxtEcXGPPVECxppu0TfOy2
unS1RuyJ09OuBalVAVy9gV01zXexVtouylotvcIAqT+phPXidlZEezWxsmDMRB5i48qRWTAj80S2
TylgkU8P8JDzkUirmDM/NDLoiQhWkuWoFg1mIHlWXqV6ET0kxCMSqd1Y4oUCGBM4bI3Sk45hzV7o
EdbCiya/liQVBsx5l3tjNKDlRRk2SEWR9jG9jXhooQ6dlgTvacDwMQbBVjPWW5uccQTW7mBT6yTp
ZU1IU9WTNTD3yRccCcWNsdjyhizvKPY5mNo9N7p8TfK2uDcSiH3+YIM8THDqUJeYS5CxKo/40Nz2
w4yRZNwZWt8/qS2+fDqBDLCF1adZiYtqX4PIpV/Qd0ZVH5ClNnAT5aqbXS/1WmNX+CNv6M8g/Bmj
xGBKlcu724/2JsrxYSbGhyM4obcb/W41FCQKbthNKp7KEuFWmk94GsbAZLzKIhyqqrg1mrkPYUAe
B+Z1IWS0NPhvffz/Uh/j6q9TN/454nDzrapQn2H+mP5UJ//6g78BzOYvzC5dlCvo+Am1XTX8v9bK
rvqLhfm3hgRFtz2LnKV/IcwmLg8Ee0M/0Q1AYcOiwv0Nh0Alo6EvXYMeQEypo/9JrYyZw8+1MlIf
hAWGAwgCAq4BgfxcK2M8JJayUee95VQ5jkirlRWOcJNxpZPP6W3o7OHXo4Hoyu3U263n66JDV+nW
mrpdWsx6qbeINArQhhcWHuSWrfgip+nsvDe8eqLryYaCVlKghdg3Sc1fSnQeHC1CbGDemeGC4yqU
bUNoCqqHuUFiTp/HZIpsMPj4ev3YQfQ6zlmbXK1Q+cZRluUh0hWDrpux9KbzVMg5CY7Pd1jQyApB
hwdFTJOq84pThF0FOZbQmV/bhg3w20ADLwcJZyyp9imw8zdF0+K3CUXnJY48zhPu2Rk9s+KZp4Ty
PUPmBnnBd9akNWzlYtQIymTdQCMuLgADKPbqpL8cJ6HstChbMFmLoK3V/Sg3ON3gTe0whA4sHkog
qY59pWNUV5Slx/WG1M0fC8t4cDses6aQ1AHenKjH/2PvzJbjRrIt+0VIg2OGWVs/BGJkcAxKFKkX
GFNKYXDMDjiGr+8FKitLVNVV3urneiorU0qIQADufs7Ze+3KS4Yd3BrnaFlrjB/o/42TOYLQrbC8
J7TSg0+1lA9Mn2sYhEF3h2bKsQDQyeoKUVYT5QH+QDmm/p7NwwTkH5Q3FbsHmYa+x9rbyWbJo8o1
Pwnf76+H2nlmd+wfhVI0HOh+wmomxj6B3DoE8gCxz36aCmntUegEh7JJOFvoJY5voBSxS9mmjErI
uzeuq9XFx/TBWuyhZbfhVcF58qqdU4qLr+8xD1eAfpz24CTmvTMMK/aztuxbgaOAWqFJPnalPd1p
tUY9lN6OYFXCiUtJQyntS/raU3EVEr92HTZ59eCavXMjHetTNq5RtDWTh9kb5n1F6/txHtx25xlu
eWQZJblC9JGUeX5BamzeDYbyt/HkjJDV6oPMkX/TIhujdDBr9EU1zZ5Q17BwIVjvMf/Lb+E4fqHO
M/Y1OQTgufpCXHjIcT6yQJ+Q+ZbUdaG9w5s7biUhyFuvch9qnrZI+OEZwCB7XtB6WyNVzwvxA2TG
+cY+paTeuHPAp1QpiUkDLFAxwJkudGo847RLTlij24tbNM3NjPD4yg/W07KRzrtuNa0VYNpubd3y
3PDYkjvswQpuQPhvhgo6F6eCWEaNB0CEUKXpMsNaY9SbQcI8eE45J+JjEBdTtlehGG3owGJxPKjX
Y5qkwWX0psKjuCLSYXi0LOmOj67yaKlu3Fam4kk4PAs7082zs9eZ/kMfpHH6aXKWssetkxf2HsEV
whQGzDPX12TVBbP1KbQbLK1FvgrGwGBg9XZEbbjPU2hX+QkzFQPTol6Ayk25iZLg0DEd0o86y5zx
EZzU4CIRSTj+oz5D4foCjrRbqi2FXeWvyggoVHMD8XmrFTmJWx6zJHkpRZYUUZ4iZt1Koy55PJmj
c9SHpIZMQmQTXz+grEm2RV4FAZo/u8eoQUiG8zK8+Tf872YO7lE4MNBZGWvgQG0OuVUse5v/YR7C
Qax2DUZFJonlHyo5kHVkwh9BT9ZjWeHF4oTx3536f7VT26hMf7VT3/6hX7++36O//5U/92ghnN9M
bJP4VP8c9v61R4tV0vqPBhZjgtXH6XvQFQSQiB82ZZc/ct9MpY5lsX39Rw0ssR40fhTz0iajF+ut
ABO2eIhdPymP0x7QWUUD6caPFf2k0XFPsy2MDnk4uDw86227nZqaMWvYCpohrd6ZS6J2oxcUh8FS
7TUq7cF6dtNF3sJm7tJzO2mQrVbTTu52oLPzBP9SP/eyxHWd4Mqn1QV5OtRA9DcNg+bt5GFLO0BI
FJcB9ehLpWN9t3RhPFH3VGxjcul4z9q4G/dZ6RAAhfEjGvCIsVVyKj14MGQIt07zidzspHZyAHNI
WKDfgXtg0Dcmx9ARy7BdUXO/05xXsBVnKb+2vtHekcagy804ltNdjHYJLxp+LHOLhYkMEMjq0j/V
c+cs+0UMRMCSi8Cf2sptrFVhNN+TvdzOp4RJHdFo5TwZVwEfsIbJv2AxrFsUyQ9W0NQPoZMnAKWk
vqOxs8bSFkSdpmhnoxjT5yEfO/+47lhtlDs1/qi1xrvvgkFWW9L9pr65saX1sW+a3l/oM2L/7Ntj
LNxsOJBYldj+ISCrNtlTGJiLuZ0Yj1dwtqtgurX9pazAYpH8fCKhsB7Awicts82ccx/DekSJhVFM
nxTUKWVfWNjkhqaOYIVysxhQjGw1FFRymbKOoOY64YzWBA28TtC8tpdErpHm8V0sZmOvYwSbI6eQ
3l6NfQME2muFFTndggLwiB3BwyDis0Wsa7xtHaXXBwed0TLB7tgb5HBLJlEeQqarHohHY95isMh7
Rp2dUnpcSjwy1qjEcxKnlrW8TNlK9/+KBK8vyw20hqWIH/674P1vFjya7gG1wv9cmpyqr9lr9W7F
+/Pv/LniBc5va7sdhgUFxrsGfhD8ZgZApj1qglVw8oPsxRG/+WRcsgbih4BOt5YK/yhK/N+YwuGm
92xkKihjgv+kKHGcFRT0o5mB0gbBC2oclx0xYEV9X5SwgqXZkk7GKbaXaWu3RfHq5qCdCJY0qRVQ
Aq6JEgrgqhpW3aWEY3vtpV15s3hokCMy8OjXmJn+6g+ivIOqXH0OzRxBQEJmMExqCN/bqY77fVkt
1WeCblFKM4K+67LRW8eHnX0D0x1AFP2KpNyhq/AOmRc8+oSGXLpp0Hemfi3rDuqcIgAe9V/3wilY
E2OuC/A10mymVwQL5UQILJRWypuEXX8KK84Hdu9jamu8VtJclnRa7W5V+c1WxwzUmrOTnFoIv3ER
DjfJPKHfGMx4cbZuZwXODg+Mb0cA4XLkDwEBMy2aS4ionLmu7dzXwc7GrUDgAUkL0KwNWX9pIPi9
1Kiubwc1I7W3cZsh7Rm/BKWuXuD7YPhGP4MUdJTtw9zkyavFS7xBDYHTkpaQHkoSRwbwTVMWjLeL
O9X3rk3LfDMGKHrAw4w+kWeZvA3scnpwCnshxok4DVWfmNQOLDhyiHQ1AC9zVvJp5t+LVuFUze0S
s3YhEFqUdKNd0Zxidp9H8r/VNlPUiM4428jqG7TLsMSobfrE3+bzMpyDaaQXsijRXumFDh3pIy4Q
ksxt/euAKSUNFeCgT3bZDI8QW7tNPogRMLjU4jkjIfm5N5rp1IxUCBVxYNfjYuUrJ83b1AvI9HGK
l+slEcOnQs5NG7lh2TF97dpzGgT6G3biJd8kc2+gCS2cVbVbQTKHsp3jSQohJXOG0DeFMXVgnr1B
vrZzXtCQnFr3QEJVXW6sfFSfc7gxmNyxf6EPbO0EIVZYCRgKc3ZJG2l/spIyewgXl6uhKOgeMQkQ
o92mzllYObLTdKjTo2Gv2U5z3WytXrdHdm19SaheI6/Mpxfsuh2zhjL8Y+xGv9sTxZY4G2FjQdiN
bRtewtxDPkZmRm085wlxfimpTHJD1gZn2FAt8ovT1Dbm+9QCEGQuJV7SXkRIyKsP/I7y4yhUeu9P
ubpRYqaN21k63Il6bAEiVA70RwTiWx7X+kNgU3klXV+rrdHy56JOnBv2sQHVLn6rW3wIdaY2Y8lb
/jzhwYULUCQh+XkbOeHYaa5Cjei7uaoZ/oCynUI9595F1eFkFteVaU4VHQQCjZdjOSKfiDU0dioe
bc9XqZvmx3b07kWQo+h0/CVCrrsGpHXh4wTeSe/UBIA5jmkHi4L4iK0/OKGKZGPVUVUq93FgYIUu
N6OQXKVTUVpl5q3TlNP1GoBzgK5BSDV6ZcrMOdnRNZW7AG0yyg17voC5NiE2al18nOLRLq+9oSdC
wM8QzIZbp1kG89FZFCwvAqmpHBEttcZxHLonp0jHB0MG9C4QAo8nu9NXOqm8G8yPHZ1laW3B4C6H
ZijnB5rKFpTEot2A1EgYsajiYezs7lKM1OyOzGnb2mGx84F6bm1vjYnEJiror+C02AwlgGWzz651
fgVCiX/JNtrD4MftLsysFy9OkUHlxlWeWxuSw4hVDwS2YM8Yo6lVzlOKW/cUK1Dlgtuypy2m7jLT
eQmHhtyFxQ7xWGvjhmFhfEzW1XoezE+V6Jm8JjE/8vy1U/rcL9zDuDfPeWbRuxWMDvamSj9OQKgp
GuunwGfCUgbNF5dfbDdl1sWckcbE8CsTu7vzxjy/79vq2YmpzHBR+Nls7kuzpoC0y00J5zwa4WBv
zFFqMmHIaGbIwwTBJ1giYi5IH0ar1t8sqXfTZkJddbY693mc7Ocw0AeL8/NWqBkTNGml5tZHaHjV
Jb6T8fWa5SXFKXtDYICzpz+8sXiMzh6/9rWZdBbxiUN1MVEPHwy3MlYuH0/TXC+3cxfnMc8PDeAA
dvBDO8/hxV5IU90m5A4+SGMa7xhtfvVrekSSIJgzsPWWDskYlFHjTmJdZltOuAGP3wdomckW9my9
5dgPMIFA8i0BqvNtga0TmrPoPi606iI0+OoWp96D25G4ZtsSeY7WpAB0soy6sigfdRHHD7S1nQ0I
YyJcahOoOz9TGJsU0padvhZT/Joqs32wiKi8t6ZwOmcdp1YPVPrjMNbrgNu7Un6JW2Tg0ckN85Or
0nbDIRVdIhnvEdQwAnek/4UEDYX2I/SjBUn4Hv5quB8wrnzzFElZgKTUsIDd7B10pB3e/1vWGOM6
7zOfeDqqIxolabFt6WiebWZHkRtbzSGcVPrFKQrerbBWhB7I4cJDWNyGABIYfK+g7Mrzd5kHylwI
8953sKD1eANO5WLb90Vgh1tjmAmEGcVnV3ferhWGfCzXKQACJOtTXztkUI+WFDwZKZ08zgWrb8iv
9sw40EO5tnfAroTHWnshOaDjfKyCbDp5PVvkJBfvZBTo2r6bGf8rGvwbiYvlQEL+1Tn5Ls3qHyUu
f/6FfxyS1/48ChLTwk8l1gb9X20Bzs+09NF5I+DzMJmsfKt/dAnEb6FPfz5caVVvff1/npKD32zO
z/SoOdXy16Fz/9//884arX76/z/SgQU9jneHZD8MRQBn0xerT/rtOP6jyiUeDWyWleue9LRa41Hg
SYh/eFUQQOqIlHAAoUBx9zxv2HY4zVwFRY9TXpnTR7fC7OJ4OW4RG79gMsH9+eFO3n8/rP/48X42
T/PpUFTi7nRdCyT5z0bukI50LAg5OuXawUOYOli/zLS6rlygNRuogpjxGog4qqkB1v362rief7o3
ATMTtJwoiUzijlEcvS8gKEELup1Ze2JLeS5bnCPDOGThjQy72kNB7/rXlhlUHrfJ889Y+bKPAo/Z
52mpFmoG1WLrWGb7KinoqkhvKA590Q1y15ET9OAT5TeziPnuKR7LHiqr3ewds4G71w0xzYkyFJGj
VXmXWrPZRCglRGQGLaKOkcYPnUg8ikjmgSxSC3jTRuee9YKNDr6FyiHpq6A++4rJelcXwyWtVIXr
2EFlbvR2gO2oDcM0IgA1jzCymJ+MrjN22L8/DCQeFIhUSCDj+NBUt52DlMJIDYb8XW3rI6HJjASM
xV6DB4eZ2JVRt0SJkIrVpFUalTRKn6s8KEleoBV87Y55vAXB2n9ikMFcFLoAajzsyNiD+AG8YwCi
Zk+0lHeYQisDb0kLANWB1V7CwcgfTJUxTcrpMLwUtekRzMeOtA1SkudGbL7ZXtsAezaEp3iXKQ4S
VDFt64FRdNL+g+Bcu8N5NA4nis4CoY+FPmKCa5xGHF1VvMHvy5YuJGbxKu7l2rj2GqZITrLYwFA6
QtWSJLOQ0KboPvJucfhZc8M5opG0DHSaXgc4xH328zmAD+FV97Lqpr1KWqtj0JMuG6fr82qDv1/s
zTzv9l3P4GfG03VYLAwHbWrpvTSzPQpyDdKTaEzaeeVlwRRuozwd8quFQ+8W9bz/mvp9c1xKEwhl
0fTHOYNCvO8tqMEbuJOzF3EIJm9ZE2V3CPpcnGOysK7ggsdPdm4ByBzTkY44rqU/nNHUd6IWExkH
lV/+YZEYWG+sBbNC62bER4ciaTM2+MXF0+t3Xr7l3XtM37rlQDLW1nke0815FF2J2XzDVkmcM0C2
NonYiXFRBU0vv1Y50GIktF2+YpvGr1Jq7FhapqVON03VaPMGSU+XveoMXNcxrHAuoiSACLYMi30q
TDvXz96UJSFZnFiJF8oUopzDYSKBhaMtIqX4zVKMERHAAvtntuuHjvzfNwqcRhwzw4bzYSQP2liy
x9mu5/k465ZEaIOQ8XhTVxTPW0gCCc6scGRzl/T8KFpmQhdgi0hcq0BY2Qr66rpLR0KXcR3Ur6Qf
4bfu5mINGVlhbFLJi/BZNJMp5fvLJavucphpENNr4CuGFXI1ULqQH1KyA7t4wY0KQh0ySKod7KcZ
uXEbtE98+imhc/ZmDMw4DL4o0AUvo7ZCgnxc3ehtOvIio1AaEP4O5jT8bubdYN7kGfru25DKYIga
OOWvnQL2tSV7atm/LeXY37hPTo41G0YI66g0en3L2Xd5gp9rMEeTCHilOkyxFRfLlp1AzK/Ijjrq
peB72SS/11LFjI6EmahAAfRcJVNBzWVwGn0d5p65F/R7da7R/dy2KH31Vte6NvbjgFJig0GIEFzU
JXdzlepp49UZBm4l8umBGYt1R8QULxZU8uIOTDaiQ3JmSF4OZjxyU40Oa2OS4VJeg7OBfUMIzsiz
C/bnVGGFwh7fdtNqW3LjYUtIu//Z0NVISG/WyTAqkqUS2zrwMOsOKXo/bIr++FILEuxSb0bGGHh5
vYkDc+X0Y3uXo6p/V6L/aGOEPOmQGOuD6EMEmh4I2q0hnRjxUhq01MN4XjHx1GEcObSb9mIw5U1q
65jwPWMG7QfF6oMlh8ljDjmQz6IrL0cOLlLcuHJHs8RYooL52rVDgXKOU51eD/7SKXhOAU5nQOLM
32gHnG2j6E8hbVJ/wwNkEJvL9+IrhyvDqIVVJNrSt9YMNhVshtqiLzH3qz+0Gu2Z1U8TJMr4aqHD
m7gOmiUWfMUk/9PbPvrfg+PfHBw5r6zNzf+5wfopU/AJVFb9eHr882/94/To/Yac2aK4siChr63U
v06PoQXNFIk0PQtooG9y579Ojz7tV8bCNEAZ1vu+/c8eK5oQ+FU+CR8orOnR8gl/Oi3+6vT43n5C
QEzoIrRF9GHzrwmED+8PSJYwSfZ0U+8cJjXhA5BP711RdcdlnuUS9Z1yaS//dYP+zXnw310QQbjJ
SAcPjif4Yj+eViXfmiWtdM82xsmt0FjomZ9O90gbV7WtEn+XBfDuBPj9C/oO4Baa2Tb98p/8NWtD
i/6i75yplL3XPOQCdo55XLno/n791d4fdd8uxU/Nb+2ux81/Sf1hU0mTQQrnLMvRfc38vDu6/UrJ
BP4nbvtlCZ98mYvbjk7E5deXfl8DfL80DiKehsBEcM/c8d1dHVvA1jiCnLOyctbPoMFNySKOJZLm
UPldCvauAvnxSC8oeH6oON6uxhOIYAlrHTSI9R358TeccJWU/pQ5Z+JauZDfkDe5IUkTPrPu/RwQ
oJ036VU5TQpMdJdq9cxIH94mu4sRmRaQ0P/063smDxOQRU6IvvPznIAIRJL66CGdg9Hh64Yldmtz
hUz+f16Lji1lII8wD85PD1SS22aRzrNzthmU3Q6OsYI6yulCL6N5+fXXWu/jP8cf6332zNVZQW1n
YopwGfb8eJ+zvukMr6ZjhHb+m7JUuBtAGv7Nr/mvjw4X8SzxdjFWqZ9+TBQTDltx4Zw5L9TnHDMw
Y0WvMSKxSE4Wv/5GYr07P38lG1MIaV4Y7NbS991XwmUs9GII+4zBUtJ01FxTxAbBI0UH1DNopfvq
eDMvKcFylznt7ROQM/v0Nx/jX59giNQse+b6qq6j+vcfI7YEOFLoFecJr9SVjX/AYIINdqIxFE8o
ubblTkqr8zYMGEgCent53YYkM1aQ7vjrT/PvfoFVdYAcnV+a+dn7DyPBP06lbHh5dTxdTPCfm7Ea
GFE3Xfg31fi/u5Tn2SgTYG7b1s9PFH3Nru781j5nxIxfwjDhlWWyzFIfePwSv/5e75d6lm/HAa3t
hw47yxv1+v33atK+LphmGFfxjCWEs1PXvID8b14WpkX3mvDJ4G+e5Z9RbVySToxvsgXz6jigMH+6
pFycteUSXpFsnR0YnhtghTo1XbzRmC4ZRFrcgy6hFGmQWx8yjNK7EjLSmchhEDlB5rVUCWx/bysI
1oKGWcpCXgCJPMYitpkAhP/rm0Rrj8/0z1fCZeMHIODzIEJJw6z0swMUAUAOH8d2rlRhlntzgZxS
Z56xT4SSw6Y2ES0kUVHkXR3DBWpmbyf4xx4o9snfYZTEZ4wBFWY4oeGtLnbZf50syaPLPJD3ymoN
Vt41JxYklgAdTKxs6Ly2aTBdCq/tjtCt+q+d6dkEEPH3tiqHQDVasAF77dfnIHHsqy7nBm5mmc/3
CS7AbufZVvjUL6mB7BM4q4Bd466HTz+FBFWGqSejosvI/k6GjGYnsgmuEXCnPZUiymiRvG4cqkQc
FVkjblVa84Q0jmheZioD9J7xEnowSuz6zDQKccrciSq9kkXaf5VMNIi6rqzmChnXfGHuQCIUpDAN
s4ax7mdB3jDF9GJ7UjKZHOMnztI8e8R7v0riqRdKJ8t9ndGrf6WqWXdouCSvKEqsL80SW0fd+u2l
89AYuiOwTj9LCOlm/cUHMYYuO4yYhfgAAoqXdEU8o6ozIntyuKNxFj/NDn7V2LYVE4w+2Bq1JT6A
2ub+gBL1L0oly5OFMfdrEzr8TtTfIU79Tn2VBIlYpEv04W5RMULQgFHG09DM/FfEm9onAJD8K2U+
iw9Lz31zBlO133fUip163yiqGcawaQcyji5CQYqvz5ONf9chprSaF/8qXQ8mRg6DKQFkd23m1nSR
+FemHfpdw0NFXohbbJ48NQjq3Fffk9zNOc8bmhJ1gD5dmwDVr5p1vTQ0AvyDcnRbHCiz+DC268ty
18Ft++rVKe9fbSZMwMolELepURb8lG7ZB1FcB5BfYJ+y3/QyjsFtVjbPss6N8ElBoF27H1A+JwOx
UCPWKrfvfTntZ6KK4Y4ROmpHjZ1AOvcLKiCRle6rrlv31UuBQ5DS0yFcdWfRPSb2Yh2XZWRgbCWe
87nSuvoQLNl8Q4Ak8wE11czQabkHe5GZUMQKgi/JJ+cyCjIc5PGlHramAryAqWWFRpD2Izc+vjH8
woF5hu6KGYV0RUKaXGVHk2s40Vwt8wdJBsKOBlbTXEnwPJyMPNgUi6mqhx6SDMH18VD+UWMq+BbA
mDm5TIhumX8wKZwJQJ8i9EXNuCbtlbvRpIW7IXG3efYK2am9cmfvy7T4Yqv6Ciw8XmtiXEiExLQ3
NNlW5HV10JjqbsNcixGelUo/J7bhYqRBrzR7qXdoqzk+C6rK9hCo0XtpMkgic9Usnz1iP65gjpNv
y/hq+Qz/DzOJayG2EJqfMYhdEn7kWH3OUUv18HtS0sjMzickbTZxnTMFtLZdVxq7ljMghiOr3OMN
69eFKQYZzDh2kMo4kRvcnPIuVfvZHeY/CEYed6mRGQ9zWJfPYJ6dCA1RT6MJe0hOnOjGl92rz9Qn
CrLF2MbAaaNBd2JfNjX/UGDcOlNqsvzbMdm5EiSDgD5V2DWi3zYkh3HTeX6QMA1T0xplhwHuaNli
drdVpkdi22Iu5BRhvHWGBAhw3aio6BUcn3o2dlZZDx8b6ZG1rCu1B6k5R1Vqfil8VT+HRYZeIhR0
Dw3S33CamwfybssHdqUFcwvL+7XntAjMEpNf1E+s/Lr2w+re7AcwG6rnoTY8TmSvMym5t4aFJXpD
hJM77eqGGdTZm2IO2JaNRSdite0JrDZZkOolFB9mc6WomL0Onzp/oOUbDJNr7lajP0nNUAL0pvTp
B0UWGMOXWNCLL0jDjd6C53oVsh8Hgxuj0LWcmq5Psf5rYmrUQWY9SxCrMQcz8tHuITayaKucI5yn
F/FBNw6v/oDW7uhM2MaPrpDNS9Pw2Ea1r2uQVEVVvFh1m3CeSxnHC7u2at75VDXlZzenlf5tbrSz
UQjSYuAZvYI264x/lMFIL5I4GPcT8JTw1KUhJIF6RqRbTUk2bArApr+TkA291LV3roO6N4oxravn
YjEG4zFbUCwcAysNbjXW/sgjF3qXjmN7zA1v2c8QiD8uYVJiRvWd8aN2u/ICWPSbVSzPk+WIO0lv
9si6Cu/MCjvg50NjfU36NPkKdnh8TAafX443Hi4okT2o8xMfdQlgWtyGbaH8KzBsqt5OY4ERUXms
45Ec8Lkfe5QKZ4f8tRs8E/bFW6YM8g4QebHx+BXyiMNO+GRUeqp2k+gLkJOdA+t4Ke5a4QyXMgva
qEPO98XRZMnX/WL/XoceM3OvWRhFxhYSFhXYWSTTjnjwYRkZ8bcFywVC9m1eBs4Veojf48YYH8c+
kQ9ioPvYIbn8LEcPmwJR50Tl5bABNy02rtvQmbObbnJtkAVj6NHwTNSrlY3NucQVsasy/HrCM414
4/Sq7A6CJW9vcJjV24mkEjr1wP6nfVpU9gdPNs1RV/byCBssvjbnYXnoU7NGap+ML0OBBW1nKuVk
VxNua0jRtWkQIhSPhCF6kzkyyE0HMLcMzq9zf6k/mlln0Z+VQ1ltYFaY8jjw8NyO7PDfhG7VzdA0
+jCxEZ6rXMHVbsKUpi1EPvuUsrgdaAGKLGo4WRiQS339kFh6tDGbxrTJFUvei5x60r/pFV/Ta2UZ
tc057KO2oTG5xe45xFFR1dYNlDQwYjOa3GAXFL7DgijGP2rLI/4tNID2gbx3To5D5tkb0lYNfnZR
pWg/DmJWT0ExOzsNJT9aELhuJOYPOKtpCjVzyf2t3Yx+Fol4IaGs7NmH+hUTFGObAxXOrbrXC3VK
BWQVfmodZ3fMNaePZjcaN27WIzPLVm9v8GbzrVbHb6t8F+SklUF5Gnh2v8XEr31qArv/Mrqx/xUp
nJftTQZpKkKihUgshzrZ0VzFbry8OY+7Nxcyg41vBM8k9+rNo4zMoEdWvzqX67pq4VuufmbH77o1
vL67M5Ch7Kw35zMZruFV8uaHNt+80e6bT1oOWKYNB/M0PV181P5qqTbf3NXxarSu3jzX1Wq/Tg0M
+OzZSjjHshmLaQC10RLO9b2C/W8v9O96obZwqCb/avX9C2Ptwx8oGd/1Qb//jT/7oOGKfQgtOxSh
568NTfoMf4F3oEXYFuoY5tdv5ri/pui2R7PT448s4pko1NeU2D+1ppYLfc0FkEmy1J+N1f+gDyqY
vb+vwwhMdOkcQatwBMUO13pfO5q9Yei2rs3TyNjvk+ax4/Q3f3kLiF+E0XImEWozlbW8+GNwo1TD
TEvn7WNTG4+t2amrgRPVpg18cgHX6Pg5tr2Y81eeEjLYGq+D77O6ebXJJhnEPsGXrpWo+8p3Z/vB
cTJplataU/inRXSBxWq7mPVHVTDkAtsvl9o+NBKB+U1Aw82Hs4DcGoCADHVfOoBjZO7slyUxfQ0/
v+vaj8Ane0RPflUW4ioNJw9VjBWH/Q6Gq6NYhh1KqN6hokOGU8m1JpsslEa7DP2XuPLr2XpyZtz6
HFxqQZpw78QTljDLn90Tbi3XjJFp0ej8EM+GgQlG+FLzntcuLPEqDr4mXs6Ze7HURAhIl4KZ9kiE
8DPzkQk1ftyej8DhYqqtc2DaiyJuKEzPMag7QKY9Q7i9Ztyqd5h3CUAK6vxYJhRyU5X15YZNpGcP
nwIOxoH7MmuMSPC30yMhqI/AMTg4ITC6aa2qPubW+JTXmX0AWIePrwyTIyZaBrttmaSfAC3gqJ11
dvKD6aZ2unM6DsMnyPhVhB3hHi1rSlNTh2AiE+9Lj2YPudH4Qi62iiyGgnKiTTXJp0n34DZCkV/R
NP09yepuZ8dyeITQQyARhoPDwC017KreuJRlBw5w/j6wqgMzgotesicskOS6Zv15UTWHeJncwgDw
o3LoX+pSXZUkxxxlz+wSuNh2Wgg9Vnibzk1jin3XLvdpUnLgteRTYxoZ/g6YubLUf3gZCsHSW+L7
Maw5E5jMG0MSODcKELucBwm3Erb2tOg7C6PkVmviWxJB8I0zMryiudrdBD3IYpz8Jmb/LIM7zhY3
gJSNFtUGv2eDpQ+ldrPfiUuagJTOMxpY17gkDekWVZ78wVC5vnON/tHts+kRMnVxgMxARQQb9AiQ
0FtF3d6Gwa5rbCqX7GMIXifWhXRPZGa4JzHBiSBkhwftsZm6sjz1dJi2MWvHBvEamDzyeH4HQ1JH
mhqdYJKOgtss1bauUfqpCvkguDYijk24KngMiQexpg/CrcxNV8gno0BEvFTjplQNarTe+OTOuDIJ
VMmv0tblaNE42TfCt7vPw+IT0IFAXI6EkSjdskMPsymvSy1Bjng9b/zQBe3WBoX0re69ykZDi+Vu
U9MoY0yd62WO5nIyjpY0B+APevQfC/pN955pcX7BTZPdNvDCSDXNArh/qC4iUQz5B+WVaARNeN2H
LK+tq2rA7RHNds/VeLAkrSqyhYaitSMz1voev4aItOaxSEKNvjqYpvkrRGbT3CFSnK+Y5FZHC5bt
GB56Hq0pMmaPkMqWT7vqUMb+m2jbEZz0GDd7bxqG9Nucq5B3DXEzygizbcZbvFDqhaAghtvkr9PB
EpqonLQKy8OYBU2UtoZFM77mm0ngqAh1YfvXrBLTaEU0CIyda+MXwuFPQmTT2rs4XIoDVh+yaQPO
4eiznvysmcBMGq+8Up+sJSOGq5D1rmxhohitc5ubIIi7ghqpMrKvsQq6bUbuzlPZ5UxS0fpkN3C3
NJZjNAlbLJrinhDej21hEXHJ8GiNsi9IqQn7ve3b+hrmQnOhbWs8Skf5r1bpkh0vwzZCaYn0kcqQ
13icyKePYZjTlpjNGy+e6x1gV7VFktzfFvS1dvw76HYMcz5061vLKdN7AF5tE21FVWfQZzn4hb4v
kFrvslkdR2ZyKysBMX+7Ihfn2KsemPe+0BN2j44uwy+dpR78yUlHHNbIeeygf/bg1qPLMalPbX1y
6GVsKSRs1Cei6b/F+FR3udEbZ4yw6T7Qg1ihl+GOYo4hfxIke+D6rAfBfJtxwr5bDFPfzFmYb6p5
8LdZNVkgQHJeLd8adr1jJQcYRdMGjnkQhXlOjrXoDsAPOtbg/iYcWLUWm9iqEHNbZPZTdeqlg7Jy
7Fzy/MbLEFCiyICc2ZrcrA3fLTy2E8Frc0uRZ2p6nRi3kS+F5Ze5qTG2oRmJBmEY20ZJPK9lTTZL
GFjqQ5jl4RZB1IxfCfm06tsTpu1k0xnNt6n1P5aZXwO8gXJvqoZ04zlcUCiBhkn/H3vntR03km3b
Xzk/gB7wAbxmAumY9CkavWCQkggTMAFvvv5MUNV9Supxq26/94u6WlUkk0AgsGPvteYqJ7Ji+mIi
a6r+PgASzruIEwzBN5sFO8A2B1l8a1KZnBFEEX+iz9mOMFn9uNCB5eghoKerVR9flinAc5SeEOsA
iNChRMkg2e9q9yvZafOm9IDHJbL7SsaNvCLZFGPvjLY4spA0qDkzzqwBGmmpnawI7w9UCf5uogsT
K76rXHz2sozMlWvsWxHu7oytX/rxe6Ho6+h5B/9fmtE2GYz2ZrS9gZc7BhlXj5FEOB/Kr39g7yBn
16FgGCb7mcMKMi/Z1k+5x7daGrvZqH7qPpreNqH2IYu32UQ3oh2Tu8rJs3vfrNRR98zlPMiOyyDk
174goJXNtGLXTodnb654YXTWI0HlNAnjCa3V5LGvu2n+jmbLRFc2V8ce2CZMWkHXxNfKXZstxZl5
zBh282Jvkee/t0k0bwbYB3Rb+QykF8lQx8pPW9Bc7iQuRC7owoB8k9DmKLlgio8/dDJ75bGX3TWh
gt6lFg5fyxHtkYPZEYjMyKjDj+/7Nh/vnC7KXqGpPjquy9knj29ss2oPFp5B2ncJaS4IMrjQSZrY
X0ijRdPuIGbB/hvaS+SaYA4EjbF+GOdgqZHxpbCzjG1cmd8dgo6dYOY+b0xlVLeDsXQHcDXiICbH
+zrKVn9F7PMtU1F3u+gWjYOBnIwD/VXr1incAbASCHh2VgWI1UkINMNEQaiC47Ai9OKh9nwH4pLe
6lt2TY0Sg5H6Fuk2ZJgGPcH6oMbcUyZNFf3fxt0rZTg8MiXKqkPT+lBwesSawRxbHL5nzlWdfmay
nL20DCney7g+5SM5VkFWJTHkWOt77mJ5KN3U/GbEGWHy2MJ9udHSfvXNVEB9U5nASpicefqm5x5n
66pvH5exQXnJ5nmNfT3f+6V7t7jlFZFknQgGXgfTwdCWjOXsDuI7IKxim5itIOnPSZ8d1djXRp86
QVOMeeikltqqSi0ET9SioNthVQ8NfP90C3yxvZkkPPGNHlU0NzvVx8HCuKEIhqmdb9FW5/vYaLJd
JMZuhyTXDBWfa09TS9tnaHyKfS3y9JndTD7ziutfACrpjzLr4NxkIj3qzkjFG9XuqS5JvybgsI3k
inzBZGDCeLoaICSSXw3X3tdMHogEO0FISo1/Mmt87UkxGZ8sLLDNA+QFGsDNfbdM3bPuLf13R43D
wcO6clVlWXdrx0nzpbKchh5zW+HBtSAFyGLFlFNdLU8gzYoK8T3C8UvMmN7fck7qwYH6ygKPnEOr
AzzF83CFeoTGMZ5+98sIv9d9iZnp4oT3Jt6sHpYWHkS8q8i8XNqFREa7Ny6q/1eyRMF3VKJ/zBeA
oyR4l9o1qZDpK9jnctdEXmEHxQJmv+9BFqNtjMk/tCWcTbBBxbMeTdH9wH96mAq216bwH1HIlhRh
df9eFmUF+EBkO7db4qumpCTNy6HuNl0xFBcDHQWdFWHu8TLIc1a19Q6UX0K2TZ1vlbbkRF80ytmN
Rjne57bTNIGzQAWDcy3DITP6M26+HjtGVh56QTvCJFNmfvCYe1S3EDJxPvsonWtmVIC/TYqFggAR
ppGbvjdNxdQGC4SHEl+KerQfqy52JYO0fsZx17RQIJICw1uGqvIqn2xt67aZEeaLKhusEAn76ORB
rKpa1zp0ies8m+jJ+oDxgxKHhq6X8Q7yhbAaDRPJGRMQwCiWcEMvxIthv5r9oBDnipHdp2uq84A9
7dAjw32Y6o6zAHrJ/eK4STB0s3aqyTY4NqxJoq+s9EyEJoNAsxcfBZiwb3op7QUxIvLV/VSoSyv9
KH3FCN9vC1SS1x3PI2EXy+IELgGoPypPxQe3LyjBCWmAaAiI6An0go4bgt05hHwCbs1slzedwhog
snJoFudYhJW+r/i2pwWC9r1ipvZCnEnxMI5kAi6K5EGzsFXgJAbqXCMprDCWLRA0HUm2Toj8fqJH
tm1wZt/QF0MYwGf8wpyhCLtp8reI/bIQnPNanNdzOJlNRySlOILbA1vHwf2hi1N/10jdfHPoQB8K
2eAjkuxMTP68jQDNsk9jayAmnpQUKy2Iq5RtMr7nPglU9LtvrSnxv5O+cjvwSTZNp8OZMs35QFBu
TSnVx2fJkXbaIAsZQ9ZNvVP+5IREVHC+YVHif8rSJBzBjiPs5TUeTZr8Slih2lS+KA4a09BAG3mT
lKNbQtJmorAlOGSmwWpZO8KN4Nr5QruF3jg/qDE59JOk5ysZBTlxaTVU4HR58zlJfijl2tdMKej4
qTo+RBVaZwnpdeoVGVV4XrYIwBnCSaInxTTO90mn+zfQYVEn4ms8SCIewLXpbJhtBbZCN+48PKAM
GhiFEcEUv5F/gn2xmjus6Ebt3UitbrZTocsQO5y9yYCbvMY+yDwE2IwfijQpXjXVvtaWkLSFvb2N
B0knH274rk+8WD1M78d59bMZHDyB5zod7PoSBscMHmUDGgc5/oK917eScOBuEYYxvShma0lMLP1S
o0HOX9qMCWxugmUJezqfhMVbBKyCat7kqR+dshS5miQkY1PEGG6omT/D7Cfslg1C4Z6JaH2uwOux
WlpBd1qKrdnY6TknxBIYWKvrQW9PvRcOSh9u2o56m9RFM8DfU4eECqs1hy8Pkcouhzjz9B9jyREt
6zKSQ+2uD0atNu+zDvC+VM23Lpm6k4AlvtFR5Z/oawVJMqujh+WXF7AmT2jEh/tFJvEuTut3zmuU
YtA6UX8SgXMsezWATBja+Rl+Enr6Yby2CPt7opS6pFrNYLrpxFXiWuOKHqVwJLEyGhegaUmvNQzk
+q++UV+PYDcxVplPpcaWhw/D3pHS6W1HiNTPyQSrxoLCHkDFIIOKeLXLUkmsfYs0r8o5Oada+dop
0R5Ahj42rvHBgJH6b6Y6Kgkte0wq85UJG3EmQ2l/hw3XBJjbLOTKxdOEXONDqUKj582AukMrNlJ8
k8TIENQtHoizBVRYxRkSG+VFXwcdV+5mGgZMUv48PtSGsVSb3INeyTR4HHdOywiC4r8wOONMzl72
lv9QsmExHrQcqJ7ZEIl+4zVJp/EkgB3UZXMyS0rJJcVXMMcRWZz8Otcyc9Tt4NoU1gYEGFTzMmXw
Yi55GQ5ebrRhrycK56XrHfkH/hWshg8zNh/srGLz8NLkhHNFnmaHlytGhG+RVD1TBE3G4eT2ZHqK
rAChNZ0WXMY86sZTwysJZTAWx95ce4GEO21nvxcbFH0MSB0Ml1FqOHvToRImP4ktwZ2aYTxkVX8Q
Q/019pbTxILf5qnSjzLWriO/pdbJ8S5ntTgpY+h28OpEKKSbn5RD+6/29XZbUupvqUzNbWTX5yYe
7v2sZX6QsuKj2Qn9lSNogySkMSMIiMHKJrQu2XN2oYG4FNrtaNrPqWHjfYwgzI2Nm9JuJ10g0VUc
plVhHKaMw1nj9O2xJAqRzgX5Jrp0vqsx8u97TacNF43pNqnmrxJxCwSc2doxyk038CPemSYbj6NH
QKE7kbe3zfpq/OG0Ynhk70MU4Tp4BfS6PzU1zSjiDBmBaPY19FyNPkuaAgojauvgu+W13eXtFkyj
3QcMp/w+FGAMYZqidT3hi9iStVTtyNlWb8A2qlcHo1axyqiXbxLkGNiAWWpvlVs0t0Iniy7jhUcC
gBDTwZNZcxZAprbYWTMEjWl8ajQ7Dq1int+ps3i0YlW8pZnh3VajFV3DRyfmIHU/4saYFaNvrT3V
tKHvlwm8qJOKsdyqVB+/eJPT35lmYi83zcTIeTOKotrTBSXGwu8sFaAfdUGyYpIJUGRMgTJTnA0p
pLRdqhDS2Hqk3RhYB2CM8TIAxDhc5tj5QoXgPNZM1TEMzd2B52AO3aYlTsf3nkYPNDeeH/MxBsy4
bRPr1jPa6K2YGIJlZJjDqzLJQsg5pGtXo0lRc85LWqt1NyToHvxu2sUuHl9Gq25/skv2n43bAWLb
x9E4rU0icj9GemHUNAV0q5LDDeUd6TvOFjhY89Qou76qa6z0GyY/PnJ+KHJ74APAV9kXXt0KENTN
mDr6ZeAbuIFX98tzL9G28BhHNI1oUK+ZC3N7bfWqPwtWD5oYNXb7sS5TOK5YowNeWIStN31MxQT2
amOYHViqplsrIXaZ10K64iv0LKApss+6g/IYW9XahH+/9RCSbWItJx/Rs6ZHp1cdzSddKnfDMYwU
SBPJSm62JI8kcYZBKY7iCR78PD/McgB7g+U+DZd6QgAiWg7ek8krmhK0UMFgqQ9gX2XIiOCecD8c
D62rn9AXwHNU/QgiIKrvCXQ2nyEElFPg2CtcrHGMu7auGMwiYfEeWgQkVLxNXN0x9R6eNRB7J4vk
pp4Uat+7bmate5bkQN3oUD33JlEDmPiH1rpvUa0/EBPN8YUERf9K0xLzfWZGfupabwDzZdEMncye
p7SCeAu2zPFKk5qRkBK0LhkP5WjzxupHuoIbq/Hj7IYOf8f7xG+s/CqDa+3sOnd0uNNFFkZdE2eg
fto7QEUYT9xZMQWlDXXRFxGfEKPKbYnA9oNpuYFGoaVQW1xUVHQ6mpvEJ0Z0E2dp/dxjEt6NxHgE
MQBSXvZjFXDYSUM9brM9I21PJyuvuGqiCdz9qHch4ih5VgY4Ryp7Qz9XJIJ9wdfVYV2Z0iLAH0fk
NOEJbCeddq+Qpdw48+gdisSIw3ZY1H5sdZtUFMkq0Zqxu/bgJr7QvdV4iY3qolPfnYkiHXd9R/VP
O1PQpdEShKyQ/zw/Zg7OLGMbq7a47jv/mwYhP2Rzig5u4nSAkRbj2h94NKzMTMK0to5VYnh35eRO
x3F2hpOriWXcuBGjXqxhLBq80fSbm1OLte0aI408w7Z6R1RohAO6y13mzW8xgrAtMaOcDLyMtqIR
FfTKmvmJjNgIIJGRhCQ6WKHGQidADLXL0MzmET0wPZtKlrNJo20JEmtCR2NALuiciloWpvNrmhO4
zlFhOczNBFlbGG1/54mKPrDBcJaIY3PIHyYH+NxMRl+QObICIASc7ayJOhgdxjf0WA0qjSrZGSQy
YspeoN4u/L0e3bcEr9yOwDg2IGGfSEt4sVZsM0i1EJjtEtApefNLtCl+zMBjRIEftBoEqFJo1c40
pH0YbQIJ4uxh8bAvVShwt36vEzoIOBgmrgVDoH5WbZ3dAVokSNY8UFh1+wGP4FdtYgxiWtqLpWMw
1BcqZOQyRFFgWyIvtX8rCG64H3tiICoznzd6BZF7Y6wHQbJobvGJz0AgzeRYE0R5RqTx3dZEf12Z
JbQk9n84wUtDo8e3X/ATkmcOPWJQajo2ef1fC8+P/x9GEm0sA/H3/3tsfVM1XfI/2zcstOmvqKQ/
vvSP+TUxYLZDy9H2XIc3Ho7if82vcYFblIGMTIxPHNLqMv7DBc782mGug+Ca+aXJl/FV/2QlWf+g
rgBvxEzcwbThWP+JjwdDwK/ja9s3bNPCV+64wGV1JhS/jq9RRtYcr9qMPEaPRhGgjITRKx5WpClD
AwK741BTbTxdJO4xMmcUKBhpfY8865YjpjnCCN9ZC0r0kPltXB+0vDJGuhlDWeD1TVCzwqn0ziTz
2UdVIU6jLWwfeYGiEptXuTBWa+tIsAhSzjEDWIbma+LAzvvnjNIGctyarKj0JWro0rSobsfSIME1
Me03Qk+Nm8IvtHJb4RKk2VIBZdubYF0bwiy19UssxNtwmNL5jhYDqlhaBKSVrIPODa+q6SGeHP+p
SI3pZ4ZuJEmAZKI0ieY2NjksnlBZVt7J9QWqXwrIS14Wqxqa1tbW4CSK9MeeJ1y9E7ZL2fv8Gj/1
uaYZo5IGVXXRMTW9CRONTVVp/cEaEuvLp5i9tHBPtZaO0M0tkMbFJqrrjRJx9JS5gKq3dZ1SNAmK
7nav/KX9jsucK0BmAUe5Fk08llvkeZPV8J/Zk1FdFZWDRBn7LocFRpko6lbt9ph7050OROqSRWBy
YDi5TLFB7PFb037L4X1Y6jXPdH53P3eWYdOPunXj2mlxVSYCOKjUsrM3RLQ4xnS6zqJ0OFqVL49l
Cpqfon+9nj9FhsVUIAdmXfM3P29oTm5aA4Ek8p/Mfr3Dw4x1i1vatgygSMQ+jyqiXUgzlqOPTrMo
vdcKk1+hmjO+i6IPTN+xRUW7dfKe6zISe0bhNzF8pZayycgUmojTfd0VxOYoWST6M5hc29rlxcIp
DcnDB2YfroQ+lP4T2cUPEGIcFKsonLef6mvkBtm9AIhnbz7VjcoozEsJpvV1SnDsVA4kpJ2cbMRY
IGb5Tii++ZOscT4bzUF07TqS4wTFO+VaN7AazAaUz8YH2GWFGIqto2cbPWcPeLk1eQP4C4ipRy8d
DSusVIyq+y5or8Whvoq0k5EBKmCYiRtMM4puBZUADUWZqXI+lZnPi1nysizCgSXqUppikKoU0OeD
yBCnacQYWdt5tPjc6dIjxi6IYXggj49k4HIsWDGRQULrBME2DpEZIBAd1nUyQ1587ddbxEzOOhYU
rq9U93yzrtbTPdAGPxQ2wac4chkF2oZ6bai7nz6XcKoJru/qCarWhz1bF2nkDtMDrmQuyWgCV5xi
HoViMZHBE6std0zr/SecAVy4rlIW+mwCC5qgF3p1lZcuf/35SPS5SvdAYLl4c9Jzs9HjHFMjrV/R
rDWH2lFFErjA1y/2WEVPGj0YbaNAIhDkVsdEFDeoWLEbo1TBfp/u88SBbDCmBb+OTtRn2k7c0JpU
Ip4HcnkBJlg85K0cuD5RQ8ztYJLW/VMua5s6zoekIk+3yv3zUq+Rw1068x0qZeBKyDWPZkkvOBvd
ZfWAoEVr2pn9lIySgEOTOHA0pTzICdol4lkLLDJHG7IkVvuUNTXxuFvauacryEMRbcyG4S8eX3as
wiS992FGhHwdZz2ymxnfmjXzLDPaI3C2lBr+FCPn+9huYR+x3XtBRlTxRdcj49JxPuAKFtgO1FqX
wMuW9atEOn/wiRLeg9s3L8JizbsyH6Odl4A+eGyxhNrkQmPysKBNnSe5yvs1f7V+ADQwLpG+LOoU
V4LptIV0CCNfRGAq7F0Czu3VPTGgLjrkaWS/tanJ1mxEM2sK7DQLnMAubiuGdedN5+yXbkF3GZca
E9Ulo5ieA9kUFqHKesV6MVqcDp8B4KM/8EQUbm3cpBVSZho8fJ4MunQUDv66coSB6vdkZw3f3oyj
9nssq3SfJg6r2+dHYHBF9pw6RoZxqm8OvUG3YPe55m3T5otQWPMpTUTpUECEi3cvRSjtYJXi92Rw
TlNyNGheDzWZCzsdXh9QodW/kSfWuh7XCcFWMXxDwLNwI39uaQTKcHQAdcTLyIm8pj9mIJlxkw32
2ITK0Iw72+XpynPpZ9BHuLxWjlpgfeKKwbOfRs4fBsQsp0noArKzVpT87n7Eiv5kpFZZPo1xPMtn
h7ZOuiVTjA/6aZuFjeG8+fnoh4QqF/dG0pvMoMvvJViNY6OgBWy8Wl9fzlHMDuzni3EzLg4bWU79
0COoxSYKLxDKAdm8czIf2H4souONuKeE2MQVadVkLi/+VVG2VLymiCam6m3q5/dLlv/I9DQXHsp4
LX7iVdocUJsV3KJydXthj2ev5ZmkFmaLqTbaaBIYQafR/V6VxVPFPO4ERLbH7TZ740QdYjUX0/aO
a7ccJQLkrQuRGuqKd4x3Z0AMIf+yQTbR1ADfObJ3Nw4Ah6sW5+dKLUy+pKJ2MLyU0deajBcNsTlk
U5+wPKYm6OV4BmCaGYWG8rqbj23SqyuR+U0R3ekJoiHf754ZT+0Up4GdhmnrTuH6yQrxEAEC1p9n
N1ec80RVEOJpGFXBrkpUnGW7brBYYHYDhaApMGkhEmnZdg6hErWdMbQ0i4NhAJ9A/qw8pAfS2smS
mS5jCfLh+2k8IYCXtAjFOOMzKlUy72Z3zsXBZ1lCr2j7lV0mEv+qQ1F0600d7eTM5zWXTjUkWg1Y
PtHWX2xjqK413S1v00V6J2FGrF56dsQFeVVIuo6i46+QcmRS9FfNBLdDWLFubVrNmd5yu8q+zKL4
YmckBp7zurXvAXuXoda1owdPpvFRjlgD+SON/554dGDaEafNwiKDgCHSwGvmZjdrmX/QB9A589QV
IWi2CVaFncFVs9rsmh5CNl9zvdzvWeeVu6XHn0XDAT1SOn6By6BozYlmL6LxK35IWmSZeI/pnTwk
zlwGTGPMHQ3ObGN2TnPf6lxWl8ly6EwFM/WeKO9MIK4Ywa7Rol2Q2hAHyCSzgJ2j2fvIH8RZ+akd
xnV7qVc8zaZxqYzCtqgrBmIRW5QsqE/GRIUkeUanvmiMEy1A7eAADDtKv7fPlbXo4NJQ5hNg7TxO
LkaTiS5WqPnYPDJ2LGIFC3kHBzAQVJ3aIo1bXgIIF+yhJDFcc495Y833MVgyq7TQYGlts/fWN4SF
ESKYYr8/OJIb1qazBjpkYoCPIfQa0SF4jcIMsPzoD7LJPLJm8+6LOZkaeToK2p/mCb5utBv3vRty
n7oExMQJDU69z9Kuesko33GR9QV5hQhJ5AXiKMC70dIIaKoBg7r0GKVn70AbzbusQmo36kK8abJ4
mbQaQYoh8oImAR4kcn3tVWUADwh6Xb/XI6BxjifrLZs/nWmHMK8oTrrjUNIJTmI7NDskK4bS83W3
Mo5z1lhvUYPqK4DvPL1QEYdU1w2VYKqXwSyZOXW1TeZtzY7Czr+mKq2NLy01xUFvib8tknwOWpSr
3LTcGM9MP4SxUVafgftpXa/h2nWO/jCMMqfdwoRiXkMxQRo/pBFxsEzuCjs/iKUdaOHJKd4xLakD
HGsqQFdfqm2MGqJhTmFF+85NNDamhjGaJ/vxSZOtiUjLjUyXMHojCRrVcQJJ6lDQF71OaYYFqdWN
T8oF/rGQ30yiGonEC8r5sE+YwfkoDHYu47gvYzx5LHGrqEjkTbGU0EbBz0A8Jfq0+Ixf7yYZuvZZ
o9lzVTTeNTOJlu6iHj0Wvam/+GOLSKXn7NKdZF3P6XNLFJN+pLnpdyetNpaVH2QRqmj5Vl+PBG+s
TKiYgxt4aGgoVLMQXjaTk1bea1TjMjtEWTYqVPh0Ov0IB2mzkDecZdXibHGNazTZWk0fSVNy9N56
9ZKCty6CZThGXoocdyfGyCmu0Efz97LSFyPQndX/NzBlb0KnpwZNGnKcqGRbChF3sHk3pbXK5xMq
Rzzg5ojVUvg5fdqRspx2mvobV/rq9v6zA5ejs8PBfsW+mUQZ/u4G7xPcswqiDYNU4iSCAr3o9LzY
Sw+3YF6WemfD9mugVjm5pOUrYVb8qeVw9/NH/UJU+E17vh7eiYBd/4eBGJ/iNxP+mLhGtYCAOjgT
cSKbqGxj5Ls+Uq81DIN4pw4k5j610iS+6lS0lGCDW4LUys64eHqPEbSip/afXxaQGZajU7ZjORPr
h/5TfCIhRRFxKXZ8YLxNkT7x9oevWVGTDhyOt11qUvn0xUJxpA3x38EPPpkVv90VfjwAPc+lBAeu
99uPnwEzktHINZlzjkKZUc+KN07tFRk3JJnRKCzW6FkXKSLtaKzld2mTWXpFgK2CPuTOKPoYQHVI
wrv1BM2ovMw+Vi/dA7FybLT/8U3EvW84wvJNXRfMRX79wIMfp5hQvPxQMshtmF9OGGZwQpOx2BB+
Vm9LVZShixb+rbDl/EAo3fRAdhcdgGpqHgrQ8n/zidaez6+X0KUGsi3sDMIyeA3/+ok0p9YWJo3J
oWE0x7Fec6eHjpbUU0uLp9142nr8HU2z/W4bYLDUwPmiRM+V71ciVrrF47Cewbiyf/3BPpM3f/9g
ru34AHbwg605Cb8sLTFgZS2aOjkoN6ZCxfEJ4Q539NgIxo0p6WSPKsk9+4ikkB1jsqpWnrCLDw+9
PYDPSgYs07qObGljf9bFBi3iPXo0P4zthfI9jbH25wgjqOHXXk/p6zzZYO/olkgBufuaqMDu+89D
aVqM8Ds+DdrlrKYHYGdwuIcMTsBax72BQGZtgeND0odunxPQX18OExfL7/dJgBKBpmLTQvTt33AU
CfKCdB6EtrcShz3QrMi4PHn9etQpJz49G79/nk1v0B5LBtQLSoyEjzWn/fI4+S5XK7YMTifI2zFn
4alge7VN/pxEjvf6sz1kmXjjmcRldGmAIMbpoSKprNimQg1xGA+QAJa54Kc7JrBzRozzwArhQPD9
85f9r4HqbwxUgonwn5bFv/mnaGyWP7516be++7OL6ueX/bMJDXofhJThCprTFn1eHug/TFTC+ocw
HSSd8Pp5WGHm/6sJbRNYgk/K9ABg8iH4h381oUnchZkIOAgnFapHDsr/SRPaXk1cvyxkkPPr7scx
zRDOSkz99bl2zBkwB1rgA11cIzCTNA+TpUSfSE7e7Mp3D9wMARVLF5Y9si6ZuZh0plmePPzCnNC9
izd48gQWTV6Dcz5zQKZS09wbs24Y1ehQyEU2+KCi0Z57fbnsGN3rQR0rFC5e7aPJ0lL4wb3PgN68
V9GAQBny+CazPaRLNbtLbPAztRjkaGZQ2el6zVRKti8UypeeugdFd7Ui17J3V1N6QCI648LVkFQN
omGLbF4M+uvbxYHsmC1kOhaReCLa6iGzjHd0KziMHfWSV+lHFXcWbSDMmqgMOZ97LWe79TCmpi7U
m/rFNbJ1Ji3Kzajx65UoPniy0VMOmjg2jXfk/d6FUcul4Y0bxl1hbUgo+TDBPyOI4FJWXtMGes03
zQcugS3jL/wKXAbdOxZp2wacmNnJdD7DoGwtTCKTVMPERIphN2qH7jkP3BopxyDt+9HrGZLylZkN
STP1cZ0tJvrAeOYSqNzqQljvCyeW/N6f84GkWn4kwDrnyrEhTsKkM8O+5gNZypUBQTRfZEu2GXoc
L/Cr8mMu6+pQI+aAwzxLophnEkgAen6Lcs3gOvgXX2dMS7omQgR8X6hmwdbaneehExxMJAZ+e4m8
SJ5rrOAoQcEhKhz1h9Hj6llMd5kniqNnaJfPRYLbFOmYXbe0Z1gHqKDu6bik20b3L6NnIHaS/FHo
zv2AdZjcTWkfLY1DrpERX1oxjTsJn07CoNZV1PHf6r64SVtDBnXVYoYaIK+6EeDWxWRh9TnhCIXj
3LCePyZfWhu4Q94mH9N3Xs/c+4X/h5cYAb6hlcHYebCnh4qvWRPgWkN5gQmJ/VqvW58GWvPyeb8L
eLB0c1lW3cjvGycsGbH6TypiP5HWezllcvzBQ86qBkuBQpjV6QmWSrU+C3HdzV9yBJcb18vegRVz
/6kxN4OS6U3P5RK2uAA56ggA4DkhpSE6obtdrhPB08Gs5EVIvqELNIgHjsXEyfXm82LAiMClp/Gf
0qZ/LyrsYZEukI6brRNCRFHbXLZQMkuUq0Wbqa2p8N6NWHC2Fi7GHe41NDscCYKC0UXA+IPPECft
lddq0z4GWXUmWpvRCeiUUAoeSlrg53QExIpbhFVW8i+nsZTXnsmDisZCD6BX5SHE8zzUeU70fEjv
h8S5+Xy8YCAvjHFgZk527gV9hZgTMisapYLbbSe+PMWJXu4n3UJGbKyPIf6U7ee91Qp+fUCjZ5eW
BFsIS6BUGP9o9aJrWVf5IiTcHg7o+za2yb0t8G+4FvTxUWM5fy6AdYXziN+TylzS5mUbw7nZ4Sfw
iShYb3PXYzfvGpYRA5RulTJHb4pj4MGhItkuHHy2JQ6YQ+Rb7F547dKZfyB29CMmMYL5BE8PJvl0
W0CQ2ZqlEZ30pi/PHKSnGwe1nDdm71qcrinIY3nGMSIhLfBE9IuuHWKH55RjnXGe6TTtOL1i/qFX
ewYBzE8v2b4QtL2VLZuDsZC4O9lY8BFj69rENzNG5DGt5a5mAitoGgeNEE2T44iwOBAllSUaC/1A
HBpCgzxmU4wNNjcGeAFph/4+6s37hFiZ/QLsdY8XAo2+PaBlqvm1o4GPMPb4b3lEqgMUEf6A6PFz
bzJ9AJ+fD+2ADWOrxRqyeDx4oBx0BGn2vTln896Fo4utr1pfO7jO5npSu9ZNuX8VgoGk1svz5NrT
TS/I97MdLg0YFCC1XGL41hIB/mrrM7ivdunKELoOyRUUSPCDnXojci26M42FyqmCheNF9QcQoY0o
ekLHV4BAnLKf2Fqe7oym+ebpmhOWmhFvq1o8cd7HqKkld9rY38BmIeFj9OLTnE7UoVqO6Z5xCOl0
phzJWSgnjVA+ysCv0snRJMAysd0QQHDLiQhf7buZVVNgqIzeJzk5FwdjUkAEscquZ1qJp3TUuYWW
DhObqAVE22Gm1xnqq7TDQGq7axqukcdi17TTgJ5Ydmsunt+0ITxmRUu4rjXoP/2b1lXVd6hI3+xU
r5AvWJP88GpLW+A0oKaDFkDwwaErm2rnF3Ly1YZYAYZCWcMzn6GHCGJeRYFpeNG1P1aLtkNQOLY3
qPA8RIi+3RYHTEGd9sK0GhNFHw/5OUp8C+EWcBJIycQupDfO4JpzyIw30pCCUj4kwr38qRS7+/cD
+u8dAuoa2+Us7LoCto//6R3/01EYkbi52FWDCDOd8fEtyQd0D48tyLv0TWWxrHjq7JSV/tc/93c2
2OfPtQ1mgog6BY2cX+spH5IUhAnVH4zxc7PjGbRSeMyjhptEyY+//mm/Swg+fxqTD4LtDF/3vd9+
Gg4FdGNL2R/ymQWyVgK+jLQw1lr95+/130PA3xwCoAgZHP7+Qo7yY/yf04+m/TH/+RDwx5f98xRg
/cNnQaxgPfD2Kzvu/04Bzj8c/sYTMD3omZj8m//LI0AKIwRJAeBOWc6U7v9Uonj/IHuYowP/Rgd+
wGn8PyApWNa/nWZ1h6QEFIQcNcS6eH9dtJTqvDawSR/8AYHZtmyoHGfwsvIqiQbnaqL0HR5j/HWn
Sk+THslI2d0nShsKslfR3mIDGfKCbHf2fASe1iZao0ZMBQYvBvKZ3jMr1PdCYqqO/TrbLpM23sTS
SCxqvCi6TGbpvLjl8JYbpKnzrS5DDam7k9Vy3/IOrogpBdSiMG5Ubh7hJlqroob64LonYpESKvOM
h9blue5Qer740sjgr9Fvfvhf9s5sOWslS9tXpApJOUj6z/qbPWKDbTAnCmO2Nc+zrr6fNFQ0mP5N
1HkfdO+gMJaUSmWuXO9UllN23rVUKlXBvqmhxW8m7SG/UN58XaB02IH4OR/D1eVg0FnBS+e2LNlY
EEGFGYu1xf6I5D8oHln9JEZ2wHWi3Ftlx2ZrBipbiSxuvfgb7x9vRqvjX0/O2J6prF0hwTtuUEHM
Hc5W7B62nhj4h52acNoCN1rgU8KiCT7Tu8A1qcx9+4tX9OuVrqk2gPspNIgaP/UTG/NoUfStjj9N
6POt5dAlFA1TUokB3VGATFdCqsY/rxMr/SN/ANqqI+txGIT6hC89aX4aDs5l63eBfZyUk8MWoJrY
jdHgfGkLY9iWUUvh0FTE8we/zq2XNZ6C7UxVd57Fc/ydnW2+riFQHV/vrzN3xcxuMfnm/5+5ec/L
KIHLOUB55XQwxcxxGCgggS7XQ1IxyCiWOUyuI4ICj47kZeQ7Ay4cQ48z2aV2wzg+hbmTrSfd9a04
xLjTgbGvArwmJQIS6U6VnbO2n42txJEcKQfOA7iXf6ktHGcPTr34NrYbcj0NfcFc8OvsnOMBoWQY
5myDrlPJXuLu+Kkq1vyhtUT+Ka7b5UtTx92lX4rgLl1H/xALt9W7hjLyHG+D6CJsZPw5XcwBCkLJ
hQUitcWxnPZyhvgRnz0e8vV0qaCzlEeFn/ImU00P9zPoNUm49fqIV8Fy5IAcHPPcFS+TFhP1Slug
9XcgchEV5KZJdghSu4+vs7zaK5yW8/qgK+1SAEkx8oY3Y1t5Kf3lrPsYFsFylawThGUT5bz2dohr
BMEAiHkn/4hdOi4ToOEPObvssfBnCDmZjrHZm/uk8I+ZY3efMO//ovocER6YKTzUhQpibJD0pcNq
rcBl+VURhQQddY7Wh8SEU0uPmOrBBFZHr9nVRDu0HwiKrG46E23dmZBryNTFjUoIvh6iMoAjQxh2
gTPSafV0v3fxSjmPpYGmMncS2yknSnum9bgBkabOD+EQodUnrVSa+G2IbwmTyoRylz3x3G7Vk9Rt
m9DuYSK+u6lFdzUQrfdhJtkCPwHSHsBzOQoCv/CDXkcOePSaCU46kbzMgyZB/UOo1xfcbZOr0ASJ
L22awmGszgBFQYhN3HiphZ426WsK+YLRRrm1+TdP62tOuZWazPLIxJcj2SDJfBoh5g7xCNxN4N16
j7oW5aiJP4c03p6vdl09WFpB5248clsE7HEKowhG3B6jRwezkryXNGHKbk/ymILwz0LhcE6dONpo
wthxdKhu43ntPgc8vzgjE3VOz+qi8jrEWETFDWEaGz+IgaYprgCAzKVKeP5mGLZr7EEP4JDYYhPm
xnfaIw9uO+dttoXiQhe+TzHGG9sEyDl1NUC5rrttG4wzkpEI0fZSPFWrjS9MAte4ChvvuloGPPAz
mFAbss/JOpjmVHAJ4mq2q7+2Ny0d2PPXswQN4/XW1SOrUoet1uPrytJkffgSwGA8zwl2oq5c0X+9
fkUAXIC0hDw9tFPh7zRiFPLW3Yr4Cm9hhyENhoNfxPKMrZQr+Rwm96OjOLRUfdzORI503AnZYOvV
ZE8j0ZOTFZTX7PbLdccZdsFjhKYWRMr1qvUd9cMk9v/Kpb+US7Bi3yXv/lebcd783Xbqx7/5WSr5
wb+AGbSt8diHFxv86r4v/0WlCwLhmuXZVwEF0S+sXf4JxQt1FvCJKbD+XSuJf9mOw09zCPjZS/0P
aiVl8lp/bZg6VFuQbWyarw4abaW5iV8xNmxWXVm7gzxTuQ/JTFnjdcuSdFzDeD7Po0adYD2my7aa
puU7mI13qTLZRBvfcaaPVTUgl+lq6wlzQvsqUzK4XssQb700RSaha13uEFl41zHeEh8X9NF3RBfm
iOawOioi7Xyt6tDf56mHYZGrMWDomm9jl8IhtnwEH0k6ze2mG+r12a5xuE1CujLoWjP3Eyyg7Dwo
c9T8niBrWnAwmfvyqlJmV8zDYmelRXzujN0Es7SAuQuXVOxcK/LOi2YAyAvz+QNsyPwIRxBwo6Mu
wu1jdm9nawiuvSSzr5wlsa8W1jW0cZUAVoYDdnQqN/riBEkAMprdOCjtrrDzvkOoVu0cjR6obGRg
sUbV4gUDEngQhcGinbGkg1i0/U2wOGR8pFA5sSifKfxyIppVbtffp4mLiFZk5FKBgdFlyu5h8GgE
MOCKR1IM01PQ9eRCywl6q7eQ2ey4w+fKT8IP/UAyY18l6zPCRdKT2kHcRpm/nAQMB1T1pKJA3U62
NnKqA/XocGHPuvlGpTzvxpLTdj3m49FzMh4DWiW93DLHHxEVeJPJ4bsViA3armUrgvrCLSMWa2ve
Dwm64wwu3a7DGwQT8eLM8q2zPPMy8pyr9bMc2+bYNKN6iQJaXR3ZeNhDyumoQfPPME4tbpzVW118
CVMOzgspJHuxpsMFXOj0IcIB5tFrdLFH3VWfh7WePtXj1NwFlOFXq63tKxQxMyTjViSfw152l+lg
559kJetjASSBTp5kSFDtHMJOlgtxuxJKexUB0h1wJsZnxarRH+EB5Yybsqf0TTqsd/SU2DdYnnjn
9NBp9aarzJ+Hea6vQ63zE8CquNB9nR+LWiePg+8lpt5yrtGjqtvCz9fTHC/ztW2N4sKdFKYXQxV9
6GXVUY0JStCiy88Ka2C1DyeI0qXyQRhq95Fepb5qaOBBRyXICMUVEswi6/LDJGP1Ia+nCzeeJNMR
uMyi3UbeUP8UDz4WL8ucOXu3Dr2nRqBcbObiLFpqLFeXQp1VTSgPnk+Pd/FK90HI7JluZh3RrJLu
o+eXd9Uo1gcA1wXNZWnfklZB6500X+tccf6GJSJ8G/aHoxyarrp56sKWxFAaf/mGY2LwTM5OfCxH
069fk/wewTUMHdrZe3vMios04iVOhJyeEWKGhk6S5eiJrv8m/GBsMWCGTlqVROVM+py01mOJWne7
alIaN0meZrfsdPlHFeYnvUz9uYaBcCazotp1NWHlA4vlI401/NNUAas6Ec0O4JSyq4RiU6OZ+mcl
5HIrMsqJNTbB7bXKvng0Du8pIJBa4am75YV6OHHFRJg2ZJvfWERwTblGHNiOfgo976A4dRzDbrKv
fILAjk1+O4bh+MUKkX5lWji3qR2JE6ICG7/eCQV3aY/ts+gX7kTau8mePUwKpnmPEdYAGOIJ/0vv
LU1Nr2PNIbl7xuRnXaIP2K9lR2smvQNrBuVt23HWAXn3JBRF4YLsCsY7nniDQTaC8R7nSpNOmwX1
Lm+jhmWuo0wK6ta+iOqmvoKTaO8dh0xdWLa+0R6JPd4g3oYVwN4GLQF0dPg/Z/5kn+V2Z+8rO202
bppV33L4/TimxMGtKnx9xnljRv4XWf0tGrVs53m4A5R196RTb4ajq/wbuzMWYXUh7OsR09StH3Iy
2bh+rvcFTP+HgF3jmk5e/Ln10b5zvPoarL0+sSOuW0R8CN8jiYHoOKWXXUqNis1EcFkMsr0h9rS5
Su2pebDCJL/usqLe4z8bHZyggusF+X2vukZ8zqbCPWHuIfYQy6pDPKfuP6j7hqtJBfWThATK5jKs
8ktMZP197zojdO4kg5aUBtFxWGM0KEuEX48TxjeOQwlJgqDCfK+ZP9kcvjZlrNbdsvQ1Ob2uf+HL
QCEqzKv4g/DSiYkGxSywTF+2tof1iNHNcCyTuYe8t9b3+RAeE/qjIAUhfkKjkHuoDzZxvr29QtK1
SrlR0XzQTTVeO2PknpOjln3FFxKEiU4dAA7bLfnS80WH986JiMeZk1DTBo/42CW7opzsL3nYhidW
JiT5vbtbUBTdrENqPdfSQ97Z+9ahiLzug5OU+ZmSVnjQMupuc/SG9xy2SJ0CmPwUk9XF5SC44HJj
4QYXe+11uzTfym5dnu11YPmHJrCC/80yOs6QveGi+kBPnXWhUJ2NPW0FSKIIaiZVQEosBzthRUvs
W1/YLXt/mkbgnhQiHNCaHFMmEfS3TdTkpwpSfEKb0YP2sHbtBDoU+s1L0NbZ2ZjjUSbnybpMXFII
/LK4wVQ9O/VqeFQt1FfWWvApH6bBt6zXjyqJn+xweMGq/dGv5o/IgIuttXJgLUVTnLWltxCqmNxx
rKvP69jzsJTO3Ac69eWzIB/jMzlrjz5BWxZTHeVAm52j3Ujs4bxuSGnsj7mem1XDK1XohwDkMnzX
E3Ou24NHx5cz2DkaVbwdbpq+WTROR+HLAH7in3Lo7MGjtcRufbBGmg1hZePTSNUDsbCGwVc3uGXX
LKDUXsG4c4jZOjSATMW5b0EL66bU3VHkZRdOtJTnKGW9R7Wo5itGtVF6E85xfuHFEOfuBgLaw2O+
ZpjqbOduWqtuE/Uq/U4SYmfdqybEUMSJR3C4ykqy6qyBCrMrX63jAFAPo+4+YzuF+eQMbmsvvMk+
kp9ny51OABkeWoAe93jjRhcYZjbu4+dJKy+xw4dUZlt4I2V44T9Y3midqEXuyxW4LNaud84OYn1C
nBNdQhnBx6rkYDPGUXPd8jbPV/oOfZxMTzILlvPWsFs7aQ1Hp5whtA6m3MJiHwKPEu1FQnB9eMC1
eCEtLuxPfi4kvuvoNDrYStsllHBysYpPGys6W2XUY6wUhngEuck5bhCXYA85fG2nJjIcEfQSec3X
QWjoohyAj0kzJjhuwO4Bww85PNLXmEJZg+XFGRtZyCGTJGj/NNg17ZzcJcPBDu0X5D6U0XVWY/aJ
mlU43wFLtf+Zk3zpdc+D9IieuactQ8UB/TBPinzz2sj9v0Pc3w5xtqQD/P9vef9X/tRlT7+2u53X
f/HzCEdDkyRdyCsB8IQtiZv6d7cbht2/8N5zsBWmden+SnnxnH8JGJW2hNaphHKMWvPnCU7xV6Zd
5gs619Kc7/6jbvebJCFux3EdNPdwt7hrEKLfD3C+Ny5FMVDhxPZapy+o1EJBqTG5VtPv+p5Az4cU
tLM/dIuAM911i1LPc5jXJYn3qoLMXlsSLiIfCJ3ITUmQdsi6mdMgvW/twmLStrLWQGoJ/MvRoqYb
G5Prmw8LNpYJvUj3A33/GkPuyK6t6T7uBzQ5eTpEaFckUShus1kHKoOjgFXaqM2cpCpoqZA45YWH
Ei0mroiYu4RopH55kf8LbOaYVv//8PygstlgZTik8H9KQmx9Mzp4YDlV363qn7qbxiDHl8eL82zT
UrFmV0GkAi45swUWL42mD3RHJxDbgK0bDy3PUzoQou/fv6VXCtJvtwSjCpKm5MgPokc9//sL81IX
C+eujb6zh6vsCk/XyDSAB3IljjHg+ZQRkpDEDueVuPYHVHoAbcY8hIDipwo7uQZUl4N6ep7b4BDx
fg2j1cCxM69i32PbuT7ELWDzvNdr1ujrFeo/P1YAZ1KP4E4wYBv5/kOZLsEvzwTUY+ZgAGJHQDWB
gqbL8As8GcYZ0QEkLPxjT3TrPqkysaqPtCer9eb9CxkP7N8vBOIkseRWjs/gvYV2MNRpghV16He6
Jq4j9nUeZtLeuDZf+EzpJT8Qs6lEDB9e5RZVqBN548csURBv378TWjBv74RuCsJ7uGsebZw3jRNH
RPDR51R/HzF61dcK7KOn+1lYKKPPI/rGuEO+f8U/BlkJ7bOUCLwhyAgxi9qvgwxWb3n43ovnHJIT
HT/oyNaI9ycd7GX6y7XMJPx9nFm4AGHhhbjYBHhvXijOLjk7lXK/z06EJ+g/LmKgmEqyRq6CNK8x
Q5zTl4Xv+p8+JHMIRq62XV+x6Bog/JeZJFCQtwF0uOfZDrBoxZgr90cEUFbC6L5/qTfB5ZS5+DoI
Iiy1cplRcLt+v1ZaVU42jW7xvYNBUXgnLLzK+xxlZoPTONLpqP4wB2toF5dVwhHJ3qsxztaHtPNq
cBNODpgM0lsGtbhNUw3kif1p6eaX2Ri19F3A8mTxt6y2P14MuCatQs/n7QCUvl3QUNXjGe3a5XNJ
DcpdtFaQpS+js1jqS4UyDF+MEJfu/q/k8j9nH0lB2tAAHHQKzttlK7Qce65bZX2DcuiQwYMRQAK9
nJZC3NrkYMO6yk98Jpn3tMR5NBNu07ZtALvMmt3xLinWCasJQr/W/hvVnZGAlNAmLsBH5N9pC/7b
z5MbhABqPhMsePEjePNuVTTVbQE1AplYQozkBhuSfr3pcLNiUq0LkVDjMejqTl9bIkz4mrpSSjaD
UmOFiFQ2k9HyzAQs0hfdgVyb7U9mWJ+MDiq1lx8LsAxrVheqvYh6njjjkICqwsuYqSAfHW+nbHvN
NlwKBwO1TYyOlSUaPQUWVDt3mXP/Nozrfn5EIkYJscFEDf/YnZumgkUevatu0oMrG3Srm4bIaKTu
WqbFPxomEl5hAlO29YbPP1BfSjji60OLuQv3aKg3JaoiyFpfEFDXKe4+es7Xh7UX3nhHS06PH7uU
/2XaxGXKCrKJY3yOoMLEM2LxTYEzCeBJKmqLDz3EGZSHoSeQ4hS3xKUuFcq71OUntYOtIMJC7XWF
PqpxjvvbHucoNjMITjg+b7tWptGyT6OAS1vYYfHj6CbM1Sz6U/paoD9vHqnPEdyHBHklV7ks/eU4
Od1cXsSNtQznwwxpEFqaH5qVL8HkYbnwR/wTM1Cz3uyZjU8MExoLv+lhsVYSeD07/XwAlWIQA8pM
SKtJIMenigFVdsn06+bILGJ5QTOo2DdEbPEfKOlLkW67Gretf/+OhlNYuxdJyElyy5SrMJcS8aoY
g0EkC5eea9LozhdR8UwIPcyoSkBgRk75NRq+0zT1GICVeTvAknditJWEAVoeVdtSh3D18GH2Gh6P
hd5Mlyro2bVEVpVMmjTUafERgWvleQf8Gs10qVXq8k3hQxAwayIXE3naszPQ3QsMDSf0Dn3UE3h7
bsk5WZ6bYh4ZwwpOFddXLIxO+MnPbc2YrHBk8+kMp+8RkS/Z1qZ2S51Z8HdIy3LzEGlQ6/mqESHd
4j0COfPePXdkFdijyRp5mIpQS+6kFY3kT5EvGjGeB90o+S3VUkk+hSFFbpPy5nuPvavlgMwt4TBu
LjQNqbkXGcSQoWB8YnD8vJDIyUwRqwZqHTVoaAL7IPFN3Qa5Gg5pR46p+pIMkj9sA7F43FYq0VXm
BNkXjCD61oHhXHEF4jfllICIeXrcz7wDLo1miprSeryrfaSRd42DMSY+gRzx9DWl40qVIaeE73xp
F0DADc0hCrEUHrH5pGVgfmkLrYU3odD08h88F8R4B4LgMgp4itUd0ubZ7tLiasylwy+EpEx64hYH
qsHMatzj2n5X0xty1AnzVjUjPbfvAsQY5rxP6KRZmeI8ho6sbetAGwDC+aGnB0BbkbmN9UNE/2i9
UcsyM/39DjgFt1SMi5GsNstU4aur1MgBNbb7nJ6fDlORfKicOIF/Qq1u3jCY9EKOA1SdbrQwMSBP
l+i1tumrDly166zpIgs7FEjYFHW8m0b6ZHAAkDnEXG5LzrdR9Sko6DSX11VXBUZTjR0C5sksxCw3
e8J/0qXBfWqoAuy/qNtp3aNb7OFIiHRQEbhSxjKrn3E/t2RsFtuFZw5SEkJpwrWQNmJ8UKsYcf11
PwedmTy4r5uZiN1Zg3QXAg5/QtTcMYdCkTRZdIHR1srfNe44tM71qgRLZddAKMXVK+N90Oe2LWdo
rgmgc1lyU2TYvKUSqR57QbUUE78raGyzChK3FjBz7QT37PGAv8bET3KEAe6BOhuadSmzx2K+DXqs
lHtmyBCxPNVy1oxfH1usDiOjyLfguH3HhBqRFmBLzttvYGL4S8RM9/Nu5cZjsCguLR2MRGgO4aPF
Xr/UHrt8AaeTL49Gutlk+35omI4zUV8VeWrooFkfFj+25IcZlRIKMJYobBfqpi95JL8ihnUDAdqU
WDamYctz4WM7cPXzHMKqbwZnqhoatsesZVVF2BSnKHTPBmjMeNv6aCt3TTiV4V7aOFN/MvLY5QLn
1JzVflwmjzumF2oxSlUBIzLdQcCgnMaKdTAj+HNaF8lk/m6RlWDirjhScee6ssxy3yFmWx8ci1kJ
WOa1QTttqEQjm+8TGjFfLjk2yoNYEDseVpkJy+6uQyrZW3hGOov+apVT3n6yizm/C1w3wPmvpcvX
nOsSa1OIKONQP2P20VgXbVTg5oh5ridQytRJ8zVhzV3pI5VV/l2m+dp+LIwn49MEjD99WANsvtBN
5GSK1kJNtaFtlYGqt40UshsO06R8wNQGQ0fSHwq7gE6es63uQ78fnW1jtOos8rPfrHBfS+g/RJ7g
QmxK+rWdFmAVb8lBsOrWWvrHwHUG+Unn/SKjbdrIzESo5O4SVrgE8fwh8zSkl9XH7GT51lvzaV13
QZKvdnsI3XWqLmY+jmGj+wwOge3UhzHwIrGjKzuvd1HqEhWRwGXxzrtlGeDnQkdytmCVAW73Ouq7
wASJmtgflJp4AiCsPiET6tEi2BMQQVDa9tGZsFM6hPXskJfY02zFbjMUyrqps6qQ90PX4LB8tGtv
qZt9UNnzfDf3M4ENFgmS1kdpyW596Etm9Ua1Wrf3q0eAOA6svfba+kgHLlpnrHe8Wu+Cec2zY5j0
2NKsWPBBOwqySrjx1mvXjkwYp0j98jtt1WqcwWf6pfknSJWAOzJA4vY2ruhUbx/7sGwUfHw6trk+
hoWV6Wucha0sO466pqyN/4khUkE+gvaVDRCGHQUrWO81pjZWdN26PEyKI9Nr9W0veaidjxNBOHRX
J7RIbEuAIUWt7nHQq2u5q8OpDbHisXEzyk7o7hTVWAiqUR/aeTG1Zmm1GFQdWzGPZlsJWEj4uBvf
lI8tGzifQyy1WeEgOZkKM7GW0AkPKX5EEViL6OrJv4CCZ1GSqriB8nelULOwy5BbGrkgElgH9SHh
kZWpU3SXmZODl5K5TSuGjI88OA5NkegvquxKbsWpX0ny4D70GuqhUSyTquuo7P3MYpSO0lVUwZNN
7WZtQaBr1rLUx8RkugitySBkAuzfNsIGvYpTIN2ckqh0bcGaghWAzYNSl/j0m5QqWrMgFrnLHo3C
VlKakJrRM0B16Zmdk+jWmTtto9jj2oO3etX6aQRv4e+qMJj5ZXZahXxLnargChy7IDXrZCbhyZOj
mDrwvXclzVqnfQrawNSrQTiy2rj9gG3BhHNnhSY+9crLqEpHtkUkI6aWKmvPlCxx0JsxArPUvfMy
WN2SBTvE/+OARJggWdvZeHU4M7aB3SqGnzV8MSXSa7tHd4XZpX7uYGTTM44IUUzHQkM64u4dEVoM
JDl9aVAdlwS//Zd8sBhYlpnU3MHQWXh2nP49EmvDJ7QZarFSkXplzG+sih7Xnl2GnsHPyUqCPpRA
yKcO+KiKOVRf8hZY6fzHa2TDdJwHjn9Df+cDBPDEIi0d3tHQjR7Wl2WEfVF8s06pHQaPY0b6bHaK
0c8W05mkHB3vVo/Uddwd19o0n9oWlkd8VtulKSrsPoXYt5ncxRzkfd0wWQr6dc68RQ7QEt+K5S9V
SuSGpppHloSC44S1bzf6N3jYulVyqUPP5n6WVZrvQAgU/c0G+wuKrbyT5hOB32gaXmXa8APhiCj9
KcW+iPKwccwEE+EA4eXYuB5ePrvox+4aj2PEpglARaG6FQLVxx1eMKbe7NEsYaEISEVlbTMC6Uu4
eiV/4H83P01V0q43mKJ5bJcOERTsYTEYGfeS6SEyxbyozd3++DyyHjvKu3yYKl4q6gbRF5diFmP0
dfSnKGkxWfMALnAaYC7k24SkGL4z2Uozd/PSDcorbFaisd9FeQfR9JxfAKa6y6dq4d0OUJi5Vrm2
PIJdj4lpVjimtA7GiiNfBKW3fRrbITF5VBk2siwuyyTFpZycPiuJ+HCZZ4XtmkMgGDknNtshnIzP
SAaUlxw8ec/9otblQqDbXi5gCS8zqZauaLKnMXZmBiX8Ufl0kT1Sa3RoBHnaBEUahcHPE7GPKJPC
YI4im9MXgR+CP0WcWdo9SW7W/CzGgTgxCBS2vRUxUe7weuMWq4eTr2sx3OHVLgZra034QdxgR2EO
3Z72TRXWzo455CNSM4V8BPV5vAu7MOKt9QUNXaJQUYeQlNwS00WNEqhqfWDUzYq7Og1nXnCvGh2I
OT8wnZBTxvwiAECzVNasyfpUY07Vx/uSECQqGsd3Yo4qGRFAzz8+vXKEomqsuwoTILM0Vd5hATKO
nZkY5WT6R8TzLmZKerY/lR9sOWOPwoCs5sStAqtnICfHM584p+WovtI6kxSvy5RiaEJy0HCrZxxD
zvxhdvKT37mcKdjYLEl9ABUKG/IDKc0VvyaQfctalTalqUTd0mUV304/To0YlRHPe9akIx4kVxT8
g952dK7cfI9brDkF/jhY5OFqbrpacfMnkqXRC5ZOvb9y4pWwI5joHJJsZv8UlwBy+8QZzK0P5cxO
uJ/jIURphk5LZldeTXOEH1wXZhSJ72bB6nmNFr7EWZckJT4BSbeCDMTkiT2JikCUYL/8WDkC3AsY
Q9y5zKx8vyH4v/SMcMnEyQRAx1N/GD6AoRPVjqHVtznszTlzJDQmVjtLLk0eQENred6/XPJtV402
FVQRJU07z/X/sLhYangudq/7b0ojj3rJf0yN3CdR4m9P9+eloAFQ4woDGAFNvemsunFUryPdiW+J
DM36VGkI2BSFLNasXe+P5Gs38Nf+sUPr2HOEgsIo9J+oVGc7hBzlmfg2iwKzxIshLlxmouplzGcY
t4XDXriiVMuehlLC2dgMY974xKv0LuduuhAG2UDdZzo8RBGatfYn9lG2KH4pkTzVsSeQgzHxp/dv
/4+hErSFKWwBzTmOo0n5vTE8t2EBAddTT33izNwHG5Q5FrK5coR6/1J/zDlBYzgACgIJQrX+tt9N
GZW4xCLUT0Hsi2E5hYufTg9Q4swnghJu+uuUewuhOLwY9N6u4prKRQL8+8O1TSf8iP79Uy3hja0U
IXxsN0PCyv4xcgOzZ4UB9T7FxMKf/yGDzG4/sNrBInv/2d8OM6ipUgbLACZVjvN2Rk5lP2OjEYmv
9CQ4OhIsQpfKLz1znH//Sm9H2VXC5mkFoiQP2PVt85rgtwbEPXW+DmXlZVcw98zRPEk5qZ3G2Hil
/gV4/F2CBGiCtQhtZ0BeBcJH++j3Qe5Tf2UxWdqvbQlOFO9bEZpljkVx4b2GbZPPDtle0RJjFJDh
2r7s33/iN04I3IFmEge2wBLG93h09/c74JQY507tlV+b2F6icg+WtWZ7uh5xkB5/lC1jG5vSWOON
xkv/2RS3VG9aXoXG0CQ+m34MTpEq0+Kh9b+YD1EGgtPCSrwrW0KHJtTvdr7oLX/aJE7Ws1p7E9x1
WhvLUI3VLg5tPvwNBsWm/9p7A80jZ2pnUh3hBpbp3qeYd/uzBGgZn2+MK8333sEEZrGwWnz/aCPD
ieCd6TqhtvE6Ybb4um5rbsv70aDvKO1ZNbPMNUVT6vevFZ+LagRVSloQRLmxiT1n/P0obelMuuNM
YDopkRlt2feH/48J50lX2lp5xl75z6k9cLKI8SdfHqu4EdSsUd2bIxA8N1MB/GxZv39J893+uuSa
pTZ4xWh8uACeYRz8ipwBlOFnisr2MYBYzRsckkBnV7jr49ZwDaePOyCaKxg4RM1EjvMirLwwd/P+
bbx9coHPpc3KqfG85Jt7hb9/AfBK3ZQT7zJ+zFBHFef4L/bFPbpht710u/76/Yu9XUGgwGN3RKdI
EyvnS/VmkmvHjpK47rqvY1On64NKPTMt0rQ2ldX7l3rjkWN+O6FK0rex4GZf+EMKG6GuyUkJc+/x
oiRzIaR92ZObQxuVky5MdXaHDYB3wX88GjbMy1mJ4IHDmoJyaTK5aMFw5DH4fT3hwUkfYZWmUE8i
Tig4APJVxIQ1m7bWbJk2gN8b7tjZ6GvTJs4K0JG70XIED2dlir0oiiyDFDljYdZrDgSYcJ+RoJAs
+aEk1lRevT8Ib8abMUCoKWCIg0CKPxFTpaI+KPQw3w9FanbmsAKqIIdvwiXp4f1LGdPyX+ezeacs
XjjNEEZGX//tfCagg56qI8M7X1av1xoUrVPynU2pP7DUswT9wN5zSDqMArGHpkv680/tSHwVAsYJ
ofsXJT3Tz+QsWLPSuUUX0lGwsnSw1suOTxXBXlIX2XRc0DPy7ZC0xfE4WVnUxsNP4A+0yIBIVo6Y
CMDEt1f+bqwK88JXlXIV6xUd9360JkaHDiiJCio2bzJ1qFqmjTey8Fe7vk1MY/knhMYXydxNjQAc
rC2kyyE2i0NMRvWX/db//fWRei5B8m0XwpJiL1T2G1C04QlG367D53wU3pe0JRzh4AKPnnTm15Ie
f9wfIjkHFwuBheGulmF5wp4xfxijxIYfj+ENoGmE04O1oATXcd/ch5xfu5t87sZ4G/ujeyKz9bYA
anvG8KUjArS1SJAEy9EfRhVWFzHGtlfsSLHJvo7HbGehbPq8giOP52E7pQqnl8CWO7qGRCKvVs/h
IMc4Gy1/i5MtqVsHmVviylvakcympdmDiecPMRj+OTJEUIK07mnnVXCAU+QR+VdYE+pimcln2Axr
Yzs7xGvencv+/FTHpJMacV5MCyPCGp18pPJu8sTwkAgRw4OyLVkSi6HqRxzZu++5VbeftOw6yqJw
OKXzkB6ACRZopOBFM3YgQWJtBlmM53lJEi+2wjRs4jT9PPha0zXHOpxglra6Q+NAS0w6Vky3z5Jb
tAy3sl/sb+7Sd18db5X38aCGbTzr4iLzOlSe+G390HU9z/8v+qe6+bE7/Or79/tizYQAVmYxU5QK
ElH2WzpNRfvHawh3+877mm8CNyyzvc6N/4NubX3//hf9+wf942IeRDmzzVPDva1IwlVS2rVB+V3b
XgFHaLbvMEByu01RZFejFCaXBvXhLRAhGSzvX/uPmf/6mHB1gGxYxN/SJgbVBVUm2+J7Q1JuvRF5
jUdbIQg++cs28fqb/mcbfn1K6boQDwLMFEXwlqUzE7vrjnBlvjtYZYzUPGwXm4oDT7KDiIvUxC3C
jwkyl3pj5wrCvhiJ6TyOidIQyHtoX5D19IdWt8F5aTXePfstSeH0FfuHoqB4cfuyqDdu78hbzKzK
l2IQ/iUiBu92dBf3c5ByTsX71bFxDc2iD6IImMeWV2i6NxlYnDMFNNbaYPlOjFgPlDC0BydS9pM9
9wK3mUD8pRZ6Q8JjSEwZQBnEuKBoct+WBI7ldbP0l/W7HMzgE3oSH0WV5qd5nZ9KYloehRXMu/9m
7zyW60a6bP0ud44KeDO4k+MNvWgkThCURCa8SQAJ8/T9garqFg/VZFSP/5EUIZFwaXauvUyHo3u2
qKXm7uxidIrVx0PAmVe3N1/Gm8maMx8EZwC28ZMCyUjDnPZB5P0UHY0D4DTiTQefDOUVYompXSk7
H3ao1fFjjbUqp9tT5rsS3OpcVS489swT2uVkCHtnTSPAmQyDx5ygIQyeU+08HgvvDK3YFmdH6xYM
NLssNT4aWTl4By+ndqDtQpZouPSqgMQjk8M3op74ZXST+MLycKRPQYp3sSirS+LksnZVhk1HFFLU
3emOmV5rhc8G4Q5Gv7HMFimxJWNx2+Ovi1NVrfMA0UCqksJrMqN/XaN18dgTv9iO5p/F0Wg/GKDa
4YKmAx5QH7/ct7QkPjHvFjkVNajLadY79Q/tgIT57l74s45t5wKTleS+ilG/rdK60C+MnrPEJ1c0
3hJfXy9JbcARxzARFEBXe1vvGrqZyZyt8zmpEvsAbKblGDWM2hGgknhAMqlZ6R0hf1aWnt2Tvdee
xXGgX2sqsDafPP37oUWpyfJpYjgBE/eUDCj73GkwEy6exUCDgXN7GT6WuLQoFPejQxKAmYJw5CV5
AK0DVrhKItfZRbPJKjhJEOByruFiKkvX+xq3mZqhXyD0Qmuic7Iym11tWcOFi9hrLxxP4BuBuxzh
66NB7hqC67wjPAuvKHyznGqLWVS1SdJWOw9cA4UxUIZ25jbReDUOPdsZzk3VRvTs3kt8jNOznDYv
FaWVK7HI6qyAUtIn9HBpet47iqMptUjzpTXJUEcvY5Ed5EGXYSTSLlq6oH5XVhAXtFxh1EGDH+gr
tYSOiGUD9+G8rzApWJQxkY9L3l9p7CGn9HKru8J8IF82/toVffti4+YK1KMSco0//jrv1x8sxAJI
c1DXkBK8w/Usk05oOvTps48JiYfLZ5B8h+Ux0jXkk3Gm8n5OzRzRXWjfR4XiA/aoqvLPbuMPA3b2
1sVQFuaqDTbwdsDClGryZvKy5zB3x271+kHcqYuyszhzW+KdVHCLdUmH9XoUriu86b9FvlQV42Qy
bj95J3+YsKT/gC2zdMC1PGXsTnnXq3JIk2fh6e4X9G7NjZkRn4hqIj6yL3YXXVa3h8ou8j2BNMZ5
i0oBiD1rh6vYi3wIyUWvyObsrBeY87WD13+cfvnkLt+VDJgBQZ9nisOZ5lB58spUTixcUNvdM6h3
Le6oLJyGEHeb4PMGeZ3pqpSeUjO5PtbvTvkSTbqHVghNVL+1vLK5d7D3O9O9Pr0zpd3RIWEX2MhE
ZrxukXhLu6bd++tD/0dncTtWz////z39zOMCGSyHlB/t76oJyNDBp95CuyfiYKJYPv/hJ/+xF9IR
xtMyAUdwZwOhfwxGTayFPPBKHWoJuMospf/HW8j5C3wPXmwAGGDbjsXU+1ttgfco5mj8d8QWlH+0
k/+N2uJtGQlMD3cfgAOsQecugDfeTmEb/2JR+960SwsnWkJKI07FFfcfj/q3RfnfFwnQm3BI8/jD
fHuRtlS4sZB3t+tSlBOD15B85ykP7ZDdrj++1Fss+NelaFCBFtlAo+9AwjLH1T9BkbUbVAweSuri
kRqO9IKS5W9WjexyQ2pbODk2miXEqR9f/t3rpBXBTQSegfvATFl8+6RmNvnOzLjasZbcmrn3AF9g
9fEl3q5z/PL5ErPjFFAoZah7cuSVcGcoToyazmp/CyBzT445CdMmydH6VD9/fDE2Ku74f2rM18vB
CfOd2a8c0ac+7wG/oV+WICgAWlqzwxW6Pog0NyBcBuBgqRPmh0zZd3bY1/nCFnWLNwxVcL6guYS3
P/klRJU0ZUjSjCmo46LET/dd7wXIqEsV1BzPM4GCHiZDsTBroyLaLAoWmJKae4J9LFz3COukw/hS
2LP3kWx1836cGXIaEb9zvmxhXUR1F6ysKLVWHcG692MSyrPYFb3goOLJaGXXQX6LdEI8xOMcEJxL
65rkVufS4eB946I6WSiOUSSCteKiU4WBC00Qrkq/qyHUOvVGddO0T31x3iWa2lh5/kJBdFPG9g93
8q/Z7vNlD1XnUOnDoyCihksk7lpz+J25lUyrtJrqLYkWcDsKY0W+Z/8so6Dee0l0WY2utoqDUtJN
z7t1X/buxTBYKUpbNzyYwrr3EOwekihul3XjVYtYqWfL1YLbAQrLajSS5GIKanGLAUG2xEIIP1Ul
iMfAh3DoQ7VDtx7iRThE50XjLLHlB6n1x/7oCB3DxV5qLX5e9D+DfQsVB5NvyrDb2sOlJUK4QXUT
E+0BS1o/FpURGptikNK949irPUSpkpfk2fB7/GEwb5EeqGMm427H8bzBWQGYlK/qRMcwJ18YR0gC
0os63eR9wBDJIRjVZQkluy8I1hw7c6OwXriH4YCiX9XDEtDP7L51sV7j6aiPxpmG4Pk2juppTfqN
sQhnKkhUw/QhqMoI9hME3rMwjOR1NRXyKpfNWRiM1rd68ttbu7PSXa1FxvlMAd4B52BLPLnxhtTz
YYu72je0js64SONObHCyGHacUYNrSrpkqwGvnCMQL686UjHMphvP6blX5HFUmb4B4am/le5M9cTR
gfQ7oh62MrC7YxzOgOIUudQXzQYWZ0k930LuQ/v8mHRptOfHHgYlDsjV6tVQ9dfVmN4lyL8XGpTm
rZ0X6ggKky7iSDWcmEV/jTTf2JpWrO84D2PckLc4nQAsHsdSpxjXhVNeUqH7JiMa7QNNeaFfE4U3
PjUa0vWMSXOmRKIdW5xHttZAlokLn4QaOgeISjENWtV6zdVEOjt6BZoGe9AcQihw0XiY9W3fsC0q
yKYSwVaEYX8cEDwvvbLrYfpo0bZROt3sFGU0/QRUy2E3wOlKgwWC0/6Aot04G2jpbsLEnZOZyG5F
O12sXC96skLrITAmnCfbVr+JYY7tTGU9enxXeJPiC4QifEY83rQVk75il91ShTCAJ1trV2EP9FbD
WyB+MYF9V1fXSU2qa1FPP2MBWApROB3Bq4Tah5ro1oamXw8j3mRDKXaJhjdzGVBlTSm/VoRufSc5
58MqaXptVaFP2kCUs54ahdquhCW0boZNXQnr1nGqYFkQrlXsC081V51WWU+s2/4eF3xrqxskEw/0
5NYRnAFYgHY1XYRZijWaFVbjXUnhDiPLmfbGEPSLynS+ybLHljXwtQWy9XKZVaG5onuMExvh4GwA
i1zpHN+FAOzJcqO4aHJ/nwHkz+F+CzM0iqXw5cGWvkbGtRauwlTzz0WYPocDkVlT3ay9joxIRJbV
96Sz1CXAZh4sCOPwVywJ7mU8JsMZZ61s7+am3Fl+nK7Kfuq/lgOGulRDXFkPEvJhKPSLYaFhS/ES
wHabT+T6bQjYd43pibuyMkiGRpYnHJicjJwTENk1nPyGeeIOP/N81C45UUMxa4plKr3k3omcYofG
soTtLrNuadiDvUxsVo/Mxwa2mzzcway4r0minNRl3vgadBUd69La+0EHX6BVIUwDJq+T7PEd9KBS
DcYWm618LSm0l54a451J4vjacINo18UlgXxD5+yc1nEuXfp9u0gT4tF31jnOvtsMHfsKMHi4A2jC
sg88ZsNLym7pOhtLSn2sd7QWBx+7hkHZ5/lDO6b2I6Sa6MKV7vTQFBbgbUxvMIEDdtEZVbtJ84SR
N3rJzk4zuchcBhmb5wup8uYirCVUXhLZ9uyP/V7hg74IanzP3WNr5KOZrcys6X7VFf8p8j8r8nV0
tL9VRe9iBM6fmubpR9Q1z23bvCnyf/3k30W+i6japFGJTT9VLh0JasN/Cn3rL0irBAKgAKT3/FrN
/1Pom3/5PkK6V3d/arvfkwSMv8CB5sM66C7QK8eDf2OM9b6OQwwEimtQ080C77d1XGBRaqSVVkFW
z16iksVb88twEfv6Z0rLd9U+z0Jci03Dyp0lqydXygq7sKfB4EpwtIklrB6rAhSlD6PuEwz8T1fi
GtCbYAeA1s3//lttKlqNDCkMCHDfTLtl2OmXjcpB+uvPWnd/uBDiXPYr2nc81ikYqDBwoEibqt3Y
pC9plr4QGfiS8Odv4+rT5sVrrc1lHJhTr73I029EDtbURM5QoUYhgxAMol40ETYNaJH/D6+OsQqC
NPebfUhbJ68OhI0mJE+kwlyeDTqeQyEBwWcSedHHD/WH8wpxQ+AxfCdOwK8tvN8+kqfwLSUHC9Cn
pxzCdPtmFMMsgbivFHXmxxd7C6/8eoMuntIYdJs41J2evzSDGHWPs94ugDiwQsGH2g3u72z+8aT7
BJ3GNsEGeNq2/34o+tDL6H8DHLvvjrjkknXE1RYVepS4/NLJGnlZoNHvQ1b1C435X1tcrCOnJzIE
vrOKeXYYJnPz7afD8qYb4zKvdlqHZVbeVUgRTfLKPn6Tfxryv1/l5NwHxw83cURUOxoZztGUw73K
++JQyP/bq/vteU7Wi56ipVQkVOwiDBhWYLBPEyFDhO58Or3eJXpz1yAdIBC06+ae1smoL8PcQVRR
5bsKp8pVpSugshG56tVk5+MaowgYDIE0NjVIBh0lGttJZgVr1H/FQdWOC4G1JNvUR2K5lGXR//Ci
OF++RgoHHpzwDqP7EZRyLyZDnVdeEy5kNRHDisVwvSgr/ssYhflahz2y7Ngxdh4Z49eEP5oPqWeW
eydMwkeVq3HV09rZUUdRbJL3sO0TxnPqDS4YNJ6eOZzbAQIxxmr7tiVQssOrYN2aXvGl1Wge6MHU
/6hDVnmjdbl31+AqiV0eex9Aehl5PtqY0c7070kaYUPYcD8aHIkn8BOcv1RLkgmKPGK+J5r7s80i
LhlhmMD3yohmgNwc4P5P3kmth8Oajht1I8ylZa7zdBOc9UWeeO3Sa7EIJK0kXUQiJqjLZQuAYYz0
ABsgpMWo2Tn7KKJw0fkeDb0tV35OYq9PbvkSA0bzQUSzv7Uwkkfhl9k9DT9y0xqr+lZTmOKPxy8i
HdqovlW5jS2VGypKbCQUQQvvfWSuD64NdKDZMrtveh81mtbk1zhPt48hr+YYJXV16XbJi05G6xK5
pvmADfULVkLhl9adyn0/L41RQ2gz0qUy3chMJ/QJ4C6LrrDwG26SgXxkVvSWSIU83ipBhgJlAO2h
zOyKQyzo9SyQzMUXwqqCy8QVxQsneOPCKBNeYpdx9jK1niST12GfYRWGEW3on0UurwxDJh6zoyGG
v9gIjb4Stz5W2PFCIMfEZmzOg68hYoVORMZU1qpyWpaTdLNtjBSlOjc6VQUr8Hf1NQorkuZMHCT9
ZUFBikpGL+SZhsPig68VDqBCmr8QblYeeEaY7S0rJ7BhvbNRl9yXpmvcWkXJ+HGkPuMZNvrLBc1Y
+n7dkAdncoDoEdB0pymEpyW+KPhbk1MrcLrU5+MeYimmna1PmK7YbHHTSDpFa1Wq4+zRV9E9kimh
tp1fJE8Bhi+boGAeudjicrgOVMbhkpjuHsvbr5Oc0i2CwRYjQQh1OBjBZZ0w8yUocyFhxaELwz7w
+xRUzU+TQO09jmAEqWe909wpr62+icR2jgjSWENJlnYWiJitg6tDSpiZ3yTYp3wJiIzpY00SwmEI
4RzKWYtKQuiL6UcBCR2udeBGDNrN+QipoiGVPMqp+0UaYCUpZo66xhfqLLa+zmJVo//hr5woCL8k
qBbSVVQN0XNR0cAuUnfOeo7c6Ywo9K9IbNWW2Mo59q5jIEy9Xxzm7moTYixWa62+bPDuxNLxGX2P
t4qa4UtRmzvA1u9wMuNDjhnBusNg8shW6F1HHZPSKLgt3cjUuSI6ZS1S5rntw5gzsSR78I1qOmIB
ssnp6SCZHqp2mfcp+Eoaz7G8bcagZlUkMjKrxlVBGOilRVG5qTVmfTqDI0pVpK029NomyeqW9xiv
GvO+W3EYhaaUPKGf8i9JTXGeYNj415ZqjYtS9MYtEUnWYehmviML6iOJm3hWZViQKpwAMMGDurRA
0hlctkXX/2g0ybFJNKw5kZ3614Yr64WtZ08OfUuyUlg/3AgGAfJLBAJSQgH25lYxYjksCspUnhl9
x0r2Wml1AZaeGT3HVTImLGImRBYXthLty1LuyKBolybusD84mc5uxvhBBo3OCMYiGresS6tqceTr
LUCzJq8um3quq0si3KGrMpj6OuowiDOw7EJAhetC0K+gnBnr11W3j+JvSNoNjGZYrbCXRMhOpOdF
ignAReKQnKrGCB/XnkoCx/zWuUiEs2lsjLVVOQc/WXOSZFviKA77/A5juuBy8sJihQ22XNpa04ML
tqzcmU7EuGA3uFVEgGONXhSHcOowA+9YezTB6tEHTPpUYUKpsDRELeXUC1EomvmhqX8PjK49Ks2h
Hi27Sx8Lz13j6mpLiHywzQOhndNgubSgvH7VkqS5HHFOOMcA/CHWrf7BT0n3AHCPt/asCZ+CGBgv
qvPLCtjuKksxRZU5sa4RIV+hWNptfMd8vpdKFzu8CfCWFHm9bHWrurRhHGdsi7jzufZ3zSEoxcQo
5/Aa8a7FUXZfF6y8GJyQaJj7xm3MGZ3YIT5p9WuRhYBCWhLfAANRq0fYNOD05tvFUo3Z0MEQc2y5
hVe8MI0IVBqlKAj1+IpWJxzyaoZIAoptCD3dFwAewcKvvHhRvCLegJeg38jP43wBfD6j4q8IeZWb
d01u5oceAu2h9Fr4LDPMfLDmw3z362APtWI+5o89nkoTm08mWf9yfNVvarOP+5WeQqfc2rHCCpgU
SUuRYp2Hykez0pXIndwOt54ltbjs8OwLpPfSjEnkL3xoyc+V44JPxsLbD75H7Ez/GkFj1YgY6+Y1
mMb30pFcLNm2VwX242Dxdhd0S6gAGNrji2LjhdhBzmTtaR6RhactIobsS59YQ7aoDNDSubi24wV6
WIUxRJKu4kr/bvvdrgImXGgjOi3oGxGafOYXC4e6dqAaniNZ12YidQ6WRELLlnlqIs5JGhqjmd/u
zJpohaEOn9KIHCGvJ2fJ1EtIcV5tfM3p5F907NGErwuScArbREkVZNZ0wXQVP0TmGdhOGaT5ZN4Q
UFpquAEMju5vPJGzvtkuyzf88m7JaQkIv7eDzFlVPPAu7UB0lv7oqO3HBfZrVOibzgr+PJz9dbiL
NNEN+6TCxohB2DR9s13NBroiQECdt6Kjne9L6oSW0vJitDSoTuZEXZEGEphKms6xtYClFkbw2UHt
Xadnvp+534iT13zYnc8dvx/UBGwlnyV0B7XrnmbKUaasqb0XPxVZdxPif7/5+A28OxnSTaIhypUM
6vHgtBfe2MrJcbXBk7mmCCvCjjYdXiK7oojKIxqlz9iiJ/ZInA7nC3o4jfuYqMFZODk5FaQBpLab
Ziwoda8tWCVK2sKFqlaJzJ9arQzWaRNRDzp+f/W67eCJb7jbyOyNTYTschmmmYPHfo0+sGFf//h9
WO/OXNyfA/nHwQmE7u/pobyao4B9uwN/zHP70Kkmf8GkmznVEy+i5wthU2xnGeJNemlGe6Fcak0D
U7XLyqDQBpV9opQpcB7H9nk0OXk2cUUgaTZ2ztE2YyJXYQqcpS5ejy22NOjdutDZiZBV2Ro4uK5t
Lw+/WLZuP0HSI/6YEAi19TXDu0aNzQYcYvFzr8dx8vi6KxYFmUfo3oiX+uRdnFBcfn0riBz4HLku
Ub6zR+Hvo1GQYZ+we+F/6ibU26S2oOtJxLK37K917Gk7ujIK5TDifEcSyyVk+wnL7905O8AGdQ73
mflYDNOTOwAG79FmGPEu4Ly9dTSBLYLdf7YMvEMsuApABSR0BBYeXKu3z4lKSeFRU8Y716Z4dgUL
V1G5tPtM1KULF/n/Ykw4PJDdo75+PN7MtySv+R1TokBJ92GiGBijnVx7NFLMzLM+otfVi3BH7Hxw
poUzCbCjNEak5oyXgeYE94U93uNTWr9oldNjaq8csUQoHuFlK+jz0fDtfIuuDRmEtp3KHfV3cJaU
RfOzRsTf7rWw4eD6evf/was/w6tRIvKh/nf3z/P4Bzqrp+INVP3rh/6Gqn1cPjEBhYHE6PZcTND+
G6oO9L9sbJIQcAKegW//Hnrr/2Wwgs6uoCggAZK5i384KcbMSfnvoFzYF/8GqjZOdiKQLcPC7vBV
nALD9ZTbXA/4hNdZY9B0thWcPiVIzNlJB6AgJE/SzWnAjXl5lqQG7pwxGtz9UI2EBC0gBzhPXoxp
nbEa9WQuj5zEnUacL1+DzMWsjFvgisfcqotGNp9s6vOM+W1PN9kfwaF5tToLh8Oy8XY2+wiNcame
5NES+nBjRBgeOHPYN5YYOpmZIyfj3z7tHyBjNuZ3l4QDPO/ZzGeXr3mybWtxhr4bM/4jqORZ2Xoa
SVyKvWWboJuuyTKotXpnSL36FvSk4gzLzlb4RQUuC88G9rBR7kMvBlCYlMdbKQh8mLZm6w5XfhF7
1hqzLg588PpvM5Rn0xYJRXlMmlnYDqbDHgEBTeL0Jut8WuIcRxdZ9AWh8ZqrhptsDt8iNgblaVFh
H5JgyopbMHCEWEsPERsBsyF55T021Jgr8UUortum6zZho43noxubt9KwGAQIjJwnaVEKjbYWyPXU
VsaF9MExyL2MyeTu46AXa0Cd4UqPMBFavQbB4xEP0EEDnmdrJK16xBvDlaDfxuJlxv6wRvNbfTNV
Twi5W5p1dDlEOXdEiJS1p+iZXWNhMeBbX2umcWsmkdEczZKOxMWUwkPduN7oVl9NAoGiQysbxp9o
CBTXUGSrm0kW5i0RVubwUPnGoD1CdObNxQ0ydczRsdray8qnwlQSD+slZm1cOsPKRyzIAeDuzESx
gw/IPNRCm/3qrkJlgCiWRMLBbnmNak8gbz0lLOH3HWnR96qT/HiAkUC+qmP3OgJkmpZ6U/OSYmyJ
0LngLdF8jXpKn5096XmOf1JqdUsntngtsZaBYwxOW09fxokUrqVC+GocxQTodYA0Yd5688shoinl
+1VWeQxqDWwlzlrNW05K9eeR6KdrzdejYQFANuwsQazdqq5j8tkaOTIJaQxzl9L1em9VKtT52JeJ
VebUCAbMfhhv3dZsL9h9OJvlSUgg8+R05ZNAfXY+Yil1r2HicdGrKrvC+lY8mYAjO4Bj218iQPae
ZnePB5jSeOmQrYpMp0cQonrV+ktsn3jjuLmm48HEYWpYY0IX3JMB0bTXZjxp7spRHsNGSbLNSHDL
XXmpt5CtNo0jtCJb5l1tGdNitP0Iy+CEEWn+ALHl28W4bfQvpKN21Tf+ir1VNfTDDUGtQBxwiONl
KRgjjVmYSGHKwLjFMIDPAzGjJhIv7Pm2aT9lwKheWX3jzTC5vKRgUqZV2YebRteq5mtD6vEN1TwT
AVoMLzg2K9PdppleHh1zAhUNh4bzvkrALJPQHK5oXtQ7/NIJq7cKFOwLKBtcBZAsmRYGsy1YDwMZ
dEsIg3T3O4fzRkF0hLxN4RBo9xqeNPVZa0pNwroOuJOM40l/N8GlDu5iW8/Tm1BhLzjkmqwBQy1r
P6m5iJzGnHfJmZJ3Oeg9ZWcQCF4EPShJlJyfDVQNIbOnqrFfghDEQMYMig9XagHz2EUhiPG4JEkT
VpPFGlrYpXkbdwgHiaHxI/crxpOdeZmEOOqghSXx5Ydn9cZFhNsJDmxZzjW1VCSoIUIhk0dpSAwo
FsTGtT8t3KvSByzmG6gjQzg58rLMC4zMqW20EOFvJrBJJNia36QznA5N7fHNW6xmLhICGYYHH7Ow
9NkhhQR2I9YKIlznpGublzn7z0TqREdWyD4sTD83F2Xp6vo+Qrss55RE8H0s4vVHXMLgTMFTucBp
J/jqqC4ExjW+YBY19EsjL7u7sRy1ddo2EfwuLNmtTkR76BXhCmAeonkeI8wyLGN0IFfmzg7kx+3P
ShtT+BgYnaPmxgYAKKC5VCN++AgH91Xl6/eNU5lLK9exFlPY3+OTu0hHzK7iqB/8nZGa4nvWhN7z
IOBRFrgCXraZe9b1sh7XcBeGa7f0xKNjqWJNVre9ouyzbmi6FY+GHeUbs9CBm7wpdxZ668mrQJBH
6VVzvLKJbz9hACK7M7GgXQR6027QxwEBqGFYzrYIa5pO1SUuRiQFgHCsYQ9m15Ewq8ck6KIvys6u
eoReyRYTAHtTjzVWWtSdiI/K+Ito3Oyuz23SNGRbFGeYi4H/pvV0yPCY3eDChAqp7gvsAj3Qm1hZ
5S2bTvW1cPIqWiVTU2wIfSkfCI6ZX20eg/O4Tlfg5NgRs+gOxGWCxKxE6DUvsfTkKutse2dOidj0
mWleOKLx4KiRoIDt4Eg5sGqkqQBk83LrZ/U4d7mscu9Fg7kRDmkrYVltYet1K8kzfk1SCfo0mMrd
F5y/FBnYXndRt3b4JUDiudWw1Ns4WuAutUSb/M04uri/ooI4smCPO70oxn2vzdS4Nu3XYyPlsjXt
bll3Y7KLisa9VbGafup6lhyJ55qOspBED35cobwr5mzPA3PyXs/4SGlOjlF1mVt+AoXpMLQVcEox
w7q9xSZka0DCiY5jBxYln7kKnxzeKMSQAjrQ3FwqXVSic9X0G5hB7h7y494JDnXGKhrbMQtDhROH
/+/6vq/XQdHrUi6bWGyc2iKoqHS7JhDhwQYnZ03VJWt2MVTfnCFkwfj4VZ7gA68Xm1u+vE5jVlyc
vEpypRtNUAQeUF4H67KM7P0rP0DDf3D98aXeF7JgJPB9qcX1P2jva7xtK23Q3YPljqRAYXy1dfog
AwnEHbDxQN7+9fVgS0NSJibZRZh+As0g9WHaZjnBGAQ03f/aggoIe/ESuzaqkSYeeb0fX/Pk6M3r
5OEg37Op2Hy802J9zIVNKmtrH6RLrBEad53ihwWVHbhA9Yi5APwWa6nlqDbwlEzYPj6+gfeDlEag
M8dC45NjvlMvl4Vd60OWuoeuwymr7zVrjxau/EQS+8erIBUIXAQFWJucjJosNLG0jBv3IAhe3I1x
EW89OMCfvMw/XYUDpY8JC3DGO7zGbS24vhgNHl6ZF25MB8kcCOf6+I39YVgie7J0WDJ8vHfy3hTa
cFxh0XowQxlvY6KtBJYcPT15KB3GRVsNavrkSPd+/WJNZzXhsXD+4bJvVxIsZDGjz1z7oJWh+9Xo
SJGfdIzIwKXBC7F11k3cBieGyMeP+n6y47QBZcbgaQPz3YxADReTf+GYh3Q2iwpxHTm2LoQZWJX+
2ceX+sMjMjigNlGDw145XSy9rJdcKjcPg4xyIm+M8jg1dEgzewbA5xPcMI+ajy/6p+ebdScQ2xwg
vlOamNLjwoqgmB4IJAPzzWFNZDqBaxx0Pp3pryja23M5agk0ITa6ObxjTn0CyrntqrOe0K1tAh/z
gtzBL9vTs5sKa9ILpLsRzZORMnnoqevo/Y3NhaoVvGdASJvDBbbAmTCbn0bUWFSdU0H/309dEvM+
fi3vRzheANasA7VgMBmnVLMidnqUkiEjPAfCJiAyrr4lxAJD/4YEay6SgLL+40sa7+cuJENm1QxF
QkA7xQFFBl6CaTFDHJsuuR5Q5QIND0P705cGW2ZUhfN4T2LjokZE900pZ0KKGgfDTd2YkHJrBMj1
hiop3rajgXfzxzf4p3cyMyfhqVl8u1cc87fNXK+baCJ4zTnkk0/RrTvJI47i1qHJrIKMuVr/DMZ5
NzYhFc6zASiHIYr+5e2cr+NmLvrH6aDs0H5q9AQMfqwLhukw4+kfP92fLgZuhN4LWSHbwcnFYHME
uqhJgRoErfWkSIMzvfE55TgQ/ONPLvbuU/Nk/mvUAnYFLGfm2yfLU82ocGYdCRx0OFgiiGJkMRE5
JX78VObcvnoz5aDDQZZkR+DhUL7Nd/LbR8usKB7cyuupIGTUYHxIrudS85s2vQu1cmqOVaJAQmxh
Q3XpIxp/WeVZEix53gbLerjBWhicQMOxyaLfOFXfJo8Wto632DdcgC1ro2ezqV1fpxyOe7pXV22B
DeVnMtf33wfnvIC+DPsa5M9TTmGM12jl5U1zMCda2D1No2NO134r9PFfV12kwDAGyFiCT+C9a1C1
QjdbAgfkAa8Ka++bEOoXdYlTtWYO5dEuSDn6ZJeZd6/fvhKYP+vhq86RFA7ilk6+UjFhGVFLxz64
9WA/u66pDtIOg/tXQATbdFCdesqcuxKJzycrnXk6RBCU0fZwiZF05jYEe8DbIWJncByg2iQHAgnT
fFrpie+mzXZEQ2xhpziE/nfXSFOb1DP6zRc4uTEDLSmg77cEQC5MMxlvdJx78tWUznhNLZHIQraS
/H3yGEcyd5tk2/H7rzxCFwt+Ux87uwBKEp1q3G/LayfBoFnOwwsrFKoHUkiM6qDkWKHBcJvhyukH
oLEmpH98xIKFjZ7ENOGtfEEX+tzR58Q63Ujz6x604UK6LfJCO3avytHQpm3pFfSXVVtgS+7Vpn4G
LK0Xy8ZzOhRxtqzOWix8if3OqqknU6DGLayY4kPvx8bSVpmD/W5nRHVQLLo6dtBUYcLRl0+oK2ZW
dWbg473sKiMzfvaEeQOKawnzJUBNBBg6ijS6UojkxdrTauhsbglECWsoCKMdWmNORehj+Nep9v4u
PlUagrwE2VzX1BVzLSoyZ3wBLY/7ZWqImdo6SrxP98LXhptqmPLoCqJSVp6lgtzA6wb+DzKJymN2
l0ZepTeEkrNfyK416g0d4eEmxXfgTLhumd7AQ2h+DrTBJxDexJmeyXDv7HNZGzMU1Wd85kGP+UEe
3Xlyem73SwWxmVatmdhnireJ8XTVgc3FaYsHiktuUb4CBwG5IjoKINwnrhhHeyvkN3Yw4SCF9Vax
J8yj074MJVYZyzqdEwcCHeZAvYgyiwQwxOBOe2PEWtSssBQFeOW8WsqlMXpkLMIgtPdKyYZY4K4l
RGyqiqqni88S7kyCEVQgcoH46ZG0cGar0Oj3eN9nIfuqAaOmlBmYFikazbQlCpm/054FZYQAMEhc
ZBzSkskPYYAVEfTqCy2W7A2vdQCYPaNvEi5QAxkn4GYkx1gjsdE61uugbeXwErRTSI6Kgtn6CsE5
WcfNWNhp3NqJ6TzFYYQiv+kaeNm/ppU7s/b0ec5gFpT4T3MsvQScH41bYyBUAUZ1DDZvtnArltJ1
GEW17858t8zhvZrNjJlbyezvEeNuuRngRl79as3gdvYUOtZcSJADDB5XehBNjWRGYtFYQRZJOP4M
hg4C/7r9eW4HyBiBXXlnjkc/gkDmeEg2mJXrzRGqEdM0rzQ6Ddlo82JtjJGtDbJREV83Rc2NGDrY
yaYiwuemwAF3eOwGzyL0OvOcNL3xSXLozolQNuZc78JedjKMx2eyJxmy8MVN+3rEHtxdRSO1MQkJ
OF/l7Me0AaJyEQFXMFZsujkwQ+3W8h4ozNOWLrVs50CFLFYVstIwhLexZAl3CDaTDWj9mAFKbkDQ
Jh9IAsLbIdf1AagNhLz1AcimDrOGXzv+f/qkn/RJqRRNqpv/vU96/yzzsmh/b5P+/TN/t0mJPMQU
bq4EYQDQ35xF+P+j6MFJE2+N/2LvzLbjRq4s+iv9A/DCPLwigRyZyVEUpRcskhIxTwEgMHx9b7Dc
LomqLq3q5/aDXbZFgYkEIuLee84+tJdsRBvrBPV/HD0WefYwgVZwCm6HH6Puse5zsGeHZ1iHB4eq
8p+MST8e5aiyNYTs/IZchDHph63bhcy+pLVL/ASHKpzTqLwysNP/8ICAS4SDMP0t16Az8wtkNxpk
qxtI8vYDIDHNl3QzfHeK6q8VJ5WbkpXnwIyPLbBmIPflh+/jL4ab6/f10+lkvThjaFpR3DZK8A8f
Ee8LpI7c9fYxmQ351hHdGMhJ47qWmt9lms48yCsbUMYVsa4E+KbfJ4VWb4jvzgjo0DOioWzZ9RIQ
r8Eg9DgQtXLdkWuh0HqNSEWbBYnHxEefh86J7ko8qsH/4UNwoCMiEZYlD9KHBoIqEHaU/eLt22XS
w8msl22plOYhdcb5U2uoxONqOYNWpZzlRiOT7Mvooae36njm96PIurErCtO6Q6apStSenpcsW+nm
xWEidmTrStSzZTr027laAJ0p5T+t1Rks02/kqKitpQOo3Q8lSgfKbGDb8/ZMt8aAZkHhk+Mw75z6
dyK0D6XeH1eCWU2fhTjJX7rFFrPNssFnuZdM0PfwP/nygKAfRW+0t6qFkvjvv50PL9H79VaHnbm2
cFeS289HUF3rqqpUCq4HrP6WFYUx44B45e+v8qGEWK/CkJ4JG3JSTtsfEWqeYLkoRsXdC7o6O3qd
bw2AoX3euQ9/f6F3UdKP53muxChWZWFa14VfFoUspowZeQYZQmDeXZwO27HHMzPPfHFzSRqhryU2
Zty6z+/Q8bhXTWHnAQL/6C4hhP3ECKe9FZgFU9+W+PgbbQUlSg2kRrx28euiIjKYZ/MTZ+CKdK5F
NRU/zkbmWWbMRaZmdda6errvOD5/Hu0l/U2/4o866KdPCa1k7QU4+ooT8ay1ofVDbRlxVmGSKaY9
wlONCFRMss5ql1VW42y9WmhtvLRTITDVrvZaHt5sjwl52Mp38+1qw23eHbk93tyW9u9nTSd5y/Jm
86vDGf+zhZdXaKN+rxH/VPiCIAxOPVHxoKuEqqMGqIDfIw1I4koPKvQHu5zM9ozcA5aznKR2rMTx
AIiSSVR9YndJ9iU27tCI7XSvVN68qVdDcqKb2q4zavdBrHZlzu5lUGltgqQqjl4TNp4N+tT4gGcc
k3aBuZooHQzQCOEh7EW2FeJkMjdox4aNPdh4pnstrve5qPPHHkd1sVqrq9VkDZhv/jbPc8c4FAs2
0n9jZ0VmhiTDTogpysmfUVbbtpUY6gPn0vKzEyf5W6MllBm56uH19kTCcRwKIMrcKpmeHLfKA2c1
iK9+mAPi+elqaT37Gky/G/RuWuH6Jw7pGsgCAesZAg56OSFJSFiQcKMrqy2dcbqC9jaNQ8URx7K0
+a1treV47x0mqRC8FaGaB9U14nhfze+KU+1IhLta72dQF1mzoeVBfPZqmtcAOVgJ0zpzStQDtJLy
ikjD+ZPy7rfXSnW5aIPCSXdeDfkq+wvZa5j09dpzD8NiGs8isrsbjO1ddejVwdu0kJkfchN0P5Z/
sZr/Gf0bz/UKBMgTXYG9ObkUZXolPlVzN2xqwFx8NVPmdytYYIQwkCTGrR4B+GBtk4eepA4fGFrv
Ev+lfzME37mwtQYbGNNQfDwgXkEZYCRCFb7iDZKy58itknGvrzPo2DTpAk7xfZXF5yi2vyYrKIFA
B/UuWuEJmbA/z33+rDPFDkbRZUwHUYX0VuRuDSG0K2caxmO1IhlquQBnUI2Y5l6r+P2KbnA8IA7u
inPQAFlvIGlPJ2WFPeSEF27mFQChrCiIZoVCJPjoN8BXIEWQXYKrn83ICdiG8i2zbBuqxJimAWmS
+k4Qt3aylrq+QmirbgTR42hWOvV2SDvH9eEjwqxQ9ay5Xt5JFlqnAbWYNfNANESx11bkhVPzutgK
qAt8Ry3j4yHUR7SnzPoofPokQl+QVa9CmvFTFmnDt7WD8WRIMR5L15WHXHrQAeLGvBKoKLBN5NHG
ilR5GDTeL2XOG7r6iEsMpsjoAQ5V6iF6CDTMZoz049KflGX6ZEq12sIUTg7YpJrQLGoABTPqZc8Y
0p1mt9VVOq1tNbXsfQKpqyvkG3kTUBG1R69R88Cuh3mn2BBn207NQWHI+Q1Hzlhf4MgWQdRwKCDa
QPVFredBo5dukMbsHNoSub6uDk1ID0BHAkWryEEnA8llzom6RLS99Gr3efFG85qetXqZwacMAWYS
gMAqsVHftUyMgVeoy37OMvGaODhMYDI7jzBmqqvKcrQHReV8wdg0uSbskdOJ5MhX1yN8vNjL+O2I
boP9p+F+YUCY3xWx2T4R8JkHuUoLI2V4f6NYDeCEXKOaNEG+NLE3PBJbXRxoYXTfCMZQ90WGpCcT
fEg8bcsZSGt0XNAb7+fZaC4EUUZHp2PIM4/Mljd4JfOAEWETekLyyYn4uPbUcgwsWkVh2y96aFpm
jPWliTo/Nxd+RveK7jNdBsA3AjEKHnFP3UnZ85EUG0cZlduCjjXPrNAgmfBaY2HYLGs2FJPiZY9j
rSAUdmC2y9RrQ6AlKEq3ELgpeV41I5nfOAPLx1QK1nWUY0fCqmThc7bRd5patjviv5Hri1q5m7lA
Ap6cnXfBiMSvPSfW15EebIxnI+nvVAd0TJTHw51Q9TYQTqI9QWU6dehOdkCW612XrXZ6zovGyZrI
+GpZFDQxGBeJPXXbJO10ANSKT7PIkm1tRMT8VcODFil00vo+9a18tEInVW9EVHmSKG6MdqLBXLTj
9jv5qzDdNrmiTm0lT7NF2NlUDbPflxgqhKHDYPGwzzasrDN8mgoDQXKZ/rCpvJ9h/r9g/U3Bih15
LXD+94L1Lqm/ff+vQ1c8V99+rFr//YN/Vq2aDhKbzuqa2EDR9mfVqv0L1YAJzN5B2Y5I9z81q/4v
foJy1f4TUventFczLRVFsIFa+J/Uq38A5X8+tgG6Y7rF78DvxZDr52NbK+JBlJ5X7+Hnko02J4Rr
5qRTE6zqkVGrW09jKeWZPiyolKF5KmJLOaijc9GRquWbkqDSoOnM8tYjBvWmGNRHFm+8ME1BPEJt
jgxH8XAehMbw2ZwVYmXpfPpu51waksI4Q2i00Ebi0YzybI/FGfnaLuqbCHy55W2GkQ5MIQkKlCJ9
G9QhvZTcR04AJCESs9GiAYDFP1k6oRDqcqo99QbKJI5XMT7DxUFqnBP2ZM6kwPb4NFfzU0moeoha
4uIY045OYEP+WfXm5dV51AgBn6zEN9Nha9LnG+blxszmkxrzp0Sm+FOSPmNOr4O6XV6tPge2pr1i
Dntq525bF6xVokyMz1Fr7lPh2v6oYusAx7uA33YvWm885bJ4dmi9btV4vFNFfl7vQF9SXAKdecsa
iuAu7rOtsdosDayeMKMcMkpH+RAb451bTfaGFn58IGzpdYxyb6clJoj++bSGBh6WVc2ojETdqGRa
mVZ61JNBJ/JoerCT+W5szKfEyI/xVDyLNsM2Y12cxGDqhP0uNPlAq5217ucb8OfOdjZ6fPcNJkcz
Py4m2+ma0OKT7YQetOZG6QnpkqyYve+trPk0x+NNPhhjcVyWIYkD3MukfB40tA3qjLCuH8GLrddq
8PSGtL9vOG7c9Pq4o3g4vdtSFameGqfGjpwnbwZhUaGlpec8n046X86eRiGke/qefo0DYolwypLb
WIBsM5Qg77iQTN0sSNi2rsjEO9YzowQT13RiTQ+lagXTXI3k3JJSiMfmuZLIdpACv7r1gkQrpjuY
iPSStzByJ/XFbY1rD5TZxqZLOOv9HsGr2LcTOXQtGOW0IetQGPu45DtSVDoaeQ8FahiWk13PZPqM
fJ8ICoyj5/AkEEtOFcEU2W869bGKtVfP4Ahdrll8fVwcNYdoYDE8mFNBPhqhcCqzgWAopwcj0hIs
v3iDcbxj0rbJsWKCQhbxet9JO7wglXjiXJNtkfJcGvpc2379OT6nn0wOj6JhP6WOmPc2gkpf0RDL
6QqavUghHCaDFixW4x/SIoLeJtSBc2taG+IQ5b5dfYNtbckD6dvuWgDAh0rmImwRKFxXSjNv1aSQ
RxJOu42uFMZrjxNxlsK+0twcY6tPQ781A4EripC4siUDkpDz58ipKR3iRicQMzPb6hEh2mM5KfYQ
LGbn4c/VEacm0cWs8q/CoBOTT0U4JTagayMNGvpEYUtRwRgD+kjmp5OIj+47V95pL4WS3FS1WYej
Yj7WCry6brCsUA7W81TN4rVC7MtbmSUhYgffdebMbxbP3pYpnmN9rqMbrWfHjSse/yXTX2sQJn7X
QkVPJMnGk050oYO9k98CZe7CY4ivRg0m3XSvTdUZdpPOQzfnzpOj2JdBbwm+luJNGcUJv9tvfFG/
tGjQpTjrlJJX3+E8uP7/PxTfaWabA9Ez9R5ASO4bQwv5wJ0uqdWeFxzxv+k//tI6WVUwbGicmlTk
KR9xl545DiTYO9WeXA7yLbX8qDNapr5nQf9hM/2LbuPHUShwEPI5iBFHxrc6OD40uUbHmYwsamqG
i/mzt7L71uU400aaHB3l5YF/Urd/f81fcKXrNekUk/ZCW5j//PlexkblkUtMKMXcWwkmdyIuiVXZ
KKQ4javTev28RYEws2N1+/tLG+t09efdmGt7CA5wnaE0/ihsanIk+tnsVnsoOWjY69K9IbaczPZO
PWU1UZigAF5HfMFbqgB5zGTHe+tVxBESDZgAio1pFw3xKknC6u+tyA5I/aHujqfRZvlmbLXGk/Ks
1tm5ssW2xA8xlfGjaiVlYE/mhYR2Qs9r7OOWhUozRlu2QVE/B3//Sf/iEaKFreo4lmi66x+7l3qR
emWtm9U+0dFA1+oNdJSbcsHc+pvr/NUdNTWorA6aBx6lD51eHBfuxP/Js+oVSDMZBc5aaoZqwSKM
GZ0kZ5eorhgWSyFnBtJqiZaZPdRc4rd2zcVdjyokRBElrU+nWAEf443DAwLfiyHkjjAS6skG4kwc
o/5tJ316ii193pWIhcNpDdMYVMHEK58ep5VKMeipeexTtwxHG9mmWaVvUUp2S5XjGxWTW+9Q2b8R
8fPoxsOWJCc278bYJzMk96RKN3G5QHNoJtI6wBLow3LjzKtsm97ilpbLV2GRZuVovzXC/sUKw3AF
9wJ8bILHPopBmdzXrakY1X4ZtffjxMTKhkodf8Ro/KaZyAn7l7cAOBuS0xWFbH3UWxF1jFTRnKu9
lcs7mJ/Hsv7dgvn+Jn140xwbKRetc9qv6E5/fstBluZ9oarVvvZks+3SSd8gUH5dV/p0IWCBlPVj
ruPJUvQLeY1J6FTFUZmiz12Wvbi2hI5bSkHjLjP2DAjZZD1Wp2Yuz5oWv8E1MEIHC8C+MGyyoiyI
BoO6dFdFaofSbT4RurQGIru0EecUYiMBqT7dVTymHlh9XdBAMeim7AaAH3Rg0jfk6rmPuecspxzO
b0w4rJ1xQNUQo1vwfzFokyWp9nd1pSehaSy/U6z+xRv7b7496zDAPP3nG1bpDVDOuaz2WkGhIBPm
qGkPh0dXcj5zwh1IOW4FxexeSssmDK0Tqr9o5XVP7pAb5VWooCLYjhEVc29rdTAk6tMIISZAiss0
WdqXaCCVFvfzJfH0LGDcTjRxDUfHyeZHVR9fl07FNZbeTwanQ6/lAwtl2uWJ+khOaO83UdLsjGLc
gQy9iy17oJXB80kfNvI7GyeGp5gZkfYQYHQwFl4Dx+HvV5u/eEnYM9Z/aUzm9He8wA/b8Bi3oOtH
We0BwwQccSYYIfw6pjr4URP/5hsBX/3re7KyxlnWyI9kNvNhd2xNYyZyZ6gYYXRVqNkdqKYoO0bs
VJ7G97PUPJIIpDBN6SxTWcYJMC7Ods4BcEA5S8cYcHNaSlLS7aX004KhJdKqFzocV4p0rwsiqzeJ
x2l/qgjCMprutcyWu6mYT/Av2Ix5zGIjf47G9ZQKrypb1HM70GKcapg8aR9KQgq3PV/pe3m5mJMR
oKbUaVvnR1vp+YkGYUITDSSf0DoDgoGkYi2Cogro1djn9RG0zEPaU0i6tGIApVLqWcv4IFBmYfby
6PDJB6xAN62SHslVhqjjDEFKfHKw/oNS8r9Ecn0gm0FuNVN04foadZN1qZ3xgQxKCggLGpJrA64p
Wk5LapSdp5Z2udPwpwWhW21mreFLUXvlWdOr6PtgHFYhQZGeU4MBmDdxFMfN+pQl8g47PAnPNXOG
qjwCDT6+w7cEHhu/74sjRfGujNhZ0ljyYPJ22GN/LjTra9JBc8s16yI7GdDeIUqYwmha6LiN9LZP
zLAvRW8+6QKEzW+e3L94vTnrWOs8FJXlLzNlfGMZGgur3HfO/Fp18q5T2fckZVYEDCRYz1/vpXZN
Qv22Z8bJzIp3viLMax47mmAZP9aWRgCIOAu93AtcKQwH+lWMQkV3qxB9x7wvVuCHRFkGxcZMQ0Yh
8Sv2X+/cCKjHS8y+iEAIKAJr+WZxjIuusMZk/fwoDY5bqjCaja2CXpziPvcLl5N1TGHIfpgYNV9I
zDHbyYaHXrKCCr2/Ey4lqTcUZzkMd6ZFM7gu7ClMBXTydmS2lowPWUQzl7DYhc7w/IpwvNmKpr9z
qA72eWpfJJsIRebwYKCfWU/zvfM/++v/d9h+02FblResW/97h+38nFbff2yt/fsn/t1as+1/YX23
VtsHUbMGToQfW2vIFDAasTw6q2Hmz96a8y8OFw5ZyKzSxKWQ1/Af27zxL4iiDidw+msqEoF/pAf5
5a3i/IKGW32XathINn7eNGePVw2N47KvoxBlqjWf3ez6h7vxFyXSr5egP7hqV9CdIHJ5F5L/sOdE
41Aose4tUEMNP1/ARhEb5drc0v/c8//DVdbf4oerkEI10RjjKmS9dsrXevreW78Z+//ug3you5y0
NgHZcYlhuXXU2zlF5fry95+C1Llft2hSP7COUHIQsckB8OcP0tHIzGKJu8FSKrG27tQxTFUGN0gp
lr0FTObOUMvoqBYMGYxOHbZTZ0yhncGrJoN+3KWNEI86FmNtky5dFojeudWtUmLxlNN45QkA9nVE
g97oKdM0GUX3qaoPie+UQ/Yw4x/HOuxkJ04kzsatm6+lC+sGvVBY1JpE0iM2Fmcb1YdHaJOn4CTn
ommg4LdD7dsp24AthuyQqIVzUt3F/qKUDiKghOnFWW0V+1TE69KpKl2YKBas+rgcGBZPfUEnNh+u
Bq9cPqVsRHDuGDJnTvtqk4pxjNLSCF2llUGHMXRn6t2VSSP4E80S83aMBm2H27gIa2ajB7Nk2FcM
mrntcuSNztRoZ1fNy5B8yQlz5CTvDKfnL8nd/sqhog3rxdVnbEGddga6z/uQefEmrofklkHb+Or1
5Xwr4Vh1xFphLndkxvXS5fsI++ApaQbBwc0rlk/2iGQ5GBftuxBINzdWZ/ZvytoF2kwZ4XUe+IBk
O9m9eSulyl+03mDL1M71bOl02vqS/WMmBY9JdX9V2JHBudUkPD6yKnq8/H4EPVi9sxmKTAHrZn7v
O8X0x7kfvmXrnHHRv3uVZ32ZdHgr5qCkTwhcs4M6t9wSkbRQzUfz+9LXAinx2C77rFXx2xcNX4IV
LT0UJ/6+cuL3yCYnP5ae1T2myuxsGOE5p9IdknNTjhEIBKHtEIMmt9hWs0NcGTLwRCO2o+6qu5qC
L/cx8cQbL5oj8KdomDeEJcdHazb1PYgkLqAvK4I963djiQAiszIJr38Z7umv84eF1/FgoGi9LeK5
Jigwyo9oZUxcoPUQShqK167H7WTApUVBKRo90Fk7Lz3RVugidLtEzdlCPgRTpEWrYFO7o0cc385x
qt6v89WJDNrUutZRRO+SOFZ3HL+il8ixDI+nRIku+ujV0SZPHGfwTa3ixB5F5vWcCD2Y49mGsQDv
cW5Ee9UqjnanlYs82F5j30Qkse26JjFuHK2Mr0bTeiTSYrkF0QVdb7Kkiq++tfVDK3rE2sNUTJxH
k+iF4D1gI81Y976hDMqOLq37Zma5+6bEYHQ7LNongSPyJYFBFMZDa8J5B14VKl3vwWP21vsRqbkd
aMv0rWg77mQn6UsmcUP+Q6fN+5L22VURx+aDOuVLSNi6RkSjYmk7+hACz6Y5Prl6JL9WCAtuGUqq
KFJoggbmMFFUgUqBqkjf7VXLu/7YlkN5GYxpfGZgWp0rlFDXk7YYD4UH097vOlcBwqZZp3e3BS24
ZRs3wgWEKqpnJpojyiHoGlOW9Jepa+nJTs587sDpnvLGqHZaa8lNM/f2fTODS+yXedlD4nLlBjHn
WnPiEVm5qVF/KxbVqXxAqLlD78S2ghSx/lZGo0qwmo0MPinq5L4VMvtmLXa31ySLUK6U3Y5Hg8Y7
es5tg4Z/19djXAZdQxAPu4oZDqrZngpkSUC06jZ5WHB6xn4sC/5OK0rsIPOcaANJdzny28YPulYv
xzmf25OV6Wv1DH9zkyEZynyrzLyDy4lhW1PvBI4Ze4c1l3MLg6QOGzVWdjgUwQBWNunIG5c4mC2n
hD5UZyEOiqAx5CetO2+jJFIo4Qfkx7paeKRa9NyHqV6g+1VUKVDR2pex7XuWMZnfIjhwd0mmcmZn
FfhKCOAS1tJx9j20kO+OWi1bPWZ4rFdatRsRuCPZVLLmuctr7aV3KqB6hZdGbx1nVQJ1pvHaQ3x9
fP/jemVb9yXGhMM8xfAKFssZr2kUTqgmZ2osLAZzyDO8cHd7BkmQTwW2Zy6ZLuQ50Wcw5WaYda8j
k7RXX3KIBZ+dqe8CSdsPjZgwlDBN7flcNXGGbjzW71Zjy5fMTOpHmZblrvdI5bWsJQrTRVP9TFGJ
2AGyuFGngUquHp7pqvYHBItu7sdDZlGJ5uqenjRJMLOQFw/lDiG0iaWg4fJSitBJnjWljz1iiOsJ
Sog3r+J75AmC1Eo0Na4sjzBtYIU6td0P6OGWZQ+xhl9Ynexl76W5fa9hU3jqO7ncpmbHV9dACt5Y
DaEcDvgaADrNwGXTfMTrvqDtYDovNwAKlYcmtUeClie+etdYtKvaMcRhoI/9zdP403mR2fclovpT
pNEMje2uC/Q2JuiwjRR3x2lUHIwGmjhZvN6uqlr73mttJbRM4W3cvq92ce7RoFg3O9KgOl/JnOlm
tB0lNDTpkdfElDKJKCgMMZvPGoq2sGp4wO1onbXxRG9ow/RhaarV94w9/KB3avfQ5fbyyIMU34BS
jemtDB6ao1KuMzUP821T7VzBpKdHO8wcKtWjq2Ks6BZ1JcRqPVKmG5gfy+2iqPK7rCLlU4k6g+DQ
PtMCl9Lmj+8p76fobcZ6EE6mMW7JJNEumA+UBwJL5hvYLvMxA6UcKtaUfqmGzr31ajltFXWwPhvD
bH6WQjE/UzTPF3Yqe5u0iRLMaaoESmMmED+iek3vEXd1UlahDjcnVHLCJ9/vem+hy1+ltdd6rm4h
JhBpj2TqBP1Eo3Gd1BvIK+OK4lC3k1WrJ6eFtl15WX8o594Im7akRSlUk5fYwcM36HNxHblafNDK
BNDF+7OMa3G5pSFE4UeFclrcdLowAQcTQgIrASew+HzLqvJrtc3Kgz1P9pMXRXLXR6pJDGHKZqgu
Jl//0i7nvKuXs9Z2HsFNDLJJRsoTlkBNu0uU9EXk83RhUZgPehNV145YlgC/9ABsqGvobE21ZfnV
MmbhMjBGdjTchoXHPGrInezaAAa+RVCTH82htE6IOqcbzRmVENT3dI0Ujq3bSap+57S1Alt7KbG/
6BruCaLaEy9kb5IHkMS03QD2NOexLyoN4ndVPwz1VG1hiZIfmxK8eNJMvb9u40VuxGDLTZwUy3kG
5H1sI3uNgyUgwG/zSnnoVBXXjVtKTswmg5iC9KKNGjO0IHm0yfylS+kZuJLGdNvIatfDkHxUBx6n
skFDhM5We0EzN5/Nsu0AJo3qC9Rp5nHQFg2GzV10TDpezBRh7RGc9nIrcsc52qM5hy4Dt4M765KA
5VnS3Ck9G6RYL4le9sGcLLe4mXjnATwxao74Lw+m0sZMqKNEXg2g2Dewhs0bVKq4wOBGRvtOy8xd
qhrLIXMjm15Luls/0fXKANksnpVctCXVu82Qlvf6hKCgRqweLg3U197CvIW8aNa/znTOGItX7b0h
DTKG81Q5xZG8GZrZYVbdJpsxU767be/QhaqejKHQ/CKboys+Rh4ACWLlBE4itq4rxrDG2bwDIkMg
OueSk8mQfaA7pTohJ0SwPItVbnrCVnWs95u8s8tX2hWv3WJdT3pnbPVpJNDL0NqDmzi67yzpw0i2
xIb4oRiYZ7vjRqzKdoJa46gUWy93n4huA0aSrcJBxutR4I6kOuUGg3LV7ZVDZTVmWDgNn7divsyp
Cv02K3Z1npro3FRJvMklPG47LerUrw057JYlS77Gg7T2+aQVq/B/kliZl/q+MW19IfwP7Slj3gTm
u93cVFXePGEDRIeiz+WXjqj710Y69r2jCXMKCrchq05iAcaXle9MMov3SkLMcFCTiHdjumK5geoj
7ps4zaHUDM68mSaAW/Zi2+FEZNUmEkmyIwkv28o2pyRXi/QYZ9o8+FrfvnhiKU+apxh7IDiWh9Wq
RnPRbN1hyvNTV71wvNe+THblnjVvgPYN+rW+lW3GGBs5zHgTYfQ69HOyIsaTbtu70MT1krgVP0fB
CVlL8C0GU2S9mInZjhsJ+una1PrstrLgVQ/pLL7YgvOVj71Lv8z0rr7kReIcczOtPkezgxYUQqrx
qK47JAECxHsnbrKfqmo4JalrnpOy6z9XPcM/cH3jsbBieYJxl7/2ZhYhytT4cuuhj26k05Tfys6B
mY1Q/rnrshq+WtQ4R+hCaDH7xPIBnyErnmVlUut25hDOSm9+MioHsnhkaUSgSZlcamX+nkvHfdLx
VYbM8VxmYcWytVDbbDJZgtmxEGdvRFImgz/AXg/sWbCSZUW2zxrUeQ2hGny97LbHmaoiqBNj8Rnc
BXHXLGBGygelSJ8wZdE0ZJWHs6u6AXptimKt+SyMjK4jJpHUV00HZaXFyXiHSqR8qHOIhP1S6Ach
Io5SIUj4KDY2Zt64g7I3iBEr95RLtvJ97ouh8UdhHbTBdh97pa186k53RxUzMuRIo0+FofRYRZ3i
hqNi9jxpRv0pa/P2qRmaydk1CsY8UOJ0l3eytiLLz3OONOSgVbemQTo1ScXp9DUXGHr9gYi6o9SH
7/HoMhqivUMCm1sRilsvr1VDdNYMwCggH+iy1LIgkREK+a7PHaB7fFVXuWzGBL1t019M3Y0vGYch
PzOLrAtdl6m/iO1o04lMv+P9/9ZXauIP7GmePzg6AoGoX45e3Q03uUqTwYyLhOlkZ7BxORpqkjK6
7UDIvRgIRJCjj1/NebpfBh2ek2OTN61UBN5l7cLK3pBFx6tW3DM6HPtNkrTizlKLroSb120Jl1C3
wOfIEuCJ3xNvZO6SxHau9NyeWVzE4ByS0qM2zUBaWTPmhoqVECS8Em/deHIeKHXYT3AUfY1KRw1Q
rX4mfGw8qY2m7/hb9KCd2v7eTM1vTuGKa4l46SVeIrmV+eim3Lc5O3tEb+wAx3HHatcFjZBNgv4K
N8WInM+OTMyHFHL7NhvIVNPpRPtjxZlqTmwPlpNFHEKi31CDPK5Ur+upWexj26Ib7cfeDhv8sM+1
h1GyEKO7X2PJL6vGhvB2gv58XXC6nTqr3cRyrLA+dmi3dOW2LMv+0LtzeRulin3jtGoc2GRdXLRE
Gm8aOd+bOhubUAxpfITENlxX1pRcMaqw7s0m86p4My+RMnzBN+VHCR7tkuU2lI3RBEs/qbdRNNh7
EhyQvzNG2c3SKO57Vlx/mFbJrifVHVluD2AiEOjAPj4acc3ccxRfE69y9lmcsGNxEDyykCr70vDk
FUc5B4VYGV+6uM05/9bV29BnMqXN37wYbdZ8AUY0tJQAbZK/1LAR1ZPG/O3kgg4O6JaMPGyd/jDo
CnH1CowV74KnNdY3ddUCCjNE3VjbtprQwLuJ8C4odYqHqsRpXVqzt0vSLg4aWlgPtt59h4YxELDK
UUW0hjiidH6F71gerUIv8XJYFEmtnBlC5tkBUJgWUk7sFRzqR95/68kp7ccS5RyDX0wBnAqLgHbH
a6enQ1Crc0Q+BvvrPI77YbKfHUqQKVuuyNm45Qxl0zmjTaQMrvYKmXw8mbVlhHZr0EjJK0zDkbaX
nhK9Jcikb3Ck67fd5L3h6FceY169T0ThEIVqdXULe1NMEUIEzSG0z6p3iDwQ0actCYx9DFC5ogPw
943QX7ugACwcsECIPvH9fNS42FOhV1JxARyhMPalQjMubWqeyXZHPV7+hirwS2cX+qrqMBNVYWkg
qP3Qc3Uma+Kc5AA6qmOIcx3/lpbwgYq4+R3Z7K8uBRoaLZQF7JWl7+f2rtrZDe1HjQ+WuPHDhKwM
H5TUzmr/W23Samj6WUGwiqBWUJXpeVzxQ79ayy0V8zCXqohTv8qLHouRQLMX8fBiFZrKXU2s/T9t
knMrdQ3BIH04C/rFh4taKWBWwmG6Pegty9dN/s0WtOyoSc3fSGd+1UFxKR1tDOlZiDE+eiRzFv+l
IQliX84JlMEiYhqmtG52yHU6mgXtj5tm1uggFkty/m/2zmQ5cuTKor8i63WjDDMci97EHByCM5nk
BsYsZmEGHLMDX98HWepWMhhGWqq3bZIWkjILAcDhw3v3nttlSn1x/XlUHD9f08JG67tIlM1jL+0Y
2hLYWNjsRK5RgC+4QbcaHj7/ED4KzGaDIQMTxgu9omP5szJYLloft1TbUrr1hohdROhZwSEzsWNM
o6mIeCWgpazZJH9+6VPjB56QY2LPBfY9d8F+bamAe1ZGaFqkoQ3puJaWg1s9mQvBQM8ykjRDdmBj
1Abrzy976tPH7cjenDdrYiJ9f1mr8WFDxlzWqxIUp3n/4PqU/EKXUeujtPg3BqzFHINkZAZLHZs5
QVPohiZGLte0zn1lVlsO/2pdQUb4YpYx5gd2PGCsWS7ECfwEtMefpn++S3ea02h+js0x6N4U2KSF
1mTGJSVlfeuKSX+NgrmYhDT03xi0WNsAd9lIL9Duv3+6eIZb0B068axeiG+vK6nmh0yxn7/DU7Mc
r3BuX+H/hhn0/iq2CuzOJjT971mgT+ZwFn9UC8PGeff5pU59hdDHqYHMQXr+3ET9dZSmwKP7ERgZ
KLyKjNOhfHFF+fJ/u8bR7UBQMV0W6npnmO3l5NZbW+Q3n1/i5OD4CauC7GdDETv+2vxEDLXZ1jvJ
3vUSpId5ZpZ4Zad+iL9FGjNMVfT6VVjTZpH4nPcisL6a0T5+evgvHFoofH9Yz497jzbRWBaBFtUu
NPD8tmVLdp2RVhcZOUL7VPrF6vOb/vjuuB6aPeK9MCB7x99exbFKjNKqiNZWbFDc8QYLk/fFVuLj
WMRWR/C4Q2mXbNRjzZMfAiCHk13tYpJSlo1EhVHK/sIDMf3FUDxxJW5CkPaCoRox4tEw8Zs4nsZR
lDumNhRoWnNujd69rJPHzx/bideE9NYkl8SZd0f2PHH/0ut2ZZ5aPtQiktr1dZ29knO9BOe9jKvg
C9m2+XGNnaNd/nWpo+mCGpUbwGsodx2GvpVd2OEiHzxMAlAEunXVF9PD6LAfIzIgAJ5uU93X6yp4
djmyIpQx23VC93drNpTRUAxTAM/tKT1zRCLPWktp+3CIpssg4xyIwB5qCnygNeeqFstDm7RnXp+p
w1B2VLDHDmsdZTaSTVySvD9/pD+Dc97Pzazg9PVwnTiYxI8XO/TSmuWD6dqRpto++XmhH4xe3I6u
G7/mU+eddRk23joLnmso7Bsij6iZKHfv4vKMHTqzRiVT5K4PecDBCOckaXn5rRwE+nYKSwhEq3WT
woWpYstbBHVimYtwKPsFzkTvDBQviiG7tFE3YYdsW2Fidk2TFSU87yK10TIkqY9Tlfl65YcDyqNQ
rWxWH5+nZWqcG9EefveCofhi0Tox1ohwBP3vsGax5T8aawHaO3YfI88l0ZqL3vCtPW9d7cKkTsqF
Cqxh9/mb+LjhATLnod8ErQDE8njDU5U2KHiZlztfkFJPvTVfV2HdXriWbLcEyLcXEaXXezv2v9Ir
nvh82c1B1DPR4nw8c6B/67WocwvSvcfxW4+h5qWi33OPRDz58ds3icCD2YhaB/853jrSF+W8OSKM
RKJLV6SfgxHoBDUrLSnqvduksVg2NNjHxWBStP/84ifuk30V6TQ6bEt20EcrDYENHWWnAg3/nOED
y/o+VCFSj4TEi9+9EgQLvidCpDleocR/P1FRA2rCEtgY2UniacTWtDKF6viKLOu3hynbDQRTCKM4
fejHjg/ZlCWugi5DV9ANK1LaiPpJrobBcSF8uW+/f1vgfdjfALlBzmG+v60wziTJIBW35eTWDntR
UdJDpKcDWzJtvniGHz9AW8diwsJlODS0j5evCm1I5HY5d6bZ95GlPVWTeEuUdR8O7hd7kPlbfj8H
cimOpTgeTOb8YwV1Dn1xxAaY7iyZrS1qpX7pZAsv6wHjFf0ZZcqvdqOnrwgjFxnb/NEdLy+29ATx
VemuMnqi+OQr/Lt7qyaNs4Pjs8AZ+LtQFcR8nKRAMrLr4IpHI9JpOHe0gZeSg9yd4bzeET10Fbv6
F5f5uLGZL8PREAIOu4/jgkIvdPS2/KN3vWZq95pH2IxUrIifj8OPUyVXgX1nMDPrcECPPmQF4LFI
EiPd1RYVLSo9yyzp/vIK9yapMKx3Ylpa41dk6A8ARmg+PycOtLiIcd3jTy3Ip9bn2JfufGekCp5h
Uid9Kp0uFQbH9VTQxG5GsPkLrbTTaOlNvqTtpXvbVlXhPqOPvBnYFk2jU936XZquQinZHMzbgqok
qg5ZnPvgm4O7C9vG+UKTfvLFCH8+/BizrXn+/3/ZOiFJiDI6G9mO6nSxTkY/wTNBnfPzF/NxhuUR
oaukpITt7cOWM7crlpGwzHZF6xE6WfY7PTXuhffbaWPzq8CNhaoSAyFn2Pd343iwbCUS5R3UbAsh
S4A+3dXV5vO7OTUDgSyjDId5j2LHh2emm2RXaynioSZZ9B7LlHJIVmya7Dt84d/fRXNmRCbKkmGD
7Dk+oYo2BowX8YmOafA2P7uaOJq8Dp4+v6tTH4/ga/eQ5HIwOB7GqkkLYyr5eLLYEdfpaNBiC5w3
mi3lpg4d8eeQyWRPtfArTvCpOW92zLOvplL24dBD6VQnGalP8USb5NJqr3Pyg0weZTLdMV1vP7/N
UwOeYw+efiz04kORLOMePVcSiSdDmW5z0ttvBjPRVp9f5ZiVTT46Z3AeJiGns5ft+MDvd6bqHEru
O9EN+mMc6eVGAw63CIjTyujNecNDAq9/2ZVtf1WNRXpwMs/CnYamcxqlS2M5kTBTgm6dDQI9Rtcl
X51ujZNP3sP5wpcJIu5441MHje4Mec5qo2zaBG31arR+uURV1gBWE0+dojrhyYgmRmHFj+nQN/vA
L18AOBIEK9szSTDIniqSv3BHjUSaiPv4/EGe+NboabMFBdEHzft4Qcw8fkOs2G4PxfQmJ6Pd6BIx
ZZChXxlfP7/Wicdh/NQYEzpGgfh4G2MaI9EURDPscOC+6RQcVhDyXpsxK3aej0eCUnn7xQ7jxEdn
GHTs2NGwYn0o6xMcOOKBLrm9xPlGIJ22NFHt0Meop4VljtVDVQ/VCjVGv/v9e8WfRGQhOxu4dEcz
JeFfyA1FU+44qx0qd6ipSmc3VOPDBXEAj6NwvgqKOPUm2bJRBjCB+DGVvZ+b+VaGtrEruBWAupej
gRevKKz2Zqj8fJe7HKQ/v8MTaw43yB7KYmFjszj/nl9WNgw7dgQ2rNwp0n/WmQ2xRwcDvbJQxP47
l/Ihv+PnJlXheBGVHskoecERzfDL4trJKoKavNY9j2EmfzF9nRqjFh/U7EOYK/1HW+0eSVwxURnA
b9zdd1H5A9Lcfdbw/uKwuhFd0f724YgJDNMFxl+T9snxB2goem1mM2EjNSc0ft5wW3f1SlIH+OJC
JyZmSuq6YwE3sbFxzO/zl/clMd8hpOAICLDkCYj7VkzV/RdDwuKfcbShf3eNozHha0ma2LP/DkG/
ATQklmeN0zi3ZocTO8hgnxEjhVttqOWqITL1oRxqD7EQvdpO1CnFvw41JFHqy9JWKOAInlgPYsxA
OrY1vA07ujH9UC2LsQ+eAVAV27xBnMXpdlwigw32kSNoUugKvrEBbQp8CyLpyc8RWxVGA3Yvb+qt
3leBzwFKhVdJprM7LOM5Fjuur+BCRFujbsZ95iDR7K0ov+y1ut+J1L+PYfYtecLpJqdWNBPPPLlD
nAhXbZjkOugiB7FwOsdZWXMeGyC/zx/vqbHJKo73n84hfYqjsUnwW0XeK2MTmfBrpdpXQaiubWkb
wNZrMuLLf+OzY8/NZo/yPQ2ho+s50VhUoGGKXVtBMmEeAyW+H9rii83rx5KfTa2UxhZ7E8p0x8Ee
tkojq1Z+sUNEfiNlXKMZFH9WEPjL8BJByrJzzJewLr44Mlmnr0uVlifK4fp4Q+bLvMrl4FATgYjy
LVI6LqHa1m4wuujZGs0MZ5zKyYN1m/bVKgMsS3O7YCKvzH7voPJ3kkHbW3qnbYyWWPYAYSgDTm7p
d9LB9pPvjtFzUFdIAVMgXiu/hfMd9960Co3gDihdQ0SHUy3SNrFxQk4yXCf8HlLb5A88H3CARDZt
SearNji6+N/zyVlGTZusPc0zHyvL+epVnJrTMTtCXqINxwuZH9kvc0SsN05epNh19fZ1FKDuxkHf
pkbbfzGyTs1Fv1zneGPUyz4nl2YodsLJdNAzbrcEDbz+/HM5tSC65LPSV6DfRkTG+5vRK1Pi0K8x
zXelWI5OseAw/lSmEZr6ZvzCdHbyYtQrObMQEv5h2+vWTEZFxreiRSS/Eh2x7W0J0gj1kQXX7PM7
OzURuJT9WS2w7H3Y/AL/s9wEFdWOoOwbs8EjbgTjU5nVP9oYzULkfvEkP2aSi/n0wJF/LpPS4T96
lFMDf1XY7NMSlUW4vEzjTEz1sDepxa9KSyOcWUJYUdK3bmMdav8YYmoIy7i4FKFINz5kogcPSxD2
jCC0py+ex6lhy3u2KCNRv6V9/f5Nk8HQaGnENmeo5A/LDx8js7/LLHQknz/3k9fxBCdFjr+zZe79
dZpeI78XPd6Ok6ikmtO+FqNGHkJXf7GQntq2UpxCtAFbwuff7y9kEWLmkNCb71o8I1GDxHUobmqy
ZRJhXGVldZ9n/heFilMD+JdLHm9Yk8nO0Ojp+U4b1Dbsyh++nSFud8/qsv/izGGdGr+cSGeHPmhc
aknvbw/rOqhY5eVMM+b40kbyL2JxZyigIZaUb8OlJrV4mTMjr+Nq9hpoxqzMrBH9+X3zZFNUgSgm
ml1n4ljA1YbPKGrrO7JfMfwX8FLzoBEb5Q3iUTjMmgu3ANGQa40ig2MubZbmX/pgYmchI05J/SUp
uwNSHLlu2fLF8EEX+WjF6y4fzTvi1R0We9P5YjSdegr+7NSlxMG4PW7AZplsmgJ/wm6SE+GHk7Fo
dfvJkc45NdOnNgaA8fnwPfWKZ2cWQhmPYuvxY5eJEZLcwWcSV76GLq6r5Wbi9LuywoDMh2bWpH9+
xZ/aiaMNIYoZ0rhNPheOmUdvOtTGjC5plu/cfPKX0dC5d3Zk9MvCGp3zqMyyx5/c0MRGOfnTLiCi
NnvMu6ldt0j6ttowoFz//EedeO5sNmYLNJQTjhNHByXfHUXemla2S/3QXkdgpOf4ihk1WjZPCTj2
HbrI759f8wSZwkaVQNVnnrWhXpvvh3yonEkGPV90MwVIWUka3iBIJao3mJNOQC8tGCkoJ51s7Yd1
tBzpyeC8sI3V5z/EOjGHzb7wOROAY459XN7XkUa4eRvn+JYTi9bI7GuIrWy6QVtdOOc8GW/fJqiR
sVg1izCjiGxoOX1Ucuz668EadBI8A/1bRGju0mwn/Rvb4mIbDQwpHFPpBlGfs0WS/2NEjM2U3a9t
d2aKWRrAM61oiQOpPKBl3RxOQ0Z1at2lVqGu+GwxoY18CE+R6PyzTPee9W5MvziYn7p/OmB40AFK
8Vznj+SXLQ7ltgSoh8X9Z6m6i5Cl7ZSr4qfY0KLN58/61KUQXqM1wI3OsnG0atJ0qqp8Xpb80opW
shKzm0/J9MyPsvDp82v9fG/HX9pc/QWoTpXxQ+xmobkZbMiYw0EPQ3nR0jDG7DWBIoYW1q8KLzPO
DZjF160yh4NpauGN2UK6s61MbmWh1/ufP+j/8Q1f4RtsCn6/vLvVa/v6jx9FG7fj4TX/8V//sX97
jcp3+Ia//8Y/8Q3UVP6APsq/DKAjbDOM/8U3MGP9MR+T2IJRQf6V3uD/gYzAhwjHrtBh88mU9i8y
Kuh5352zqxyfed/6HTrq31KPX4YZ0xe9LH4WbjmakR/qWqkRVB1pN+4BVSxiCqA01XnhjaO51gSp
zl6IjRm1SHGmdN/N7qZYOv53RKM/Isiad7aXWs7SKK17ugvqCWJXfO5YGC+x0wqWIEmidT5LC1jH
NWsa21stM0PCjkLEVg96gdNwQf5zZuXneAmbbQ9HODl4ZuRXC9RYYhM3UbHPg9GC4NhVy3w0wlXB
NLqikuVsopgazJpQ5hu0RZzgE33ADWhJedF0Zrsd3b46MwGlvhFL8GLnrXiz/UZ/zobSA+Yey5c6
T2eGaI4Mw2peMf4DaFaw4JKFZ9bR+TRGaqfL0t7worRDkWiBWnlev4l0gf9sWRP+09dUfDtUhrMd
BLW2GQ/JlRZF5hMJWBd2h1jdiJVcNtS0bwG8l7fIx4kEa/WnzIn9B+Wo8UoVytpK039SSoDPwmMb
WH1+YydatSNYzDzUeY53U1izZDuOL/Ke8AHHjeJLX8te/bZyOp61XDvSTc+rHGZqVmo9lCMv2I+k
IG3oVWQ/8ixGJcCW8wfUXUFmeVOjkjDjH11n1msgoOobpYOhIKAP5HslRbis8ky8mGaXrh0Qmjyb
8gl85FOlcemiksSLRUP/HLQaNGurKNd2Gnu4U728AAxFFtUigxthLEhtzO+8SdnuItAjuZ9H5EPV
N+5GGEEcLQJIuzvPJGsMqrrX8ut7gO5a31sUdyx3XMlMDd3CJQns1k6N9BpU/nQVDJG+jKjuXUSW
qVGL0pXDVaxyTYCNvbWTDP1Drlnx3eA22QX52uNFNLrWJbJgKKJRMFwPdVVviqZRf7bzeWiBHQi+
a6rJv3x6VR0KGybc3EuGi3oK4p0iF/iiDfB3LZQ7hG+RCcELeAXoOqMtsDt20sMO4BPYFLeefhgK
SONu7RNdUhcmCWyVi0MlFE33aKmxm8nao7lJrbTCyKV78coMI3wdkekscZUT51Tmpn/e5zlg/1ZS
iFsC5cbLNqiLuOJHeZVLRW4am4ew9op80adm9FfZTSUeGeJFPKQLIGK1N3dydIK4ooSgFvYLC6vW
BhMnJWAnS1py4yW6/xT3FNjwkJzj4YyvQddHG0qL+vfeNbKNGRvun2kVTLgV8z5auj0wwAFy1KI2
2uEbB0LrmiQrb0XjPNh0bYngvkiH8bxEgtouhQjKM3L2BgmeTIvWY2dO10SnlmTA+USbu4pyiLLM
fWOm9W2mO2w5sqF7dCL8Z3FcRCPghFQjJyCMzzVpjdjgfZEvBaCGhYszXV+Ymd8sgXYBM637cQ1b
P9mqNhjX8SCmh15hvuiHythEDt6qyMe/WJNpfhmJor52XXj7gajvCX90byHq7+rCmq6GTseFq7wz
B6ghtSAouvs4yIedGNzyOsk5cBiDAWNCSDHepRwiL/OmN+9Ns0peYt2oVhooskU3cLQWI3CGfcE2
5k4lFXywsllaHFUuc0yjelEON6Fd1RdjIpMlk6d+aDped+kUNMfzmCQ5vfJXmPX0/VQZbwbClIOk
rr03jd7c503nLmJSbJY4X7A/8ZK3tRlEK4JcUQ/IEU6rabV3kx+NP3DryeWkeSM75Ny+ga6Yx7xF
XE9sc4Huxk66pY1EdEDARK6bU3seR516wLdE2r3EluOK3r3UFbYc+gXD3g+jYQWoWTxbpU6tQA7A
RBXKstoGDbRKGsd9ZhGcdtgMNLIACH1QQ2SxJ7a7v8DzlgcwzuUt6AZjKSm/tmWlv4ZTHq4rI0OS
W/b9VvSNVoPDr6Jn6urtRZ1nt7Nm54w032Jp1bU8N7OwvZ6wl2wGHJjXuhH7V000a0HaLpjWNsbJ
bW6j3jQtJVZwXfpV50X2Dyqi/Xrw1J9dFkHgZc7MgOIPEdErjnYRaTgs8OwMT1Jhd7cNOd26YvBX
rVW6z52I+DYsF0eSI7I9iZKKw0enMWGFw2JwYvslJeh2IbwqPhgo+7aTXhqvAyngK9VOD0HHlG4O
o7lzILjlwL4D5y6ODbWS+iT2EGFuJ93Ys3vQ8dBYhrtO9ZEXXOArWsHRuBkgqj5pCq9s0uXNYnSL
6JoNMYQkLMHDox66pD9YlXcWUlwWzKCBv2PehMHd6hcNyXu309Rdd0SykoGqZ+cdDwzmTNfdJ6OZ
nyHwWvBJxNvCN4oLdwqjPQzO23T0GWpDXYqFZc3a7CIUO5JXu00o2mzdWB0WcRFcJCk949Jtun1A
zCYWcD1eoc2z93xQ0abLkY+FbYenWGUVttkgvwjxwLMUBcNrFOtyCyrbPZ/6xvsTvHr2vW6kdnCa
mrjH3LmbhP2gj3ZzQNlYXQxENuzrlvRL0XlISx2vf2gwZJ45bv6aTHjno8QLN1Ual9t+Pod0E2dZ
wjXC5gyKQLe249C+bcKivIZ8na4wfzs9SMEbI5TmszYUoI9YlXHUGUH/BJla22VT75AIQ5aoGYPj
ADC3JEf4KnXtR6UNNoSHPFvHBd4SD9THvS9CiS1ZVFdStBj4cSBu9Cr4AfaPKRA32lY0aF2GqMl2
TZlNF5GND1A6afitRxu88BpgxHLKqpXtOtNfTpXdAxcolmaaeHcpkNVNa6Ttkt83LtzEuuyZVdcy
Ml6ChrSkvLSjq0SW4BK08ZIz0sUYGPZDht/9rAJrtLZpjMzp5v4mVmnwUnej2toqrl+UVhDa6xMI
XoJZ3HsDnRBCJV4Gg3mFPAxjEw5kO8yQIRKSXrXOgdk7WvrCEwkuTH9cIBnMzlV7DufCxjBa5v2B
AJNwGQm9XEYYTh8S2Jl3bKrS86ISLPWOEXiLeEihiZEaZXCkDuUh45Sdo+PcCqXXl1AIi1WhHA0q
iZ1D6DZDRNkF046ZdLswSGKHGT9xrytHqn1kZ8ZGCXpxRJA4SxA1L43BXItry5HbYTCmKzl4VPad
2jgrp7rYOGJQr50IRLZoqolNCiZ0LK9ZiHHWBR5OWNqk/ixgfr+4oLvxBTeveegHK37IXzBtqk0C
kgJ5QKHBNWl0scyTVNuFiMndpVelOWGwNlB+/Fzp0kptdz30OSZ6zQ7fghZAkA0ygSXNBXCOkIoA
0zS5Yt9LPNvc5DLdaaNzFlxPQ2CcgUEJabKx24yoGO0CS9P/4gzrQO/OMOO2QEZhjBDOGoMwYOtR
r5ssvXG8KbUoo4/qPEDcsKwKQEw6r/qlNJoQVVAQgIXtJIWDsUnP6gZ8VRhpzaoass5eVF7gfYPk
Vfsbo/PwvE36jSdZkGjGhcnBGFrjTyW97GpSigmhN8nDC1JzExQTiIY7Ev26JFgFvYjKP+Mu73Hb
5wVIzntPRSTwngWOiNPzVgm/vB/GnqdWtm9KA9LgF+yUoZ+6cIJC8mg9SlBIAlYOzBRvNRKQtdLa
ACc1BjX1g0DZ6G3A+gGBpnG+8XfKFy0cgs0MWdhDl8Isa/RCrfRGxGddL6rLSvKny8Ytny2+PHAg
9YYrapep71dEC43mNvYcWQJ3V8VbHejGJdZnsXdNY+IL5jB38Dr3forINK9qx32zqQ4GxANP8jxw
/GHtTH59W0OKJwkrr8+AeOY3+kBcCxli+IZLSms7OyOtidlgXLHrI3XKZgtjDk2+CLH/Y8XL7LWX
Oea5XjT2Wa2TcRCjKVwTtaVWjjvCf/Y0rqensnxQcW8/wf5y1KKJZe5RHdSI2tVJuNB5ciA9hbOM
s3Z8HpzgKkwEjxUokLpTgx+u+iSMg2XbAT8dJV7WpAUWgxpfVYsGpxLw11CKK8EqjL5LVd0eHyp7
5Ibc8jOVJ8l9KLL2uWXryZmp6Q9kBoZ3uTM1GzE/7CCPkq1GO400UzOPDnD6adCXBSwFt5P6fkya
6i4Icr0FK8If7UBW7NOmLm6h69RYcY3qsSbV9ZshRfWtKENQWZ5+YZvAuVCe6hjhTSmB4fuACjrS
Fzw/l3ckqTXFKghk4V12KrJviqh69aYamT7V7BDARqRPSzHoLPsxmC4CHrLAvUqzMXtKdJk8iGQI
ttgZIe+PHWZtjkLtA47v4a3XDGspMS+eN3koV/yiYoPenY+QIATEDm7rjAuOHux1wIuZqyByhu8T
uz52/BplOhzV43XliTSCApDFt3VIhJRezfTwPunMNUgsY22ijCRfyI73Eb7oCyfq4z0mZu+QOZwc
POUymHTte0buwwMZuNj14Tdyc9bIpKFD0X5KmSqIre0HfTkl3kQWVTmtoAQE29bss9ti3idZE+Oq
nmygBBi4zwKT8HPJzncJAKrcFQRe4Swg/o3z57yRNZz6wpnhIHFBEgUzWLj2x2rAmN7ESV59K2kW
5Ff4lRtrnSGKsC4rg1VgQdh2JJaIdptZT2C70xuUR324BlaR7NyIfPUYP+/41BZKqvtp0BLWV63l
wNted3pD7Mu6w/nvIaqi+Tyc80hqITZwMyJQtY1RAln9z9zum8huNXWYQrUNNA8pSJarr4rkR90e
bJYohAmS9NiVUd05Vq3LSg0JvtnhAEzdWeEBjxYGRARP5XtNiFUQvhCQse0T88xKnY1m1xsnMtbC
gzHSTeumbNfc6haGxyoF1PJLber678rOP7BLX9OLa5v/+o+jGubfvw3lmmHj4MM2dVTDzI2+KvSA
iqGU9cGT7BWDXfxVQ+jURQxEKR7GBFSYxw/ASVrFobcfDrEJz5r/uFq2Kbzy73rs/5ckvyhJmuzz
qSL+L930Q0ny8GP4x3NZp79WJf/5l/6V14SjDcPD3Aj+Z/Hxf1KG/T88yovgaejkzNVHmpXvUoZn
J7FLURQRCV2P/6lL6n/MJnHnpwce6bL3W6lNRwOIaDPUBJipLEcnjvVDm8nocUvqeljue+Kx42Va
hM6VVQ/y8LO99cujOfFFzA2CXyqgP6+FC47G7Nw+oQX/voHQN7o2VcIo9p41GIepH41D0ln+48gT
uKjor60/v97R7DBfD/8uTiikk/S2jxuztYZ7SQqd6+UGueSDLvNgkajJOLTKtvYwuMmNZ+Y17rGp
mV80oj/0ypw5emMOVubtCTpG72+20nTyIVk49xOI7zfaQAS0Z2x9LkZjUrcwPfzHADv3F7d84hHj
icMU6hL98VGE1yJxqQfh5fs6J0YZ3k/7Bjk8nhZ+TMB8qAMO/vwZf7ggIhG0pwwi18eRcjwBJbqm
pNnU/i7SgvLcozzDnrD117mwtBcLWPrz59f7qAyGp2zR+SZydI70PdamQFXVpzBQ0G1LhSgCeVxj
Xk1TpQO3GOwiZ4MQGweR4ePwxtS4rXqneCyk9IZl5KaQVEKv8W7bkVLrou6drl9IGTWQLH31bTTF
F6MA3PPxoPfol5qzCIS3+dFfAm9EhEnedjvHo3V5r9END86bMNOrTVhWIOOq0BjOjJIQpHCBr924
5xscbzU/q3fkMbnuWdwICxqddF5Dq2GLgN2GsdQEZnmeg547qBga0lmvm1m+LureOOTUP/NllUKN
WwHaAbmv1fF8UjAnsZGOMg5a7Wn1uvP08lxqo7o1IFpeB7FPPYaSXul8F70lx5VbT2wMRVqZyXlt
OeraZZZwQXX2qb9L9F57SrLID26r2qwZckFSWVSjm1Fjk2JOkUH526dDGC44wyfqsrX93r4BAjxc
ABEiGMVFB7bokc6Y5MExEdRjzneq+oaEyaFV135a1WKpgko+d4kpn6dat/ZYDtpqqfpePiNJ76/1
pimh5ldkRlLZTfx1YtTOq6g5xpV1ZpiLvA/ksxW16larNDyCLQFp8RQ7r3R9zGJfjL56JhvLJGLX
NkosMYGjbju75k4hXqJnoOtZLf0iDh7NJCUKvROD85p1PEcxEYaJnNe473xe2iQq/xFQr/Pqaq66
jUNyuiproCswlnErQPtrnFIa0mNv/x6rURJa3TKy4qG7pKDVvGVJCWkSXId8NiHSNdtm6LNpqaHI
jMj9Aqy8T8k5J3gU6YDo1q1tRk8RuWOPgqxHY9WmHTCUfLQZJ33h2q+wD+UzPFk+/ir3L/yx9h8l
UcnhgriYOYwhJanADlV5XoOpId1SluqaNHCSnnv35w7UbOSzUklOLE2ZTtWm72pekh9B1+yiJOYM
Jud7HSDXLERYwqCYn78NpmVpdQKZALi9FaWsqOHQ6+uHn3+mDYKCHpOeMG9M0U7jXm8ir+1XQ+j7
m65qGMDgWwXUGirZqIaA+Z4bTa/LZd8MJJ5WHFWha3tGbS1aetbdos3Y1B9aWEoSqCJZmepOgnGd
EzhLBcMpA6i64LTOXyiy2ND3g9F60P7CXCuis6ZpY2076kRfrSrEF8GtlAWWugj2D6aoCM7ZhTn5
4zMqTE4dI3BrGHzNFF8Po2YOT83PqE3SxvttY0bFANo2LRegb7UlabbxAny2w3Nu7uUc3UmYD1UO
sGMb38qWVUS452DNMZ8isQ4O6bxLnLW7AA4DzO1S3bt5R/VGwmF0TW2kiEtdo8GA/w1dXoXzeHSp
PijjSpuzRgey00g/DXrnpbVTnwBfqxmsZejH6rz3NIx0oiTrFhdBmS30cjqIugvfqoZp081j76yI
IyreeuHPWWT2eGEUFFEXjN2mJL0spEIpp/bNJ/ZmWDUaBc0Vg9s/swMSRVc+G3+f2AwveLSKpi1W
hmY/tBH2gbiuXgvDSw4ohx0bLrDFlI2wlUFX6z1DakzJjo0M/suCeVndsswxlk14VfHO1QJW6Tm9
Ymxa+ezgBnmEJUNB0yPnwVk4fa9uJwLeHlXE3kJSPH6mjqIyGjXDqypF+Jg4LhMmgbv3EGcT5CoT
H5Y/OhYVUzJhY6QneyFnkJfvB8WKZbS8d518PcVJseIMbxMAbuXCAQk10cNB2We85LWmoUCK7E7s
rbyeLFKVZaPIYaa+dubSkv4+hb1DsnRB0Jcvg4tBk+E1BNJoHwr/3oNx9pi19euYq3n2j43HJve7
VdLxnIjRZp53pBHDV5PmC8HWpDZn0aBfSn/w7uiUUoGJe/qTFkGJK4uey5Lv0oPwWNZi4xdmcaVm
u89mss3HPAIOX6oGDWFPUsXKHs0KSFRmU3vNraA4cKq0v2eGxZ+XrFj1A5B+M/juiyGuF1Ulg3Iz
CWjDCzNMOxtQZKpd0OjseHR5IMlndsJvIybRXWwXAuClpdOQaOOtZ0gq3aMZNM+lEuxFZEsuvTXE
2jI1el5r5fv1msAYm8nCzsL6gP1j3JMiIg6gvVgW8pIM7Tld903PEv8CHh7TG/RaBk0Fj/u/2TuP
JbmRdj3fikJ7MOCNIrQ4hfLtLdmzQTQdEiZhEiYBXL0eNGd+kRwdUrOfxUSMaxa6AGTm91qgZIim
dFqLv3mUK7FNRW1d42RlLW19mzU9j/hzRrpID35PJUinuTVxWUasg0Tpc01BiGgsa1z+hSgqHsHJ
SaNLv6SOa5vaBeu9GslIETCE8Ui0JtIjtEKXUQMtmYe4fihmslm0nCCcbsm7413y4NUPwcw+XlMY
enCSxX1dZqRD8dsSGIg1Dzogo5JHX5uluO11RRjF0Gj3Ug+DeQByWkgd6I3uc0V0a7OxHMUTYQOa
v1IONN0Sjco6LfHlgLW2dSnITkO5c85m5prDt8uyKsqPDi2hmP45MQy2r0Cx2relUsdxHsjwJTD8
UcKzQOSV1Xy2wTurbjPM0p2uLJ9YoRjYsX7RdktltO2NXHUmwZtiPS58ZEWDTEAkRFN24BV+D+a8
KQUGs3KjQ5PY6jiFjT4PRQdon7Xe/AAP5b34wmJhnZWRX+pGTZAf5ZBD1A1W+qiDhbzV2iz9S3fB
8sW6GFgPEO3muRmE8bVXLfltg46IqeEttiilDqJnG5rEp0VLsZO3QFy4k1u2p1RNVbFXgUuqXjpl
6zfa1txxerLY1gfS29gwFUvVQ7LeUZquuU2D5IkrO26jYbVMDRRGm/QweLAi2a4M6aV9JsEWyS/f
E0fLB9/JjOEBGqAkKz/TIhXhfVngbmWraqLFadga2znbzyS5ptZTHnJaTg+T7r0NYqsJHrb26I5w
kyJOSplte42mQ/uAn9KgIxGRhDBJ7lTi2pH4hTND0Hgq5nY7uR6Cr3xprrj97T1psuJUjML4MBlR
diYTO9mAxLD1IN07prZvbeYpMPYonjx+j9bfglHQhRNEF+7cJagQnDsSobOtQ5nv3jJTCjEp3qJN
bmpP9UisVNqX1n3lssRsOIagBKFNd2MVnEh6XxZfjcz1gBrr5BgtNWxn38Kk8AbqmFXha6Xar0Y5
30STq0881xwMhta8ifrGvPHkPG5HssD9bpbHafDaHWfj5AGua97nbKLbvBV6N7kunZi9ezXZQ3XH
3WZfpkD+zM5HSYRcmWsDZUEo/R01fVcDXgEC88V8Y4KnPjU0gr7Quu5c16PM65h0Hg6QU3soo5KI
vPHWkdY9Jz+CpA2i6D0/8SiCGvHjbNAH5BgdqkC7SXg08uWL1/rcEHfgFd57nqPFVuJ/WAMGjLGJ
QcVRZcwDmeesRyYrBPsVq2Gf1xdDaxsIYea2ueqKkodUClabDP6hJUVolZQmyMW727nQOVVsHLu3
vx6jVvDph1EciTQDhwewgMXvb5baZbTziB2vOTbe26F/nIAn1Xrw/fXn/G36QTBI19xaJoN4lsHt
xymYnGRIx7pvjmW1RqgPGEoe204Z5YbEMupHaPQV57fl8Nef+7fRn89FF4znl8n070ZoRvLSyeup
OdLk4b/2hiR6rqO4YQ8+yvpVy2q+933BWtyO6yn315++isx/+nbRLjIV84JzET8b/GaKuEpt+Xgn
PTL2Nkuo7MdwXXXzoGO17/H3gvk3irFkPXkT/sXi/nYJ/yJ2v0HsLBIjvrtZfwPs/qt8/fgqsd9+
ExaePv/v//ntR/6E60KXDnWgOnKhrG9l6f8REYbhO/SGBEJir/et1ULyH7jO8ZAR8kLhOgAI8QOa
nv6C6xzznW1j6OY4QACJiZ/mn8gIf35v10MFeB0dthjF/67Azi2ojs5xDbokKSDcZDlxe0Pkdr+D
LX56gNePoW1qxSsdzOI/R18uVqfmcRkNNNfMtkUt560zmOGN1KMhvz2pn6b/lX6p/z9QQT4Lry/i
W7xG4GXe6oz8TlbMvcjxJjjJke6G6Mb0aVIkc8A5u5gRbxsmkt+p2CEG/vbrYdlegStgOYscISDe
7z9yKojQtcjwPhKSTaxu0tb9Zc3JkTxrQ9YeWicGagJIHXtvklXjEANNuvrBr7VdHVqPbDLmDXZl
0m+zQ4NdGZ3yxPI2R8r8WEHkX7YRFQptkkaHt6FFspPHVTJV51mt9bAFvZGlofongJfqHI3YCYxE
ZtfJ3GfXbppjZXM4xx5oApInYIR51/advLMNd/mCPXp5FpwFnoMmvULnnSGpKStOMqWJFdYprsBT
/DAWnDTv7G6QXxdnqW+YTfIn28zyDTt+uffoOUCARDLxUFf6aNZJTUdWayP/ITNZtbPeWSiuqapz
uovA6utr1ZAu3ZeF82qWKYoMH/v3grrt2OJUAE6YIuT5oWHXn7pQShQscsIJv5DTbbY6JLA8dPdm
Z6sXlF/0m24noYKOwqdZp7p7AYrx5u5SVE2+DypM7bGme9KITVHDJJqOrD4OKmhecmLH3udRYd9H
qRmRKmx20ec87KBDLYLWsKrYc40sC2v+XhHuwjobOuJjITi0xRlZQDdmOYYUN7lpfRkMergg20k/
h/NC33qSqa1N//SZfpC0w4WbezeZQ/PClJlksebzvWgjfwcEqV5kUI/7ejJ7Tjs+4ryp9uVnxKPi
ICrxaVZkJKQwvRcpMA0n94V2lF3HlyOqpLxqS7m8J/jEuHOqbLk0l2SNYpms4uSTHEj3fJYntHbV
xoPrZ94pAeY+kvjc7Zw5Ky7NPB0+p53ffyysOS93S7pwYDH6LDrzFXRbqkA+tX2JJ1ira7RkDDNB
+dl0CB/3C/ciMXqSVov0KeqMjIe0KQ9GQxXRYsgp7ibCxWlTNumCyvxN0PQXuaFcyiB6Amh9M8xf
KQ+FXzcC4N3B2YranwnE99v7hHKpS59Tizch8tiwQbs82rw9k2ePV8guEBBb45cJGd7eU0Z/VdjV
QokSR33urPexIRn/JmNqpe607+9brzfoyQzv2zbCT+QtH4xBUeK4CHtnz0tHDeiy7HTk64eqioY4
taJxz9ByB1zxHlihto8Z2V2jy347Umld+VlhU985DPXWJ4k950AWNvbaMJGP2yKVhbfzbeRK8Vy2
/nIZahIQTmVkpjNYVNqaJsm4Rro8F512iczn/NnplC8C5/4wj13+6Kqc0LNyY+VTOOrHYO7FjrqW
IN1SqMYIbCQFQhmvNf1N1Ico1Big/ICTupuGe8Bq2zsxh3XmlnaUOdx3eUfVPfhU7+/TQi/p/UhZ
b7h3mmxMr/1W4e+ppar0beobaehsGnzO4iJKaFInrDzR3ovdCOrONiblLGKnsQrbz/lA8/i+xWoS
fEb8wY0SveiNMyl56aAeCkLxSG62oq54MbymeIhGmR2UCSjEhwUUkZrYjIJkRiOYODb6Jz34ztmb
xtrc6GVcBUUGpQVe7zhnbaMWs2j7O9rSMAPARgqKt/iZrEdb1KCPHTRJsEEUnzzMiHQ/+XaFA4Na
o2bvFuAxdQm4vRncat4WA53bdJdX5wyhxK7H6QSC2CYUHBihZqB13a6NgzGw9tbaXluqrEKlTWMn
iUYU5WFAlNyBJPpjUvxd2xvVw9JRz7rxKmNotgBu8m5y3OaL67shM0WSpfvCdkHIkeAt28En2X6n
Zl2fQuQaN0jK/Vcikrg+pxytfdIF8s7QRVDERSi5NsNv+G+e0cuvdqjKZ8dkYi+L3F+24SLrh1QK
Dv6A14PF4lEwKYrkzwjrf0+BvzsFRi57/n9P2/6Xypa6+vEU+PYjf1lJTHwhBDY5bhTg1ng7lPxJ
2loWJ0SOh/g5YHVJ1YKZ/ZO0dQJOgfwUHikYTv4L1/AnaetY7wj2CdEckw4HdRv+k0Mg6RY/HmBI
eWZ4o7w0RF7A5f08Vkmqerqp8PWllaHXb0E9dC8R1cOI0mFEZmpIan3eBv0yHAob8tF8D0juW7uC
zqvu0ZZuvyDE4vBn70qs0I3OeXWwGYQPmV81bC3xkFeZNcSNntxq7zqUGNALHs3HHGOhgVIal6Qc
T2qA2GTMXXryPZorfNyApeOYsZ1F1LkA1eXTmUPVaJ7ytRRsdpPkMXfa5ozt6gOI8kiB2UhLkjlF
28jLm8tcAsbKfOKt8LzCfhQkiJKXCtpjbCKpGZxCNUY74HLg51ItHNp8Wnjvl2L0Xs3GZj1ArjFe
ZeY66NmiZ0VS47BSoAz75QGpU3mYiLcJkbDV2cmXaRtcR1E/Ur43m2yIhkGxiU/92aFXBXUTRkk5
pJBExDWJ0vt8UXSMB/RWIHOiCWWKIZhGgLGkeun1bN1rX8AC1GSibkXXsVOkDdnfcZfOy6YrpNrm
Xjt+6JU7Pydr5FOs0hbZJCA1/WSJ8vhF3cQc7A9krSK29awSSsFXO9cqUGmlTWshKVOXuq6tZhu4
gd4R7MwASTOZd4IODZ6jHEOM3euoO2TE1vd7QYE6UDiPOuagYTbvWr/Y2SyB8uD0ZRL7tTcBC+c9
SlBK6Q3Ot3IMqH51Vb01B9djbxnlsa0Ruk/pOIR7W2u902AZsUztMUXfRynbRhEQh0upK/VXuCrz
dfEsFlGPt3G/Hq5Q37vzq6R+1t5HSnoHONzmwaowABV+X36g5GG1rYyWjhsj7Y/lKFJza6vgRsoZ
3s0WyU4JKtfiRpRowUxrssYdDTHtfl6jdESgKDT02oZTDRVHFC6mqNYJhKBCSBYPfukAOXpi4DCU
G7TrJLl96mVAqw/GrD94GxQVSTmFjWSpWhznO5L+kU239mMCzn3SSgZ7uxzX7o8q6R5Cd/xkas/Y
jvSibzE1zFQBlnN2qoOG5q45nShnS336WKRfuueCiJWXdag4gMiR6uJ1tHptvdEG+Wd/dLZd0j5S
hqSu29BcPlJYmGyHNp2fB2SEx2RhY44Nw4zyTWMs2BQao7uZqd26br0cHrWnpDDb2CPyQQ/J/dYS
Sf3kp22/0UYEzRll6fuegyceij4p7wu3seNuKZrDCHDW1yHPYUAWOJKwwrzzRDvEMz6RaF9Xrq1Z
WRIruWggqGiY6ZsbJZNo3/lm+aWyivnEvFPHk2hXUeIcbaqk/5Sbmbt1qLyI0Za6x7yMaKpz7ddJ
z++9UnmYVtJo2kajHahiSyQH91FvmpamHP9Wdxgr+NjCA/37M+v0313xN7uivapgfrUtoqjEYfkj
OvLnD/25MUbuO/qFrIBgEPKDf6jItkzqrnGTAYOATjBZg118vzGuOiNyyL7fFJ13DOE4fPG42+vP
/aNdkXidH3dFi5grjOmEhXIFFtlaP0lu1FiE1eRb7XkVHm4dt9z3YuzJ+OlDHuhK1CcvSo1q03di
8XaUJw3Gk+i9/DPuhJUkmgzVrIdKSXkmDcWGox6HuS0vQqjT/JZJXf0B2B28eIxbZ2EhtO91bm+j
lVRpzSyTZ2Tcxd4vonHLdlJd5k1r1C+VaOorqJZmOeCqPKSckuOUKabZS8S30csIXRMeQ3Mt9erb
2f8w6mkIb2fbC7ZBnYnL3K57d+f4Iw6EKG3C7HXsDfFhUFQjwS3VhFw33YABrfdM0ad7g/3ejQdo
ZzGRAU6zqr4mShPIZx+25dJc15w6OwzVnaIhoppzNyEuw0fNuZMYggx5rjwXk82mtRMs2hy9Ifiu
Q3uBfySLiu+z3WSzHHQbo7A29XYYOXbHLDiW+UlrMr+WXSEyT5ubouo8ThpVXsNsyEEtKMr9oUIm
UoW2gbOlj1yQcUIEWgz77P/uEhc+1W8Nu2Jjky25CfOhXvLPS4IT0aNxUaaztx1JSHFhRRjEaG6a
EhSWkl45U2Mxw//CfEr12obhD4JiNbaSyj8eSKmwH/DYDMjMO5P9Dmb7ziq1t/ejZn4NmrzYobYv
ScWaBfrnDrEDQoJLZWTOoe5cecIgwYGqGllU26pG0DWWwykcpzgYBOFWknpJxxfpjWcDYIyinLbg
DMWWUPBVfZ7W4GlRcqckE2pSGT255AnlrQt0wQ0doU8Abemdk7bdrRZjcFc2xfgiJGr5NLKSs2rE
dMfzULPZ1dlz2U3JbWnXiItFY9gxlOEYJ4GdbLWVrSeaInkWzeQcJ+EbN8a0WsxA3qP9GCjnkpGL
sT+nF3sLElbMz02LhQFDlv+EOax66OapsDYyEWSGeXnrTDF2hmCKCXxaTpWy/XWG7SRS4Ko/6WlR
B12Szod8xLmIlmAlK3FyPbrMvzOmPbRB26FQ5VdLu6QFO8GCPD4l2XpX2DVlfpbt3XJKwFakvUcO
rlssoYAOrjMFlxaTKXUmGewkx6NhvBmI47xgrKyPQP8IP/KZez2UmJVE6VfPqpuqw5gEzUeNOMai
QzhGGxKeudNyR4eBSzV3Q9j7XE53id+Jc+VO6jG1nOXD4CxSrqZP+1NeK/PCWCpC7NvWIYOynKI9
nRhfxoiaR7DFdieoZOYOBvlDVITDB9PPy/dzsWTvHd1nXuy1YYF/t4q2SMcTJAw9AWoMFXhmdb/P
Gv9C17kf0zJbHnLlzDcVMRJnPXWR3lRzkTc0OEXGjUUfGzW91B9uPN/Mbqv1SD0ZzaTiOsVTMloM
0hwt0DpkUGpbGirpSNdDA4KmGZ5RL22CgPCh1DDjxuv0uTaphyBGxH524cpuekM9ZYt6yBsj+EwJ
KiiJSaMXDZL4vLzYbpb8MVC5eyFRCF1CvTV4nroEU1x6AnoO6PVUkIP10D1QGl5uPWXWn3zg4k2j
l/rWSaLlY6trFPWWUVIMI3VzkVKH/pQK14v9ds2q1rKdt8sSpVdkQg4vPYeqitrKOCkkivnCshYq
ztWZk1D62hF+/aXUsLzd2F7aQ4LHw9fTVoyD84EjYnZ0CPkKN6BQ8yVxu5QhMCrRsNbbJIEWrqAv
oJ2MPRWwaxq/GdZ3iOQBD5reivBVoesau6xaa4oysDMhdT4dGSTQk2m3C+Mi1c7DiDf5Y6ElTNaQ
DXDkmGijXZKI+d41kvCyHivvdcBidxH5ifI3c2+xzg2AcLepVSGXwM/Y4TFxzSuiia3H2TK66wA/
0EzlsaO3FB+UCiW/ONUyHLMN9UjhpWHZ9XWXkcYXaa+Oe3Mi7C2s7i2Y4lNqJKSiiS6N0zzpTh68
86Gnzf7S6O0sZhoLP7m18r7Whvs5a1r7EitP18d4Ute66HzXKs79mTSKKz2J8CpyiuJSmLWfb/Ll
k0BntHpYanDe6ak21cPULmaMjYxRMIEgzwZf7DNSNg9mtkR3rYW50PBtvKdup7tjaojrkkrPvTtk
yVZVynqPFMA95Nie97zvn3LSqO9bG55YtGX9mCIa2VhCNWedF3JH5aJXXnk1Z36vq8arujLTI3FL
BHX40u8PqI3rO55cCZ0d6dtsrtXnduoMvMqNVXLsccNnQmPcM1c40zzTrH7fhmGgLDx5i0/a25fg
xier6u3Y7GiQxEWWXRoqDQhAqupDP0y0Rg9T/2IrqtZwetAaEhR/9J31MV/rJBa2x0sgpBTvfKfF
rRu2DANdDc4thU1szdR9tWhU3w00hD7kJpE1MAgwkWvIF4Is7B/KSB7oF+iufRNjPuW/LVdBtCL1
sQ59c9iYQNltGaIGFMYJ5Fplroi9Sn9Uplv+gRcCU6gOi88StcRuXpC7sez9IcLyiyqy7oT0LYjN
gBjv1uPvEuiszYyil8b43jyZOVkPY2bZe1Qy1uXSGPmnKAc078u3blosyHTplnd5Dz5ud3m2b3qq
ZtA9NruhxQLvuDWFwxMnL/IUPWAHMV5ksobLLqdmTYo1jK1JSA1ZZ/W4cyhI/tR7Oou59sdsSK14
oCPxqEcHlYh3tbjI/ir4fHhSpsXa8j61ZnM3DChkSLnMYyD6A0u0sZkd44OVufOGMsiMCoGFE0Zp
rvbdGtuFugtMtDpde1i0hIqQBWGroroPjb445/WS7gmSCjct0t2Nn1VYJmnE7ZYy3SdueeVIw7iP
wMQPpT9ER3fO0+3igPMV1e2sMrHvpYnvqTZwlZbzHUUrFth9wcDeNzWRlk1FRyHWXWZO61CNDgoU
I3BuAOBtLFJG8Ih+M6OvI6ljcgq/0I1M6/ecY8HB1UjAReOxkRWC/QAuR9tW9CmTc4toiMev7oyj
P43VnW+MIZsxvklkcxbuyGY4TRJJdl6lBgkTS3iW/XxHePYfbhI8/cszv0XO/GaWIhIGUO6/Rxjj
1zL7WhO4+gPI+O2n/gIZQRLR6rseSCFBR6HHH/gXyGgzZ5mr+4OsbujRNcrmL2eI/c601uw3011x
krcp5y+Q0X6HkYPkGYLK3iDIf0Q1/xy8hR/Et1CHoJVwYLXtFVH9niXt8W42q7zuutIO3d864VCH
83oFuAM98th5NLfzABY7kl3xHFIH84TaZnUqRlX7/rtv7//BEv+s+1+vhqYr+61B0F0J+B+vBgqg
KSIxjNd2W1nXKUp+5Km4nAVScDIw8B+7w0sAKELCggzR0VClDFiYLF3gQugG1eeo73GM04EwbO2y
tJ4Wj+Adomu85Is1G9bvsvjfDF7fqUDerhjrF0oQuBRY9J8S3NwsENzbub92JrCNrT8t5dOIX8TZ
98Fc45hGsZtvswDGYwl8trK5MJ2DHBU6bkT4/WcGtI62ZKPxtugoKSDqpeBAgo26SHdpnYvbgrQv
2UWi2yKGiZ470V4UzDPTLusM/2rNHftd/+ZPgh5+qcBFVs2NwGALVrUKFL5j6wO0/UhYy+4a90z0
zO6FvsVlrW9wJSImJCk5emgSq/zw69u/Pmvff5fBGt5L+hspXUgo0GD8+LGeOaUuDTWIVEPsO1Yh
huuqU3EWJuL515/0k3KIA3gQsNhjGQp9KwrCn54z6mLmpQVkvA4b031dz63lIaFb194UjdiZ7YBq
2DGpDotzh4j6/a8//e2h+PEX5UGx6XNz0JGwOvz08WTNZ1iqkQJgW/deZT54r0W5XoO3yG7nK6Dp
2eTWM261BMu0RR186fFan3Q0u5cTQ7wZw/TXRZwTU/PkqMaGow3n+UvDlLnFgSWJDSJERh09h3LD
34g5fpZW8PURkMey4aCDX4MLV+biu+fD9Aev8rzEuLKGRL5mqkeKbhlFX7kbh1qh9KxFVnxE+9xc
Tksr9iTKUO5mW2PwtYfPxcMvKDhy63z8kikn+Dx6DZ3lv/6SwSp+fpxICeMhwpbJ2srb+ZPmhJrT
zFSid65Ax5uEurQ+EgsZNive2cMQx2pqzTv6xkl7EkIEsbIqQHjVHMoVNqWiTt6TOAiWGpQ6fa9z
WZM7QNdaA/j8RAAh3tO2StBWrJhs1jvgs0neVdd6BW3bFb5N4asx5ryhuvYo5JEI//LeztNbUlKo
CyyHoL3uQYT7N2zYX2FiK5tt1gZ3WIiD0mF+Wa6QMlyBexYrzIzXFsRZm8Kls3gFoqnlBZPWKzxt
rUA1pSqfGrKwHwbTAMXWsg8gLnGRu4ltP7bC0sUhCQyw70UUSL/fEPGsao0/hhUmp/3FPhV11Zys
Nio/Z2Pj896v0DrWIVD2cQXc1Qq90xjTHCzwyJtWy2nHSbfdW29ofQmvlsajpskyHldAX3YO0H4T
3YjEAO3nJN8f2WpsHVcrHRDSy/Jhkqa4sFXUPHhOD20Q5YYN+iyX19CvCVgwaVOmpDsE+5om89Ve
CYjujYug1w5eonrjKKaVrnBW4mJ+4zDUSmcgcJFH/GHehg0ItgOeA+Yjf2NBKGmDnX7jRtyVJnHe
GBMFd5K6K4uiV0Ile+NW8jeexXnjXCZ8C5d4zZYyuQMk6yXhjBkJx+qzSIRtLy9Ec0+BZPZULOX1
J3uWee8osiMGPPjXfdHLYjpHWUsUcoTx5CQVefCb3C7rB5OJ/ZTPDsrFgXtA2lBLxTO3S+J3rpKE
/RCNjm53JEClZqxK5s4bgeSAYsBippR2O5MXREdb1zs8UTohfkLHA3vh3jdEntyMvDo+cWTMizxw
lGTJPXYZFW3Kls0r2U1j5sOjE6hIpWwCoRPXXYIoXkQDMQ+6DHChdQmngr1XpRJX/4JfIq7swl2T
qlfl59jNaYd23ZCS8ScLvxrDGGTm1qzt/pC54RBer23nyblyqMX28riaSAWZjx00lxK7JhWB3CXd
iBcpUl2FqLr05Xw0u042sWfPGMuoiZ7Lg8paPAbcVvu90Uhk4o7jMyLyl2mAt5kEmQ19Vb3H2xTJ
k6MiAnUK0fv3y4B6YQ9FZFsXglgIZEWBAAE4JGpswMb6zDnn6WIX+6HhCnZ1X6bLLrQmklrpZmv0
lQxnHm2O6Y3aJpY1nLHPeeU2TZx02AYE8UHXvWlBqyV3li+oqiJ/G3IBEmBGivZkwZ4c0yzA6GMX
ResARzI4L0NSeBtDqya6zROdu7FDOhmdhTTSGBfouty91SQpQJ6IgmZnzWKpT2T36XSHEYg5Yv3/
NlaEyobHJ2XUmrBhLJt+yow/VDXXs7HJeI9ojl8QJmWbcHQN55HSVnu49ptorklJaPsrjzT38pB2
RGWurKzDt0W4nFW9LFaJmaqdJVLbTntLdmH1af/o5jZ2u2kFCkKLh3c/VFPg7Dp/gZeVg7WK7SnG
Ar/QyS6zspbkQM3JIqdw+6ED3fnYKOEcx0CnCX5Ej2GtolTV2XtlnU+McLgeF4qV3Ls3B6XVG/wf
2jdAa3prxkU02jLPjmqybX2qghTL6JtloDLBw2OaudoOt0WHdmmaXYx6ZrsSzUJXXFjdsehesINF
z1iMebolq6Ta0sM8QSF2UWLf5opyrHs7rCJqEN0cM18/9evhU8zTrQfiTOmzlnx0XS/4DyZb9svB
LIL1l18vXbM+cV2NtLB2VfwWQ0t6PkYUDHdxVIy8OqRcFdldpQJeeTVwKvhmxqPlthI3reXOqsK7
B15zEuh8hiuJ03DN6RvaaU/eHWEl89gCmfHPIF38RiwgU2St5+S+kliRnegMzpSFm1B4Bc/FnPqv
unK4jEkhfHP6yewu8NlgBa2bqsgfQnaLQ1eZ1nUbpe0LpX8+cZM0m9hn7FbRcJEg8Rm3swpa3HDB
7Bwam68VBKKdPxUAL7fT0Jn1sTXnsXiv4eG7I0iM/Dov0bqGZC3mEuaA0Nll9iwwgfgyem+YidyD
IKYoB12WuVlpcZ/VfXcRyWKNpbGVnbLseS7bkbAxD+XGmFJRWvGaLEbiRCe3qq2WiMYZs0to8Ujt
9Lpi73IPe/p+Qve6Y5PR7YWlBtuPk6jsR3ZaZyRmSRE3R95C9GjMHNPPC1mY1ue+q+ZuI6HNxlOm
bf6oSVpiiV2d+ump4bbo2Cgif7+Qr9ZfTXNQPuQj2scw6I6unEbvuGikZ3FhWh21BWVR11eVP7lA
dybBfaKt5HiRzroRceiRtPXISQQvFJbUBhQq64iEEqBsm0iT8cIuMLcPZCdZ2Qerxj4zbhZOYPNT
0ztGxB9GcDJMuVGkZyNp9EcodmOMy6Dzi1NGfvsduFmyHBQmzGyXLatyIqPg1bmdaGf3rqXflDBD
DXFhV/QduhPYVq67nRbYSnc6xFVKiEmA9SMk631nTc6ktiM5e+qAPZanv3CnlOCgZDa7OEFq0r7X
3mw95gJKmdchW/2pqexuQcMtFli7ifJ9SDK/3kzDi01pVWihXhyDJ/xWSEC0l2IGgUQKx/s26XCS
zSlP9K7JHO4mgwNSiMzpC9SeECjOrT1hKzolUx3xe01kkl0VylhdVF3CmgHHPvRXZYkYd6MiiDWy
UoiG0ZNJNk7r8t6TpBLg0E1EcPV2Kv2Xlf4NkvItSfoXSErNfPP6+Yfg328/8xeOYgKJUN+IxB4J
k2OvM9NfOMqq4yIFAsE4kd0QpgwCf+EoFjiKvTbKUTXl/ijW8t8xF+CfhpP2nABe+Z+otdx1zv9+
pCPuAjE9fechH+f+LV/alKIxE4P9Gd1FmxPgFUXhPHxAxeRW6pybMqARhUzHkLyloOsR/F46rIB6
l0o0awGRZPXsNumZ01dYOFeVwYzsz0Ty8OZCEmGBIs93KIiCSQ5FmHmk1nqpHlsUvfzbZDgmvHYR
AX7eiDcdOdIgCWG6tEZJK2SBSS8wIGAN1qjRD4mRWrsyWYscXWbzBoHlaL7YlUr6mFgz1cwPeYtu
hfArN9XBXSimQUQ3WdajBnrjcuUbscsJAZK3/Mb4ghpA/6Yehu5/fS5/OlN+89YwWSAi/AUA+VAP
vfgf29ei7l+/d7v8+YN/6Tn8dy4eCJ92cg6gSAD4M//z7rjvwB+xm3gRzWhIN/7vu+O9eyuCDR0H
rwwk4H90jq79jtgVxBz+WhyD7cv/J68OD+5P7w77jWebiBx5S22cVD/hPpHZgTMlrXHhutZ4F3ou
fmxXoZMul2JHGnS3NfGy3dN9TnBp7S47a5yjU2iFeICLWj/OhS8vHORVsdX24bGA0POYxPOKzm8L
zSMhnruiT+/Txjm6BW09iavK2HWrZz0Ut9omjIs5CsoFiGtDufQUk/AYceStiCpEKIUB2S3th77i
bWsaO4gJyZPXrh67x8qJiOIKendLBiCKM2NAb+485XX+1WlQUATJcDcDD97nte8dWu25nODyQd5n
+TKca/LVLuYA/cpmImb6AHeQbfOyIktS+8FJppR85fnSn12FEKvvBodwsHrxMSub5rXyKZzdaHdO
tuM0kXYaTK0jQI6q+bgaWXdm4yaQwa13aarwWJb2fQPqvHH6yLqShXWBV0Vu8wl2nZhRm6moYClo
yRvuCdEBP+JUElYWtnCE6ZsMIQhMtIq5WfJiIXRgH3hGcCaOjuNTnZA14P4f9s5sOW4k27K/0j+A
ModjcMCsrR9iDs6TKFEvMEqUHPM8f30vhJR9RUpN3brPZWWVlZklEgGEw4dz9l5blbtR6jE/jDl+
Hbp4I0eSdL6vnLzaDFP46KMB+DBkjssOWvVPuVlIwoYg8YrJKoKrsp6k2KZFyFF0XRmhKc77PLDm
+7ymUdmBHi48g23laCLOLNLOmHed28QcqvOimdfCoTq9go+McgPFz3QHqcS78rUvDPYsyBtWGJ6q
YZ/JBuyKcsY9YO08h/Rrq+sxy8Gpq1a0nOONLGxX3txYlGM1U7VKqLjF5hglWyOZDdKoekLT4JnY
yZUxRVZpbPBVjJpuVVnPdX1ZxCn23XSVFItHc8UvapS/Lvsxn/MzFeStWz8VMnDu6hmoXrJCWReR
Doc2qIBrdxu0SbbPq8JT+hoZBbL1HS5L0c17ey7rlm7VJCf3wyDYXN8b/eR6ekukYpr5a6mZ+LE0
IWAesfEnqD7FeDlElNarHdvCvFubqTA/Fl453g40eKlbxHlFRzAyqZwkBkH2JLoQbm90DWiTiBR2
nEhOlGwkO75pcQCPl4kpaP1zTHxxZl3NmwIV0V1OE7FcM5NU1DEopD4GTp5kV0bMSWQNLVxcz/3g
Aukw1EDZrAppcMH5xi8Vm+GhyFMiMmYAOuvB66b7mt2XxtVbjx+TKPVRKlSu9bkKbblh66ivK5zR
124Vedu2h8CM1Twf9nwAcTmLxtmi+BXbMU9n/F95eeNCaXr0x4q4c8VJal7R5mtwcfhmfZRxHBwp
4wegIZQBL68hHgIP9OgAtjBbynBmrvjKycYBAGC1E4w//CmhaNo7qhr5DSue3itsHKHZO9d+3Gu0
pOV4XqaldFYVfpKn/2wj/zsNOTZ44t0F8UgKSl5Eza+L4c8f+rkYegqympIU3VHoL97H/1oMffNf
ANJwQ2IOPe0j2WP+s5Gk6yaAX2FUdGkaCJs16p+GHBtJV7H9c4nx+eEV+D//+5Uxsnnzz78CBel3
vV4NWaglLRCHVs6CbDu5TH8trkduBGnfRLE0Yl+MVkNJF4nJzD0vK0Uxi36SjUghpgOTVFUKAsZB
DCx6CAcb3cD6PmA+DIK1V6Tu2TwrO9iSXDUjHRZivO0sO7P3Zsxm7Tbx4/pjlbOvXvelRQofaCBK
vb1sOAkPmVehjQEsveoyMdvwdTr3wo8pMa6aoYaHYrIGLJo/fwv42aq3PY6okMprEZw1TVD2K9sz
qi+o1NVXEKqIJT2fhtYs2DFyimybNSGv6A5NPdjywpdtuGn8zL1ELKNWWd/dNak0dqoxIafC3BX4
M10zui/jeLodQ9Fe1Vpmd1lsAGVWY4FbIfZGimK5IzRg7ri8S52y3/PrK5gXxXTQg+ufybKmWhV6
+zGSNTviIiooYTrU35oQlkU7yMTcjE5Q7exWyY9MO3IVWXV6b8rR3fqh/Vn3U3nNZt3f5LNl3XQy
ro89e/dNaMqb0J2bjZO7asuqAAy7NNIbSxnplZUPd44AP4zJtE5XJUGaX91AlntbFRaa7Dw5N7Ms
3UTuWN319ER47OTxXkIItq+IRrf4bN3cXYhhW8miuArKOvse9y5Cv8Sedo0TeWuNLfCOAMmvToDP
00TKvabaWyFV4S+hM3/0bcNc1ax5FJqcs36AqKUoEt7HdWPdWbDRzq1SIaxpRHVbJuGXWFrhs1O4
w4aewzlAn2njLE4zVwY20NXSuO2LMbtP6wTbSEK7EF8qlWmeCPWU5LZO4xa2S9KtKWs2H5JxDlCX
yPFqihraDBgGt6bDJzXGQW9EH+iHmVMKXBFvqWHFeQEUnaodhoKyNM8t6ttnk+heUv78te7s9BYz
C9WjaQz8OwUk5dZDKbqaUSGSlKLn+YqqZruOy97YJ2Is9jPxlHdCMqKV27UXFKvt8ymVq7K2qKgy
7C+L0ZqfiGxwoq3RtiEO0dDclDadILjsvb2pkmTYw1imA1F15+yOmzPgbZc9ZR61Qi9MyQQ2B9Xh
EURunvbE+TEGN6OgP9PhyFy7c/toAO8Mm/nOiyaxC9S53VPab6r80zR08U1o1ShH0kdzqvHKpPYd
mNh0m3vl16ZUbAnj4nGyQg5dsvmcqTrdJdRtpnUWyXPHJiggX76p6cXQqM8KE/Hp3ImPduePa/bM
waHE2305cMomj7XUm1jYT0yGzbUss3FnEGCyRuDpUAVp7Efb5bg4QjMgY6LGqGohnokNdi8hu+tI
PvUqqLaohut9qip5jJuzuY0u2qwNVxWL5pRHVxgoKKO4Pmw6O9sQu0HxaCijHcSLcW0jyLujwJve
gmfRxz7mMXNWtY5AAcfbbCTcM28TSUOqpKyUjJSi6h5vtTUcayxGCRLYZrgd7PYRuZVxQBHpXA1U
q6hao5uxB3FPwoyd+ht0ajK+mYLByjDUUN2qvS9FBYvFdWcfo9KEEVHmCefjKLhBph1dO2HznNsl
YP0qIwAjMp/dsnfaVViL9nNTc8vLgX9Tl6k812kOLV06DGmh03Wf2Sko3jC9QcA7o79eTsjot4tF
hP157vxo1QfMzzQg24toGqfPAMAop2WRqO6rerzPBSVWzRn9ushCjiG9D0L4RmPNOFolfQoqrGy0
IdtQqmzmuDgiIIbTAr823VC09e/aWH0vCzGstRzN3YA0DL+HR719ZbgQsOGlZUWwtlEfjTDOOycm
7CZySWmdw3nnyTbbTWE18ornJE+M3WOYwmO0D1Oft2cZTD/QRoVRfU2MuECPZccd+6xwkKCca6Bm
K4gcnME6WPUXI4S625EF+96qA16RZGDoESrQO58aM6rPwjmjpooGxfnSMvqjtUm/gsgMI1CoRd1S
3VWp4cFzxot9Vkjh0XQIjF3rI3qi4NEe2Xrr6xA1971nxJZa1b2h9jQ1Gbj+PIRPpWc3tAXs7GBG
OnyGJyL8VebVcbzWU2tfaBheBAHYpXJX89AFx74ESj5Yfd+vrHE2bkum9u95YkNRRj0zXLZ909xM
o6zEBjUHnPMZGyu6ZafjdGGPc/dRBFb1XNUiemJN1jnt1+6yQXF8DarN/y4Idps3YRpYd0af9B8N
jkdXmVBHBUv6W5ZZ7ouT+w7t5NCqOlw4fQrhBia1U/THjNl23bB/mDYAp5YkqICnuIrj0Hvs+sm5
AJ6VvhgxIXZnWSdlg8Et4jBR2e4j64i/LYmo2XWkUcGrU6oM1mZihvpYUyL9mgCgtpmMdPDoI36/
GRV8amIeQ+MmisHtrSTss6d4CpIrK1202n3Q2motsc0e4fskLxy7krtyyO9TGrMSxHceHMkWyjYI
OXhZy6KtrufKqoI1VWxvWsmG7JftJH1IZ/DOnpxhGr4FXlh99my73+VG7NcrQ3N843A8GWe1Gfc3
ucN8s4KQaXy1xYQ1qs6BH1nGEnapprI+sH8vP5OBnRNpi5XhWJotQts4iiso9yqLP1b4lOyVV1ic
yW2CklbGaFVXblumR965CBq6FOW0nmwkTnxyf2upWjwFfhvY2zwSybgxe4PudGpHd4Ffin1lTWqd
I5FHQ+7Z8Z7pmWwOh8obKQRScZRvqzPyN92NW9piM/XUM1KUN6gKynk9kqm8rYRTrd1YtlscLL69
Mpvy1uyadtOgNbtIjR6doAqKdjOquDyidaIPhBO0fkrqeHHz6Q4JUTc2xadkkmUOMBJIOG3Aav7m
soG6DARBQZZ0v9g69D+oMM+eC90UOyvE27Bhiuf0Tn+mMNaDT5J3TIaWOEZKqEt/ttXnHrjYoQzL
SXO6dKCrTtZkfVEDjr42MK1Hvw1DOgGZNZJhUGMUzQtZHLQH43OVUJ70DrGFZNpLAniKowzN5x5D
2Br0YvlZQxS8dfyWXmU8SvHUzWwgt1oMHWNJNN3Ky5X54ldEAG2DzNXGmVfEwafIb/MP6EzdZmfl
4XjeNd0EAtwwws1c0/vKlJUcY53cCHobn6pcXWnAU0UICgO6KdWADknz1Pq3dgutslO2xn5BjRa7
aCmv3ZS9oWdqta8o1OImrHv7i69m6RK2UepH5EOKBKVsIAfEJIV9wg0Zib2fan3VQBHbDthoOFam
/X62nXYzl1a664ToLhCjb92uzr6FseyQNnWu+ubCFkHW2YC0wyBZf9D4FL+4dhHssNtb1BpsojDW
JYqQy1COyVGzzWpWQeDAzIhqHUMPSOz4pUTPn9PP4C8lpQemFmu4LEj4+ZjCmXogyyBEtu0YnA+C
7qImfgeaRuJ650lN2UAL9ojZoAkuJgeWZmvVHbzIp+KVQwL81KA2JtI9GAhsCSOnDbYUwtwtAVbz
eWKYKLjBql5wh+mFhKP1NZijdpdFbXvIyqrfad/Kj1WqrY1M5o/lhIp5jb6oBnZbqRurqoxv9ML/
k7H43ysbL9Dw96rGqFXaOvra/q/i+/9CItRlX14LWH/8/M/zsuJ4SxYhJeDFtcriQh34Z/FYqX+Z
qFR9GssowZb+yv87L1se3RUI5lScEa/iCeT/+ue87P2LVRYuI60XPHyYiP6d6vFvwZ6+QEKLXRE1
HZ0h61Rc/kWLNpk5a9g0ikMyLjbl72BrrscpOMaLVIYIdfZVZxAgtn7QfTIBx8VWs/nl4f1BtepT
Mfi19wOTH4jAIuQDAIXaaSnZ/3piL4BClZ6nBTa9SVwF9qcJ4VuDDYCNoU4kZJu26jZ+yW7ATkkl
KDU9IGnnTBNPNhPhDF8RK/SlQLYRFR77GyIzFC33xUBsQ+4kWGdDgxuEX/nVHhGOF1h+chI1ks9x
Q1IDfzuxqNnR9KGZi31EclVjbCcHMTurbsj84F7Azs6n1SxatmgGBz5rIziZTVb+OHnUHRkTBL16
q4zjNhCnc92hiqJIzQTJ2u9hYIvYGTkOS5sFLWjbJBe20d2mYd5RZdMrSd7Ires/mZaxbbR6nhs+
QRabCK5wh7gKiodPumG47YqUcnW2Rk1xB8wTHxgGCQRI274tP3f0B/ZR2t3oRp3HZg5YtVu3cbKu
3CHduziPVkMLfMXK86/ZaIt9ErOTmMTwNV9mcLdrLnIUKasUhHDpNlxsxixgXWtYyOv/lOD+OyU4
y6EG9ssL8ht87eNzE0a5bov81yLczx/7p5trMquYFi/Gz54U5bR/OlKo4hUv8s+p5p/62xLhKm1e
NX5oQXXwEX7OJ7bzL4yqpsVMIxUdIj7dm3rbe/W31xpk2lpUBH/0ik3axZQOX7/LczFXndF07m3W
g29a59HYUcigYbsah6r5/MuD+cPM8XriOF2MHjTzJ7U+9LQOlJFfJw7tjHaqwta+DY2pfMrtQj5M
dBYek6itXcosonzSaJif/T6uD/+DS1uCKj0NcJeH+vrSkZGYY1uY9u3sj1zaxzO67Sdi+7aqc80H
yxtRZjWixvTWBDN6+/cvv/z6/2qXL3fOBCdN0p+pNTB5v7m8tCKd06+wblO8aBFEsR6RkqDEVZ5F
xXK5EanjxfvXlIyR3y/KULFNTlNAp9887rzMg05jNLpFVCJp3UHcl5mLgESxWD2WLcBiO7K4eGd2
xI5DtWxf3BJSSYrJzWIOIl+vVBqjYINpLNjO5Ec/u55kvxlwGjfP+zJA1g+VBgEk5OgMjkaawyB+
/z6WdujbZ+fSRVls9vjxTwXkX1Y8b/Csjvqh5IhgMFYWZNKYwrraecDFHujnF+fjQtl+/6qLpvu3
q/q8HhhPuLD/5htzYTjFo1Obt+C9zIfcmIGoqDz8LuKxuj3FXTh2aV7hNwup/SwQ1Pev//uLqdhK
WAjPhc+4efuu9L6fJ1UymlhSFhL98sJMPmYE3Vfm1fuXMv8wUCAf8GZ50BcVnTKexS9POJhUm7OX
NW/tyCdQoAwRuuKaw9uJHLF5GakcPiONWt5OgSqWoikvixGr8SZOyIJ8/9P86cYtfEAWjXH6AW9H
rbSNwq9EIG47+prV2sa+XcB9yURPzSfx/wcviVp0NKf/gIB44/1gqyEiw+rlLbRkdlAUstC4LQDT
bgmSyOrYPtLMBMWF7DZd+YCZrzIqmGR2xSa9MzOei3PDBdSuK2dp/wrpXbQJMB+zJX4iDGnA8lvx
pFOTysfhzKetme7ef2Qn9uqbwQqfQtmwHx2Ak29DYeJUB503+eZtEMRkcMwKDvZp3IxtVj7VdUbM
sDcw7008QHBs/hYHHZLiZvKrQ3kKqIgSG7L3PMxgt03g8S+nsIn3P+cfZkFlIc2A7MeHpeXzepwZ
0OV6DKvmrTMT9b06PWZzIcaaAhI+9O6/jexls/7qLV6IVrbHrhzJBaHab6+YtVrGIpkagk6t4txp
M+c58MflLxZQ9JNzubZc+ONBFKAgFH1MrXkYJv8+6hKEiBaH5herIBAjFswAAv7ZU2SBUiMRoDg/
PaKGVcPFxbAQ2HtVnE8YYC4MkNFHqbiheeqK8/cfI3fw9ra4E75nZFxY2HBjvRm0s5f4JMJO+rZg
lKz9cpoBMCkjvq6sdGoPeR/2A14Z2Ecb6cCYX0c91IOdHxLNzWZRWGI9jSXN81j2W7EYJvpZG+0h
JGvVXOemnqwVUbLBvBEW/vUlptv4UBqZbjdCFUW9GvS08Ld9hUsL3xFvRkyCxZYlgI5aEi+WakhZ
t3AUwnOvyeILLL7FVR8Hqtp4OFwpwZJ9/QkZc3JtFlP6VSSNuUnZB4QrOIhzyefrw5eJxpN71k5h
volQHxdnwncyi9jruLypoGjC2iDAl0NDAWDQUaFHwJ1SRvnY5SmZF1ag1D2Ji6FYVRRHCKKTfUUw
gKNryFnY2Oq120rvS2VQXiQnuWmTwzzOLRakrrNplEM3N44B5LQLqbvFDtYHZwIDzv009HDEFOXD
Gj4e8iRKom3urKtG0hICfF2WN0pnaY0e2Q6DDVl//qMOO5bdhDGipg4ltUtXbVsRW6C3bA38LURS
pKSwWp3nxicKfX3yhbEFZCLGlTLeNdHEj02qoQ0UWLmx9jAv2yscd6m6IDchIeM+MEMTFOicd0KV
Z9DB4umSUMjqwhh9j6jViSo7x60lbdLWUXhF6k371cvRTaw0PHZKJnG98a1MX9WSaLma+j29g/Jp
EGL+ZDZedCaXqEuPfcCXqaXM70SLzpxQhZ1cgjGzJSKzsICHVqfYzCVAU3dLlua8xGqKjq9nHQZt
voeF4mwyk+xNBlYmOIgFp1jOaUno9LAK2jg81qMT6fLBOEV59rnXkOuZ/wj5pAsgfAZAOhVqg5OH
rK9VO2EkdRNOkUjY+V9TDtIp16QcGmYI38WY3GzjJaZffjLCHn1F5idxvgQNTJm3I96KzQ8Uj7si
gSW6IkK+OKe9ymaIGRzjnDcsAv90KAmG10H6YTQavrEpaFkUpgmBYa+W9AUIsWRvTIxKeiwc2Hc2
ghNrTX++fMLdwTdL8ChfahRTghSIlTaDj9QYR0/DV5/0TNmRrW875eEsnycSbwJnGHA9C/arYD+Y
jTLSek55WwN175eGtI6j27lMPDbzkLIzwqpqVNGrijeU5NhsYalNMLV4ly0H/KOi7t25INiTKSvO
kzzBKSWc5Q8VqX/Rtj3zM9NZgNHd9jONg6nl3+iZ+K8VRg/zCkUW/2JWyPl3nsPDqeWSfI2Rnj9R
h2Z81YHe87GA86l+xPSoYryTOMLwwhvMqKc5kj2cdxE4LKIqrupDUHjNS+Uvj9JfEogaNGD4BJZP
m3UdTBCrssebgm0nDWMnmm6q014kSbE5XedZUh+0xnvQzXwjvc3OcJKD+dCbxLBJiUKqizhuWGks
H+JAsjy3IyrpU0bLJHn2ZjZxU7ySXCkJ++YlKhgM8fJ3OFjxHmiAAkexUPlOaAxoUs1LuaROnOwC
UB3Y/Y5RM92dNgpzUiHHP9Ha5cj+HgUOX23FhxmlF7/YFo3EdaQWJijM0Css/AbUuoDwdlJEiwuG
Ed+dXD5tXlQsPA1BRE3AJxKxYBNeFJW/dcykfKKuz2oObJUArED67NKbGeF5D8a2OFYNwvpVz8/0
K/LWkY5XRg127bTB6ZatSkK89cuPw8+J3T7F/mJecSYb2aCRAEBTpdvZl2javYswc+znEAVEumfZ
4QOWEqPayoMdGG9xewRfUiPk4vnpFTIDBy9LP9bLNoiVpyWD5tazB1Kh/IbvqAQrIlv+0dcmC3Bu
O8xtxXJUSUIYreYERoRpgIQsvmnssYR0czvFudUb7l000dwhZzXl00JDrA/DwIrbLsPTyVPzSuiY
lQmTFr857tmu2hiZustygNxxyLDmsUtzQRejPZhxZNAu48MEDgMYuR/PrDU9/xFvmHqIE69Kty1A
rP2PBJY0TJ1nCsg8U6SI3P9pEkhSa7ybopynkiaRf+FOJPFUPm9Y6S6XzwZ8OPHy1mNhg/tsFqBU
NN8q2/3qUAUW32okG2+TspDzHAa2oBgigkeyHkZsPNhXaq/lfcWyk21lNBPnpUm0uajrhk9yGon2
GJvN+RAxBTgIX8atWadMPraudHPjj4R3Hj0aA4QGVjZTk6Rkfshq03+M2nn0Ie7NRrOdXdhZK4wJ
7IHkoLN7Uq2cZyuOzQdpQMJe+zHHEPsUMwjjgwqVnEyCooOYwKwp8ssnmI6LD8ccSDxb7pCViD1y
4zID1QWRR6cD74ztGnuVxSuqOaJGTN0AdznSPnQV/7JQGMu37cKXmTFRka+wbMxPyyYkEEZUmWIc
tLzFQD6Dxb3IpUfFs5PZBjsRJ5nlqdWoEP1NPJjpvKmXjxO63EUSBfZzuVji1vkSU5EmOa/VPFkg
gKwZL1eTmnS1Gs10BPsCN+8pzwDmJNQrjJzo6vKEyLMwWvIWh15VhylyMIs4fpc6d2MNtItM6SWf
xajFEh22zCz8af8xHwXHVgKwST0rDOLqCSNKz7Le5acJQJfVvSnkwBCBE5St52VxiSCEM/eNMjb2
hSa2CWFur5cjORbOGY4nY+L0AH7MRcvBnXxY5oVlYq21YsU5jd1AjyxrY0vjcFTR9KVmGbo9jU8b
5NA+phCwh5hqJ5eq8xginujqA8Fc/Vmop9r7OSAgfXnfS0U/d43TqyY2hNT0dFqy/KgaP5xGhTsm
vBSJDMgMIpRtby6AA8SEPIQEQnexhkBjQq1zcmYiVBAGkeaSIkTtLMFF0XJDxpAx+qLaSdc1Xttm
P7ERqlFBSMzyNrfAkDMfnBCC/cZMNW8WAg1WGMRw1q4oGTSkdDDbW5F5TWF+vuWkzqAWAIcosg5M
2qcZEIU0TdsiUDzsNjCW5ZsKLEpMNfDaLAsQDUAN8xE5a8ukUOi6D3aV4eHKyU8xS3HX8ppZ1eIB
1DR77n5E1ZUc1ZBgTmz8HM19w9MmqXiRXxub2K7HRZtklPN9b3rReGi7HtOb2cS43U6mufqUH+Z4
Lc9DRwWjXZjBXD+0TscmROO9eqTNuQSXjcv9Kn+4sTup7jtvzK4xbXwNjYAwKj9uDk5aLTYv3h0c
gPF3bRF6pmRFIxk6TLLuC+RW1kKCJ/mOFWmKhnndUvL02aFM7mMSY2VyImyWq8IZ5hGMYGztRO5N
PeHZBTIRCtzHqCzjS8tuTOgOhZMdOdmPh9ws82mdlmV+GRRW8d0fU/YLrhyZDNlkYvtrZOttx7Fp
xVm1TP5nyI0oREK0YE/VUc+Ha5Gnx8W2+pBTZSPcJA0G417Hkq+nzkr+WvkmD8ly5vGGCiBcT2tg
wsEkh0CpZ4+TLVu6KvTGu0QTWgVc2ECOC1/7dFBOyCk6hway2BJxpQUrQTDQTTArik2yYH9gBwOf
dDwtJkHIvD07UZF8K04pM4lfks64rOGmEQePgRcwgk4HQy0g/p0RsoBgom6Z0wp3VAGUsJG2fVgQ
jeNr+ziUPuSP0fHJXmqbFzlP5APClT9yBuN7zV3J+lkvcQxdppmt5iXVtSffZn2aN/04YXL0WTC3
U5XzTqTLfnOx/18g+yGlB2Wi+QDvuHxCRz6sCvr6z3XFK9QSA7aPAiM5I7lq5+plZoZVwArE2S48
SAcgmd27GCSdsuONO9lPcVH6F8aPHUZFjcRgZc6S3COXVM3IOjiwje2h4Xyz8rquBhjcdLuUOFuP
s0oLyziZzQfSdSjZOT6zEnUeHomKSQalwys5SWQuC4uLxPsBOby7mStlHUsHfBlU5GU6OG2ZHZF9
J8QL7pqfZ4KmU6a8rTu1cseVw4ew7sYPEALni9Ceog9lB66w4Q1hdua0M+9YEDs88G4mgFjZpXFD
OFKBC2L2c29r1RZkNO0YX7vScl5iv8PKzK7yO9z25nGQA5Gm7KuA9ZWNgFXdFPuU4sonm4+L5z8I
UvRgVR5X24ow1zPHGqOrSAFs07EbfczKVt/DUgCv2OHW3JDaIfYoQ6cr3yqDD6Ghkq8FvMwaWaWI
GnbKua9v5tzgxJoKPZhrJPtoEul7/0yh/Y9X7y+uI5OiMqXx/79Zb4deLXp5/rW98/NnfrZ3PPEv
fgVOHrhG9mLIo8D6s72D/JrejgtYiWVpYblSofrZ4wGfjgmIrrHFBxCIoKni/Ozx0BMCRksTmtqz
ctGw/ltx2K+rRQ5JUVj0LBsqLYZ7KmFv+gAao+fslUV3kLLTLTtTn6WOjFX/wu7QdK6UU+cXCQRR
ki7Dv6ZyvS7BOQ5tLI/mFs+H0jJQqDfF5arSs9/PI/C3jmKTmsgwMyOZbiYVZYdfvpabHwXPX8Xk
f7yUvwSM0xjj0b25VG3FvWlmzoLOY4eZShMVWxOWW8Tx1ebfvxSP0rdc4DCu/RZWP5tkzNKDbllM
Rjaz2HI3ddtCch1Vd3z/Uq87ET8eIEnm1EwtBsVv1XlIUF2SOjxACL7IIyeJY75zv489e3+4mWsU
1cZiaUzWwH2Kv1Tjl0rif1WW/7n4QjlmFIO/eNMGaUkfDXB2tXujsKlyInnf5qZd/aUK//sX5wD9
l5gKbDpL9DxeF4Ybgj6avgq6fU3jsGZskrK6csZK9du4zNghvv9EX3eUlptyJDINAe9ZMkzsN+VT
SPUovU2ot3py2b0k9Tc2K99JbMtWZpqduwEO1Pev+PtjJDpAYrLA7rAsBG8q30GYxLSxim4fCwdI
OPZ7viy/2L5/ldf19R/3RZuRA4Oiw+pYy2P+pY/DOZfFv0q6vRX1EypB40IvOHVTSkKkM+cv9/Sn
p/jr1d58aTg9OFI6abf3egJXAuJZdE9iIsBhpNhkD6zqJPny/g2+aWn+uEOsx65jYT9hQL6ZyqYQ
AdeABHpvhi6RiYWdPmqBjtUtZo/wdNb5rrpToOvZJdrNi9uioWUffuh0Xez7zu+3mMWGVT2o8us4
WsaR4pq/kkFb3c81aEkVakSi1fyXicn8w/dPT4tQLgQASv424rxGA+NueY0IxbYpTy6ZKisyZPqt
YViCfAITUqvHQcbi6W1lOtqfxUzFoKOWe0XiBUnHpfavaRj+1HW8MuS8mjP/+NGYn5c33OG/b14G
DuxQfZy0hRQVEkwcOhvkeSOsHLfdNtQMPoyRFa8FbhL01il2vjGP6wvwOH2Cwh13aU+AJIg85KBT
LlYWrJZNkHPSQUg3oauR9ZV0Z+M4JwNpXH3bbgZFSbZqCe3uALU8tr0XrH2YLxzzDLWzLIlk3Ko9
1CzjWZvUzWowUk5sYLlXY+qch3byoRu85goniIU2cyYI1eqizWC01wWqxUMVYZekdkW+E6mTFyKc
xEejrvp9nHPODJzpezJZd63X4kNUOjm0xGxe85vz3fuj9fcXxGPEWnAQEXJgmXozWMdGO52Dfmcf
NeGVkSDBjDxxNKPxoZsDAKNdZv7bryRXhAJCJt8iNfPfXNGvx97z56Td10FwNBt7S6DEVz+3L2oL
phG0jk/v3+Hv8zaZLcw2KEgwKdjyzbTWaNSXfDftPp5SCkXAX4+6GKikyXravH+p34ep50BIlEt7
ZdHfvRmmGml4PAAQ3Pte75wjyDeP8KDVXx7gH6+CY5xtCqcrnuHrGTSDaZC1Aw/QcGuBE1j5xgGN
vnfz/s286bgv8xh345mmx27RVL8pYQjMnU3QQ81+JDF0U3Ds37kjZXa3yWmdEXfCloKBL3CHntXe
R/Av+4KO0N+mJeu31R1lCnwJ7BBIjFA0vr7dqsJdHvWq2dtjqrZkVqc7AEztzob17a0te7aPZj76
21oU39JiUHdJGw8g50V/mc2zdQboK/jLNyD/+JlAAtKQt0g9eLvj0LZhGEFoNftcd/lR1M7WFyD6
57ytroKm7Nah6sqnFALROq2M6borIzLcIkFmgQeqXuXpt9Qc+6uELtU8D587sGrrKmrL+ykHkl9C
MT84OhzO8im9MkT7t83Fn2/AX9If2dLz/i9qi19W4cCs/WzyBh4qInBMauWuG2z9gRYqi36l4k3Q
mALFttuyYtXZGTyrZ48ac1O7/rEr8cogku+x2xb+bTGr4sEjIHEmieeMSqe/AxM0AV+PDdaKNt3B
Ayv/sj0yl6/99aaPYfHLHbx5C4Y25QMXExU3ymFny7H4rHXGfEPG/KaN8EZZnYsePBZHq5j6dVPa
f8vPtP44CkgeXfyp0lRvX3dKS/YAqLDZx0aIq6sj6fAL26obZTf4i3zxUqT9+FFJM/wKMpPimV7H
hURRvpjFet3spCAvrXYhJg2gwvATSODxIRfcjyTLQFrW5rcpN02mSnWPen7riBhQnuF/JA6mPmBs
FhcGMUWHuSieVS/u3YkLafsUH0WP8y/P/Petm+dyGqSZC5NCcFp6PWgc6amE4nmzr+L0Yx7s6d2n
G2MWBNTNjvWXfeIfpm2XPTAnTxgY7BXfnJOaNHFzQPFYq3T+3Yc3yqrdx4ufx//LlZbf9GYkcaWF
FmsjehVvN/aEhXalChxGUq0fErytH+N06XxSIXVXzpRAXRKu4Z0FLu3Z9+fYP6y+rlgiWCycSoKN
9+snCscAjz59sn2npidgp4vD544w8u+par9w5HX/skC9VWYvczpyEwg7plwEhm8VW35vNGMUMWQ5
hud3ncW+ZwqszZSH/drq529Avh6KiPgMPZVsbmyPEOxG1ygq5r/c+h8HE7pRVhYLUdDbZTnqcJyF
Pe/vQBt9Ixa3FyIE9NNRAWs+jL+//6T/sGi6tOD4mk3O3hzyXz9plxrkAmHgS57qca9LjLgzSQB/
OSP+8fmiCrMZSYso9q3oJW5MjYCzbPackes1ASXhps9jf+0GHuT4BlSH/r/sndl25MaVRb8IXpiH
10zkyCHJZJHF4gtWUVXEDEQgMAW+vjco2W3Jaqv97hctW6rikJkAbpx7zj5A5WJDs6mbEJG3qAHV
bh6Nm2WhwP7f/87/eiiHpMupkEM5jgLvj9frpOnuzFTJDzP25g68K1StbrnTI6GhtLaMrVB1c8gC
vCRtSWLw33/3PxJpPz9rTEO82Mzt0Lb/cLvo0xG4XWN27ETc7F0EHX6LqUv7i4JlARzVb31/S4Kd
bLmhI5YPI5UUXgxaiYA3TXtZuZ0MPd2NmUOezO57bD9e+pcmyj+50YQRFdHcY0Ad40L9/ScjMwj9
Eg+XB582m/3gQqFzwZ/s1hD/X7wkf/Kt4Oq4YI5hW2Hy/cPlnrP0FLIL5KFfkvrDJaT2uDQZ4TnD
x8z271/+P/1efBIpNOBa/pe7mmjE0hO1lAfPzrtHIPf+vtXo2EW3Yov+ITT+iaL1Jzcxpl1kEUZE
wMN/VCqIVaVFO/CdcsdMY1wz4gnQB12xpgLTMdeEINpM/8Xt409/Pc7XeLR9DIV/tL6mqdmADvbk
AY4JKz6ab5HdazvuTFv9xbeCZvavTwgmDROSGL5FhzvW7z8iYem2Q7pYfETcDuuir3VPTixzpyUG
F9lUW58VUewzk1db6YyTsefkOMy7BdZm/ViHHhcXqdglOiVKVy+2GFmcdw3dNWyHKz8HGCGz7+3k
GXcl1cVqn2YVu1TV4NjbNPxKDsAkqDV0tnkT8WFQ3frms+01h/K47IBKZwWJksz64g82vNXKJcm/
L6waQIITicx+jegmqom1IZak+NpMP7uZs45NcpeXXfasqtbSp6pBXTuALa3dnWEK61wvgPoOVFyN
6t6rmyG8c/tBJ48kGKtmz/83JpiQuIVmSENEVOMGZmZ6FwZkQuPBc9piP3iyehoNHHDnrjHao9WV
rK902tndJsryl1rRXwZhEPL0KUinVGzDoWX/pku8gzsINU13W4wcJzEkRYSfD0oRiIxhN+o5bkdI
uDeE4xIT3YE9Wyxq4pq4f2jw/B4AXNSENPuZlhAqWJ6EB3x03fcU+mFKgvGpyd2u32lDRsHVpO8l
3bEATYd1XT/vZThHObaoFLsgGLhlYdFaRIeGVqp2VyWr/GeyZio3Unnhc0F9ynauatARys1Ga1MI
4R3rcHhE590Poye+JvgJXwlPm9e+8eFSU7Z5NNYeaUdGl6HS+0aq/ZwFzTWhIWR0M6y60GAPtkt3
RhmVJJeG8ewQCaAbSH0vSt/dAAOhrLCYnT22Htw6xrQjU6T4Gbrg4KvJ3JFU9g/EFdsNE/OyYQ+e
3ihXzO9Bz77WHTTF5MH4fZE+HcMErDcUCW68vHqhJGGHQVc+eFHd7SyaiB+ILy7bwcytm7CusjuH
zjEc55C2yQ2/zGTGD55hPeY5Hi1sDckpwSIIrqAcGCpUgL/XhaivguWRPd9J9kC+8kV7/KO8lKhL
8+R253Ke7XgxS7mbe6gBRZaM9B6UNetPusF4Zx+S0L2CWcU1MoXZflm6ZauNfogTW9uHhdH1mqSV
eMOIZ942WRDGupc+xIe++/ANSUEwcKI4RLA+4BP1Tl0FkTIAvHVyzNw+Kc2eDpHibNNMQNLUokdT
v9YAXV9xuRwDz8V3q1+B6hIWo/Rm0w3Ja00RdMcVWIencQia/WhIoMGe8QW8IOyVxMljWsjCnVkQ
T62gAW7cIiJ0zrnhmnfG+CDTLryqgSDZ5KjbXicB7S1wgLXR/FSSSpbQ6fMjkA6Y2fQSfbiqB2vG
EhyFq6RHZtEwzyX4E47mtrkmIVryuF9gXWH9t/nwfK1tPCpxwK6y5GHKTYIy8+mb4LW/lxOfMmLk
9NiW1skcUg1BuW/3OADDG/5Hu5u5IHYJbBiq4sNfi+Np1g4UdAjAI5TKL0DavxkWK/cihV9t2PzM
h2AtpZ8Dui6PTsk+MybmH+BFbEkwYj/2exxsQdilm0qPnnFGnjUJ0bYyP3Ydr9SmL5sqXsJ6ZM9a
zA+fLrOkbsr8NBX0snqQuu+tyQ73bT5OC5F0xLgMVMq7bybMk+i7YsfKt7oRPGR/6VWY+nhAUhoE
Ji93btno+0/uWCYfEeL+QKOPX3P4hrsYs+Gen9kz1R+d6HzMFbWy3kAnU1M/CHBSDcYVMC1TDLpY
H3omli+hdotvo+LraNq2QFPb8rymTrb53OCzdh31FRWONQi9eMsKu+eTkDmRfM0gsv8iQZrsy9mQ
r3hM8mMB9rE6OcCM9yBJ1FcIjvBKgnaaYj/x6j4eFvx3EEcMD3itW5KzAxmEX9A5gTAu4wAJecep
NOr2JeemmsgvXQabPk/HF5lMKzTbyzEPRemU5NvWdGW0rVkNnkSTVetn0JjOaVRkTzA1IHcE3QD2
nZfTeCELz68YrJ0gN6m98KP65fgyYjaa7tIkSS95KMO4NcVy1/Z41dzM5as67PFdM/ep77I9LBo6
kGest9kFgq14Q7qz8Se13iXtuFR3TVsv+2WYy/3Uzm59oJskvVSVGIOt8DLvwkUkuah4dxHh5bkE
13kJsky8d6vX2V06TJk5r3delPqw6EYfwowXFeCJvjH4aD4KrxPv3nrC3Db+Ag4G/2B+4JXNj95c
82UNUixW58qzsIrodhmVeO9BGbyOGa/rEgTyFyqxKFZbhoyXFUxwck5RIw5DhD8impR3cRdJ9GJs
o/QygwYVzLt06f6AOu5Sii7siZrMjTNZib4Fb2gL7LXkIQ3s4ZBGmow2Z8wJCebYFieWsLR3yb02
eRa0HN773tC+4YYo4x5XIG502gysDc4d9QPohb3DZySBsphJnIJ4v+lqfnl88PMzRA7ui+na1Cb4
28I00ssQSR8mCv7YfNMA27q4jqxOXbkyw/sIESem3zg549/iDyRjFG7SdKr6uFgEsdWF6xwZq1Ff
tUa0DgNsqEFKvVyS6Opkdf36KceWjpkeFPlTXmfjC4aZIdjCDZTnyjPLa9h3At9e5j8Z0QI+SzRT
dsEE3dC3DKn1tZKYZkJs/y+mmMsrrkH3YneYMr3CSq7SHflGpaH3URCsfHKjzS6u4lULi0w/mKmh
P8wFt5kxux6kxy5MrkDJ3RPm/ObWdya+YruUV0b2+Tky2cgsE/D18wLdNdtBHdQfgUDm2yYDxb4b
9BZFryYcHqqnjBZCPYVYZFdyw0+ubsaRayMGJfWpHkefYD4ev4fFACITIyDxSeOelV1oo2/B78HA
ejCcAhF31BXvtanCbDzhhA/pG1X9B2RFzkyjWRdbWU/yw2gL68VNsfuMk7J++mNBYwaXngROWC0f
rV0I0gI2CZptB/7kJ97IBS4QpOqjIQQvi8+TXB3MqQQcQHrc+rKQcLhGPaHGPPDHn3T2ycc+adZm
MVvc9yOJrrlI5KPVh+klgex36KMhJMweOsCFshX6HHJ9N5RGf5V53piPHdwP7vFUwnmnVkNqYaIO
7jgTJ3uBx5WbmG8H6Ka9M7AQdsI3/MP9fVJD6xurajy6fs1bw2Pz1uncEkpOkOYPvqvEXjSuesYp
iSFryT76tOVfKSFEnIzCeadh1tu7AqehwFMd287cbL3R8aGNiWnDRtONSxL4YkPthL5adTc/fJqN
1ibxF7tK3W1ltE+QdO9wlOfsIs2cs0yHl4/Si3usdGdzyMZzUYuOb1v6F3OCGp/B2z74IEIPMxGt
u9k3xKXRXvIESKw9RTP9atx062VjNSwbJQGgk5f351FruGJcm3fYZbrbJg2ac5qRBWfUZwSMWP8h
oX6PaIM+lQGuz7IdnR8jXdYyNy1uafQnLRhxd41vCbpc3Zt5LtyvzNsmyeu5fY+mdc/UUkCOsnyS
SUuDKAXPTHgAgr6G0L2uZpNN+2AWR7+tZBxNBsCjXLbHcFq+o//V3zAsLWsLB0cr23BTbvSccLaB
1pTfFWWpTqVh0oKZGJQ71a7YK+j4N5k1iJgJFaNfWJoH3LjqaZCGz60uSq+D4psMXhI8DEDUNwjT
JMUpv/4e5ZH/QjVGdczz4GWGzXxALgUcYjLKwWHS7abNp+wuDxFuWss+QSC13jMzmfawQ8xDb1tL
HOaDE08jF6MSsEKnEqkw1VD6GC7cr4XrHRpvbvdcTtyA24LTaerLCERIFH2M5WB/nYVr3Ud1tNJc
a/cLta/FFpKZu/e4d93UiYIB5gXBox55l7yRxq19wFyIc64Dowfv9ScmqAqKCg6+e1nwMcibKs3B
2TSC25rQ2catC7WdBTg2FgibiBwPHnefgd5Ni++0x5fnFEBCX8qq2HiucdvqYn5cTPtrDwB1z6W4
B69eMKh5lE0lwXBfu17yjBOfMQNCT8ktkJpyDJnX0OyWGLN/eKNwe28TM9tlXlVuSqfzLrXwiMVk
U2SxtKiWk9bteOd7uGSZ0YySC46mZZHOBXUdTtYSTaJTZdNB9iGbZWDBpEN2Gu+ipC9ea9v1D56F
AI+0hi9dLgJJY8gNXNWAl241YjanumCEqQqqrjxHU25eycSdO6zfx2TstyOZmbvPlKxqYBwot8Wh
zYJn00yqB5hdUC2oiqM1G9FrxM6Uc873rgWbWsPQ20rhj2vrUhZuwPxbr1RJdKfWDt6txf+ZdK18
Y2Kt3ipFWVABA+E5qGhdccYh3fXBUD9qn4ml0p3F0hvr3TadqcFhHJqPtFeM+dlw6B+Nx8BUwTGg
EpVnjOu3F2NK1/yNDtoL8k1L5WVYpC1rgIqbEL2JxVtdF82jLcP60ScVRZZGcwMtsqn/USnbfG9U
kf2QiUmSzMbcd5G4AM5eV7RP2rVx63VMPLxvOYccMmu0kpIncE6VIFvzmRDnaYl2tlSrVzhFkDy1
IOC+MB9zMi3hlJ3TclY/akDVP9SgVqOwHuqPEqszfOSlT95MVVjv5Sf/v3WxoSsQY292Sehp6ya5
ARx3SdQPwyNVt7GXMQp2S+kBk5IzNwaVzVO7D9J+bPduNKFoDPOaScls3L0byLHtU+YPtKZgrU/e
PIs85SYSM+7ooIhKL3bxDhIncnRfxqPip6QHArtU3ODSCjjEzHzTIncbdZMvXs+50WxGK9tOsHnT
PcMrX3kxQqpA3An5MQbLpo2DodcRAIs0wwuHqei2yEy3if2uZmitEp93iZR04G+BqCVvYzdmkDgG
EsUbylvqD3sY+K74+omMT64Tvf36YnqjkQ54dx0r3y5qjRcHFimjDeeJ9gA3NN06Er/kFi2Il56k
XfPk4R9rDlVeIPfgLABo1pRzeRQWKtDFJoZr7Xtv8W40dOEnj65VwVvIvpXuYMnvVwYeekgnzLK4
UbgYRhrMMX7cRWM/fow+2uhmIDSW3flkxr6UerQPzUCjTg3Z4LEMaEreChGaX0hsKQ1EhHzexR34
pY/2CCIXqd3lp6ZrlzcPZlpjsP9rMbHznnDtov1nGoevy6s44vglF9eQ4Mo/rfH8sNGtVqP6mVPW
VB2iocMSO0Qrp4vmc3veVibXz2bi7VyODfrfeaIVz4S73DPReZkrihM2VESUjt1Kwc0l9zouddgE
/F2D5xeF5WZS0jQzYKuySTtWl2wkDyrXEbIKGrsn8WVnz1Zh2jtaa80zO2mSNfXgPNZpON/iZcpf
liWbnrGyj7/K6v/1oP6VB5W4HGuVf0jD/0IZOfxsu/T32CLr17/zvx5UctXYSbkIybNTHfG/HlTv
b0AEkCYCPD6rX5H/9HcPKtrvb55Tx/wbhgfglLR2BjgC7P8EKwLh6Pe6LkceArR8MRMJGfXaX0Xm
f9qCR3ZLmVEbVkcnTL9NZTZvesV9iCXha2P4T91oHJtV9wlrCxIoyusQwHVFGupXjYip3j45U61P
alWQGmvyoO6hKkEcEnGwKk2AQ7oPneCCbFcdiuAgC9tVm2KlbF6NT71qVa6cCl1NhHm+T4xm3g1p
cC1WpWuCPV+GsN2bKZ/4aqDxnEnKnTJsO9arWoaotZVjfdEKqrVYFbUCaa1bNTaPGF7cBlOwtQA5
frHziCqIVZXLVn0O7uzjtCp2qk+/+i7Ch72qecGq6/WrwlesWp+5qn4WoO6dtyqBjPI7F2lwQCKE
roiDaVUNa+TDdrAKHFHjFHertpivKmO56o3OqjyKSjIirGpkt+qS06pQTi4qSYVo2a/qJbGQhIMm
iiZDzXebCXKV6c48KWgdyhEq6anODwuJD1rco820qqQ1cmmPbIrKcklWHXUw5HwUDprcHLTWFWxc
9dqvyiu+nH0dTY+L1dfXEtfLbV6FHVxMNtolB7vqroO2PO3scOQu08jydeDE+MiiHrKCAhLrOHAR
INiO3ZN0qIu2Xcu7cUvNM82oPRKdvS+564j8vmur6TWJuF1iVI1e5topqQxuB4SbFtUrA1K/U/TS
nyi0DB+DaeI+VzkMEpU9esfeCcW3IC94QhGNr16asvFuSJxEB5PUxL3bfD7xrTWgkpqiu0UsCmMa
dyxevMgeLM6b6AfKFs25U4AWqEg2mzO9h0ypEmyf3OSU1EHIa2m6NFH2bqhGsPb2FBRvgc18Ec9J
2uzYGSUvn7V3oQMQcq7z9skqW+ve8QnouOsTgHG3eBMi4dFGZphHFgXQ1n5lP/8ahtPemN8PlHE1
myF1Z2qlyC0vU03opV9jch72z7iDzvhdmk71opG53jtSQyfDcQZQoODSjhgi+TMZOVxeQGOLME2E
BvIXUbzWw+TX8yXxTOghNptUP9gpH01vSHR59NTILy91qq9BtYaA65ZoH/7x9kbBBiu3juZ9EGHF
F7QwEMsdZS4NVV21jj95FBnX3yGHPr5aIDnxJiRmwUNmYICFBUVXS4QCigKhWQ+O+OnNnCeToRWX
z5+swJ0b7sdhjfxUth08pgsMEh5zUK2dJAsfyZ8hjRl9/VGtg1rjNcMXVbjTltQGW9F8/cU/D6rs
cPvnYK75g1VS2Cdv5CYSY9PVOzNS2AUnt3j7/KQR7ue7Ldjdho2lOa/kMwyN0I3aC/kd5hyGMzRO
BJYXxjX769Sse4y+doPHziPk065RQYuZLu46TiXABAL3KEbeVDgDzdmoV0+EnUxiD4i8/9EHGSxh
auovtJzoG5lY9jUxi/A6SaPeZXwiy80SeclbZKOTTV4NjhKNnS80hnzHQBMBqtLMeILuBJLRZ+qV
KaexturJha/vFhG+9ilPNUFVVVLPsLVwYW5bIHK3GnLHrSWVm2z8T5C5n/Llh4nFdlDNfOoX/sEO
6FuI5Le1ZQtGpFjuwTnej1I/QJP6Mkpm9dFr3xqq19LaB1ER3tn9wLk+fchGs9xUPQHcovvwpugm
cjiR9EzEjR1cZ+VwesgOvb+8pJ3yY8+cw1sfgR/x2NuRHdzYQrfb0G7aa89zbNjYq6/ayi3/yvTz
rKxizQ9xDy+tMI39QDhbK8D9SMn4fU4SdJqLWCXt2WmC5IFU03yxyFXuwzZlWzOFfnbw27LYhNHo
7rSgAiFgr3wcx0ps+7CUWWzQjgZ2ekv13E/ZQAiQWS5u6DdRu8auoRbb3i+dBYUj9B55TFbbchwc
5tI0+Wak9qsywl9ggtTMfdRQAiTtccM0GIFrR8ccnDlG2p09boXvt0/w693tmBXLj3r0GNfYv62+
g73oAScXgzhHQYkQ0Gdbz1t4g3Pf2s9yINw76ZJMh/Xsa4Z2htZTOev6RNWdc5y4CcdmOAhIdiVx
t2jgOLqIvdG236Q5sDFsWvOW4ubg3PHBZ3vhQ9cYk2+mVUtgDXIzWPoDjPRV5GHwM7fRwKitM98C
RDvwt+WXHkPjd60NZ8e1TmOfI6kfHBoWEAjda+eTC6hjWbgfOGN1TIvFYXilhWC7oC5FyZOs1Y9M
Q91cQ4b3LFMnQhwpq5ht09um3jRLN+zoyGluW8u/r7jnP/Kxgt/iJ9aDs2h3N9l0pDDrGsURuIGI
XWWMG2XZ4qfy7HK31PYJ8EG5cYT4PlStHctQkRK2xlczWcat2fK0jzhLYAQdfiGa8U1mzsHUMnme
LOgPjlOOGw99c9u6bJY713tOcD+Tak1mTlZN+krSXG3Jq8c9doVbAKzpjiEh/OEG3niFuG49l/AY
mCGCaN1q+vo89Qkov9FOwhknS/FcBAOHZuXWP1USFD/Ry6pz1NXBiolIWM8aSBK+O+1Lxd9NawKA
S2/eB0nRPlJ3is0ok0xWK4ljEl14L0YxvTWmrt4mihIhAJMV8ZiwNp2fLxB6HQz8dZ+jHmcNeF7C
x2G08ecivR1ZlVhnRZZ3pr1m8e/tSA77MJW1ySWRvvT+bFx8C4RKSeZT8ia25jbpUmM3lsVwi9fK
5RPTJOTmpCeo1l4mHoPz0N63oRWcXfb8u0R6a/+phMaMV/OKvpQXuwVMPBnhqDHu+zT0TkwK5cEy
W7nLZ5prKQVv3V3WzR9NbdsXCzzN89TlE+zeQH71Zc9alnthzLGQs20wqdhwBZnDYDmVNVMYKrJx
NltuYMKy5bHFpwZ2ti/Y9eiEvZcV8mNV2CDc6h3mSrhRXTJdStBgd13SdHtQF91B2ti7hqmkk0J0
dzNbeQysh9ROOQeHy7ei61oRF83IAnuSHaHN0gJ2rap97Zq0j3WlewDCdzfnmT50K0iNIPZaAarG
h6VkxivHVvHkGsOLntj2Szg77CtL45vTR/fAuNXPaa1ak6Qf95Hw4V1XoPANRxI6pWE3pqyMSxxT
/brDuPIEbS9NQHpdRIMGeDd5L46YD/M0pzHY7icNie2esghrw4IJuHNjHXyOmNvK6nbt2KY/5awP
DgDkzSjbajeSTN/N5jyf89FS26FQyWmSyW2eyqubeF5MEXxx0os/3yQF7lVWG0ZWWjtk3WtUcne1
boLB8PM155NVljiU9VSkj45fUKBkD2qCNa4mdySUbVAr85Km0uS0G5mpRiiYKj2fZubf5dZjVKEe
PK1Lb6dVQQlBKGxkPjhxBdiucRjauPZz3E8qHTP9S1aGbCI2vpO09pGn4VfO0o8GSOF93USr5DNM
Twnd3TtLL+o+Lbx2X4yee4ew8CoXJ98twr/mUWtsi6Xvrxlby7iKPAhMgfDe1dzqbWE3y7ulrP5u
qgNjn1vjzy7VLOM8e7wLx9GJgxChzp05/XB0B84wVfYtgou8powqOztBctVG8EbULQFKMhTfpz7V
bEM61+F5D/TcoHQjLUxzW0rVbMcxJ8SKvsCjUlTkOVyIVWH0JTL6eeOV7s3iMGgjC/wI7Im+Ell3
975VbqvW/SWjYAFNPo/OOqXZYVdY69BP6L9/NxELfwSlV9xOU6OY45V7JDjOcp9SFpNQDXQlZhmD
XXlfnpYlCRVDgquBC3YQ5cFKfq06s7pTWf0LB9CUgmRbDogY/arRNDRi5E32i6xrnvqGrH8Eo7/e
s5K+3w9NPu47aPjfGF/8nc3m4donEcQDx7o6eeFdnGJJFZifyjmbbiTjQC9caUMzvfjDNNxI4TS3
SzVCRJK6ry5lIwMPx4qTvWMIAfieFPm8r62MR4EZ0Uuy2lta5oAqCn+AuOXGMaaedWXXEH7t8XJ/
W5waTGvGEhZ53nEBtjTBWjxsTs2XZl3ne+tiH3h5u4eiOVOgvJzydf0vViNAu1oC4JdP32A9WTFQ
ExwDXpPlLJWKqUXmbPkIpQwlxae7oFmNBoh2q+mArptPDwLT82pJmH81KDirWQGVaPzIVgNDsFoZ
gK2I44y7gQ4S/COr4QFV/bbs4KqLFDMEyefxIV0NEs5qlShX08Sy2ie81UjRrZaKYjVX8IM9c/CD
iRFl7d4osGBUn26MTynjv6rPX6g+RHzXuNX/rfrct92f9h3+9hd/k34i/2/oK3iPLYyxAVIeWszf
6bImfYfkWSLs3iHo6n9CVrsrYpY0Df8ZhzC+XVSh36QgELOfoWTMlORg8K78R4hZPJi/04KAKwbu
Z7wMO/5K03X+4PFzo1Ao2Af27YJPm9K4XNFGwQhjm4y+6s7o166GOmASptapoELYpZfGsCvf2tLS
dlSjMG4TfnYQByxqUi0pF4GNdNemzRGj3XAO5RTEbhX5N+3QGE+yUWLbNqlxQ4zF2gi3xhxB/9tz
QRs5Z+YWjIolZLupVUERgVI42VoOYzaQx4aHReIcCkkjHD83E4+XUrGIGkwfxBmfO/YrmSDvyAsF
BMBiLJPFk7COUglngy+VNR5NVJZLCm4oozhL5Y/BsyaMZEJt67ErtoSx9B3zER3NvYnbzgTVgVFR
ViCkqXG09tpclgO2FDYgqX0wOMF+jfRY7JQo83ipiHXN3aUrGXONtOwhb/XOvgpqUEweWBSn9vn+
tQWtipN03DdhdNRqyK9BmvEQtKzliKcmwiSgE0ZDMaKwFJdOR8gzqlx2tcwtFPAI07gpmOBNz4nT
fL0lY/LGdVGpc5kHd5kVJRvLqa+RSa1rnwSHqB6OAsPSJqGZeqOjliQv2J/YTsyDgUEX67l+8fpR
b8d+/SVE2WOywCdZ6YF6a1SwXRUO7zWDuDPP9Vng0byhwEpvGSt3RGH2Rl6JPcfsJh4YwzY5C8ON
9PxjlETohkyd4Yofz5fEeNFO3m4cc/B2itpJEivzvGcRSDUPOsTJbrPiC+USy0lZ4RgHwSQRHy1v
bytDx2o23ZhaEiIKYXqYB5QzSSJtF1nIMiwyb1hZn3hyIaDjkYkH1RE0r9JD5hBIi6SQcUW3X1nI
L63yX8J5uS1QgYjH+u7eoFRjZ5lLdghE/X1hk1Vg1jsUbdJtp4LB2IwoHZJ29NNdjCJG5fTiFbtU
qXnjT3wk8HQ9Rm3R7qFacP4GQ7eFasKazwJcqioTzcU7Sbuw3jRLjy35yZvZKN85FFHhnYViRzmI
PnoNBvllacINS9WIbQUDV5AK95gt7rAjuTRvzYp/h5vh1VB9HZfBnMR+o4j7tFoerJB3sHXY3/pF
3e0Tp3jubD+9oy+n3jvhexop80wnttx6wje+VK5VMx76mRsHVZ5fWbsAXFS+SXEig6/Io+6L2cxh
bAVReV2C0MXLuNwhVFX7sChRD5OMqvFyqClDN4NdM1ss/23DfMj9btmZVBXugBNm28GjQSnrnQJj
VeGfLLws2zwNR9gH6an3RvuGdQkhATsTz6uJdj/QyBTbbhFs/TSaYk5EEkfDKmp4hfmsE9dEm2B3
VI8SZ1kmgi1AENA9S9k8lYajHxIxmGerV5zdsMLzJJ+MktILEU6r2uVvh6opd45WuM38jtOQ0Tj8
QeOWWr/q0Jb+veGW7zl+FirAwuo0Slogh3A04mDh9RSL8qDFsLHGAf7B8jSMkZG8MwOXvSn8/skM
89PQjD5FFmuFd+ddia9L3JMOHesUQNLzU/mx6879xpbRL0NfXWlhekis4aECz7kxi9w66Nz4WbuL
3lfdctP1wW0+8edV0BwmDNmsj5qGbaTRwXtSIkZ0B2xIgm9jufl32aagCcPlSbUAf6BCIbeWgYGU
MiArmSGDbM75umskH6nU7+60HeyH2v4eSQfSfl44dEgp7ymxyV7XQYRN2GAWs4rD7Mqfo6qmTbDo
5J7lLSfwyrLOSViV+wJNd1euTD6WnKvDqw6PmWNe2sp+8311W6RucVLe/EISD6dF7gO+0I5/wmHb
fImikZaQDoCYoI8km6btmCAusMn+YlvDTeD23b0IbdjcmGrY5ld3FZ5H8hYPVZY0sDezcJtI+dF1
g4k4jFTmLUN7cF1iyOSLi50kQ3erq6kjWQk3y3OS6FhhLVBORv8VM7l29bHFE36DOjfsR1vLfR9W
67GF79gsyxc5uvkDXpjbwuIhRHPATJ1UxPVspYT+Bs/bmLVHJyLQbYiK+Q0VZidcc0ylIz7ItKf2
rcp4vGS19L9V5fw6JcNwDHTwox3sEcGyyuih76fD3MzGHpCEtw0AG1/6asTXFcCwcd31B5/uBC2q
296zWdsn1xbe8W7yc1SmHAue7+IPy4yvQySQhI35h5NzwHeqYTiF4wJ1L8+xMSWJf+T+m58zUn2H
FHvXbgpxVw4dpU4h0sMhZ1uyT4PJ2dsVgt3sCuuQBsXXaeScwSoaTry6UaXs6HpJPxxDBGeoUMne
CCrsvgLVy2MDsLPc2jyHAsWrdXmS0xaW7Du/a+Mp1IvTvFMY1fTPbt4nisLTEG863b24c9zV6CPJ
37/0yVgHXIrsnDk3Sj59dXhJvC6aBAo1bS5cZG1Re8o5UkzIoRe7Jv2Az84wNQ7AUSJQWGF3ngKj
R78tfo217rZZq29Z+QZrDe6vpbidM64VuYz5YUCL42/9uc2vdbr/Ha//P9UNTJtriOz/Hq/vcsXU
2OX/TPb57S/9favKkAwEnpgkA7bNDvO3uTry/oYwxwzEm/OPZapr/s23LBrCAZl8Ts18898masdn
2F43sPwBk1wz4bX/pLTB+UMuyMRuyZYXZ13IWtABbf377WqHrVWu3XHnBX2c4tIq9UecB5iU9Ub4
7vjNTOvg3vC89poT87hfpghGTFib0J2jodixVTKfir5c9K6jY+mShTDvNr7xP+yd2XKlSJa1n4gy
Z3S4PfOgo1kRkm4wSRnBPDmDA0/fH+ou60hl/pF/3fdNmJVV6nDggON777W+RahXINUec4Z96kpm
Xmh02M64/ujbqwq5VrwKMy1JzHPj85Dr6kpEjKhWlZVf1bHKboHR+HvUzvE+lGwJyZJ0OgxxRrjB
6eLt5yRWxwyczqWnLMWf3TK7sXs8P6tC+9aZZFP9mjExwIUiQ7Qfcc8cxrC6w1BWrD4sSpiRDD2y
jr9n2Yw1N8v9CymKob1So99t+Q/YVw/euGPm4t3ocORxNIFXCKjDFfgFXumHTFnGh65Ug/w0CWgi
lD4Cn0L9iEYrbOAp1uYtg9x+Dx9S3dOD1ac0IxZoNcHCI+cstX7A6SMi24WJR+qxTdYgcM5rnFMY
QOrZ+Cg95NYrs66sa4P9Ksl9zTPY+OY+1Za3z2J/eIrB6kCn7vAl5Mas3p1QRs/KyLKAXYyDKstj
qMSUIJjZD5THXGSsPdYSGxXDTpNrawmUaqYlW8py9HfP8iwucpm/g9HuDsGSSMX7OfmYl5SqRKgb
Y47cU6a6+qSWHKs6zIc1ZqIWpaKPx4o+MCI6MUHs4PeMsmeEg4TpcJV6Pm1JybJaO4dvLsO1qgqP
E10ytdolXstcgrYQpcT7sQnzx6p04u9Zlyw2w7Km9ziNdEYKD1HxBq44vZP4M9QLRUt2bJTTX7A4
EfrVfwaATSaAxXgR9uQRAv21XqLCcmYE0coNRv0zSS2yxGqSJhl75e28r6G2sxF0iSRsJnnFaBPz
GOB1Bil+cak7A/74Z2wZ3UWaHOixiDNzl2QzWnwWZgamqO8NDhnY5bXr7eWSh1bVojjM9RxJ5Gmk
7SAchuZeuMFdFE70k4lVw/owrGOC1jzlXid5MHyU9HNgFgDR05/hbENLTpuzJLbNn+Ft6ZLjxu49
fDY+w93CZgl6C5bMt0YL4t/iJQlu+AyFG6bMfOkC3FDrqGzwOgFUfkX/YAF81+ZbpmxFutvUTfet
lrl/cOxMg172g+qQWORMBp8BdSG9WsZ3S26dPYj4jDLbee+9BmiL6XDTrqWaSbuLSv81xcV5ydwl
DG8MyMXD/0J/c/qMy3M+o/PqJUXPX/L0ICgET1Cq3w1B1p5XK/ti9t70gwKUKD4gkFW5hYVYPuOE
Iawv/wzuK5cMv046xPlNS7IfApFuU3zG/XUuyX/EvXWbulN3bOWJBSTrvAM9wTBiYta49Zf8wMJi
IzYPZAqyR0g20K4ZBOkOowLGl5OLjHA9fwYSqiWbsPqMKVSYQddGQHYhKt/knlG8SyNuiTYkxImY
Q0cq8QK3nWRnh8V0IIeGieVnOKLsyEmExNgAm1nCE4PK7u7hKpI+FUrSFbPPoMXG7AhdpPPZHyGs
EsWId69+HSSuhoOzZDU2IsBm6y4Jjs6S5Vh9xjoyqhxuIY8bLC5zHKwqY4mAxEk/7IwlF9JbEiKb
JStyckrzYn8GSHafYZK2O1HYLBLQm5ic22zjk2i7YSeLAsUyiKM0Rf0QZWzWiQrQZ/ZAybrIs4YK
joFLPXVYp8scImpLOlWUEB+WsWxir24QWxePUen2e6rakKrDgevbqkShxsgmtPPd4G0bMc5/zPYw
EmNleg3A5r7Yiioe2HQKP72BcJsP/dmhNc9s2VG6Tr7PiHPKA9PlMhPP/pR59OJp3phd99z3tOxv
wjFkuEvk9o2Z6nA3m7miUZmLe4zY0S3L4riXfjYfh0h/c6lI7hv4efe92YbWCmp9+E3jJnq2DeXD
5pWlPsVTlH3zF4LmqtU8Vn5Sl7cC6eItEUXU+1HhrjtyL66DiOK0oqJCJomJemXytluPxYTIwgr6
XePLJt3YtFev00Dwdb2M9Fgg/FyYHJo9kg2LEEum1VeNydefx84iOqwMZ8rELnxwfOUdU5wej1Fv
+OQODmH8w55hl6Dt74ul611dTYIaJ6jq+oHZpDySHSA+akQQRz0pl14+E7cxbOZXog8JfsMAMx8i
E4FO6kwWCQBdv226sN9mnct61CfmfMaIJhc9EmNQnd42ea9WLhj6m5AOjrOazCy818Q2VjhkLoiL
sW6VpF/yrPXVbcQ+d79cz0dVjSY56DNIDOhM9MWUcZNlFBl047V7hzor/oNkVPxzo4H4RTVjzXFE
N52mWU53KF71PpiC4DiYfftNhVVxO5jucOB5giFSQkBhBguak5+IAe9qniYYIyn6+XWPgesOPy7y
qTa1gzVtRhOZdSIOKXCvmz4rwguQ1vHY8mLEW2bBBw/8D4E578NsbasC3+w2z0mfx69Ch9mxrYx6
X9q40lcJzo4l3jjmJQ0oyl3bQshdMqTZbRiwBanpCOFpML0XNvn+jTWVxbYjkZtwkCC3FrGNduet
UpZVPZRT8IwglQ79EPtxfW7aBjc9k2uL4UGhg5fECDNEq0Hb3GJmTtqDzTzeIEDby9w1mXGNuLI8
BCZ7ULAluZRTh6CABIeAK18BhH1QTbQZYbxOJJh6clcDm2JIW3ohA69FeGVV6ZlOSVsc+s6In124
pcmb5fGIrycrE+5W6VlF3irzxmb2LqY5AhUEJJ0loj9xy1oqOxEu7hntGwmXL2x7x+9ZZpQf6TBa
xJ328tFsovpEe/SRbNFpW9gNgF86nmvZk/sqAft7+fzCAvjTSeK3tPNeJOOXd7IA2EHQlIhWrdu/
QFNKD57089sGMoN2CuOKH8eipVVnxzLrmp/27JLn2dUkj690Y/sEA/dJfkCy093ZrqbhhWAmJutV
BVH06Hu92hazNd/FM/sd2OVoYYzV/1VP/z/VkwliAzDQ/7t6Ov8ou/4jm36tnv7nj/5dPZn/QjBo
kp4FkezX8skP/gX3Ciqatbj+0acDhvi3IjX4F6E2gclsgoxJCzLAr0UUo4IA0TcMRU8sf/UfFFFf
mXxQScHxweEKbLCoMBC/wK9sz46VD2DhNJhskpAhmvJOoyHf2bqE2dbI4DSI93QpNurPuoNaPWCC
PnQHRatkbzdQC0SXMH795TL+DfTBtf48MIFVQxXqUdUJ9uzgIr8yU8fWnehj+t5RorCsboIgEzf+
zERzlbJ9JtakR73FeuxsE4WTMLJpa9cD44Ux6MM/fNDqdy2jmEZt60kW8vtM1+R6iulKrZ24NV8K
zNGYfPOhxgvKuBWLBjYccUMfzm+NjeN1hn9A0zBvHJGR4QNfHZQ9TABHZuqJHW90qPAQpMSOwxYn
1L4FZezI1i7YJJTBCf2nyZSXRtiogseG9GH0OoH27Vtk+D0bYCw7WjXFQKAW/jDUZWnzXkyFQDSA
0Qp/vqpTKBAVWh+fHam5g3cS56cOqRh9VBx9mNfRRt0xxGV6GWkCfDHJh5GxV8msTk2Umvu+t9uP
RMTqJoBhsfHS9gxB5lRXXvsoywQTKnD2vWz77hyG2M9Gg6Yr6ECaTDm7kOsGiAj2sZipAxYC1J9m
dW84wYuw0xaUTltVmznL42crDGu5YtKgL0ZUGXckQAfjWsZTu9XJMF5Fcn7A950zYoE/BmOpxOCh
PTPa+ZnhvCvikTBvxO1qxEgHAgCnvHcv/Ky+H5LSpunmF7fuMMsFI4SP5mJT89hPaURU0mgayc08
N1tnCq0d+Db9OAkxrsqY/OHRq13Q1EW5q2VHJWYqr1+3NuSBmXrjMNowCOVMX8CeBUAAUWP3mDu9
Zqn37rjqzZk4BrVLEXmeIvIoT4Hp+Seo3DkkklLkzzUyLzIaqvRno03G6llv1A9Nm8zXdmmNV5Qb
8g86id7Oga/JWImzR9i29GEHtTSFCZnkuju7udFsu+usjt8ybvuVbalx3XGnreY20vdCDvqaHdZw
dnXbb9nCB3uniYnjMMjmtnRic0KdfR93DCJ6QV88Ugl98hytVLjTA/oo9kuO9+zyIWtjzI1V6FM2
uHA73qwoJa8pnaYfi0DvQvSLs/FHCO1O7ZCh1aWp99KSSKXWoYzNozV4xCOBOKQCnDuJ+3moCJZZ
SbdtiUdoCmmt3QDbBJKbYNrkUR7N2KtC49EdW/SujpF3WBeVeQ5wibkI8AQtf0mOyqow8/iKkKoS
eIjm6kFzZaDD1C9th3iXozoFJuGHzgc1rPbQGmv1OOu6vFo8dly+ucnYdKbhzq4YXVqw33m6sDwT
l5074bAnX8LON1aHVFtiRXH3RPd4R3ybT0Gs53cJo3kb6tY5BuhFV4mHiHdTm0Z1zUqoX9DM+DRf
feSEqyKaS3OTJYpOBY46Pa2qVsnXErJGv3Gx4zJ8AX04XNtFTVajSTW7KqBIkr89dHFxRV4TWCQm
msOxwuWD/YhFBFwTff0bmu0eZqwksm7a3NF3nkJXRBMEofJqKtv8ButjvYdLAJRFI0gydqo1sf7S
N/WuPZaDcxEH+VLw5sU3eDkN0g27A7JAl/kSNpocLHRhLXPbRmCnT6tHWVlGvjH7xNmIiv/f4x6F
eGhO8WmYXXXRVhzfJpbOngi3KR99tzOR+jOIKmoNNa5mCMZGM8s+0qgzylVC4zlDf6W8W+K6yDhD
/D7r9dg0wb1laz/ZSlFE/CiwD9TOEUXwQ80Y7afC1C+RH+eU9OZwjx63OYxIx4h4MaBf9FV8EFY6
MI1qYuccE5G6k3pQD8yw5nQVml58R2a09b0aCia901gwN1dtdOs4Ts1QgCFJvrYIg3qtJlEWKwfp
mLtXi8gnxEn2FjdBgwoJcOKlAwpBGBiWC2KWbR9vXcaO9MYYOyNDBtpyONI24OFbU3AfGDhdG+m1
r6DzOEQUiPnKYW3epZONyypjcttot8E/UI/HFMjdM44rk3+46VjnecgzxJQ4a3G1rfpFys082Spp
rTXyyoywHq/kZOHJEq3ZnGj/UKwOVEPnzve8z5/tQLF8LoQyCIm2OcnBlNs29j5SW2ga//T2s2a0
vyVmVx9TNva3gR2bHLX4sJo24EZ0M/tmNOorHKAsOW5+FU1++MF0/xhgYVxh3USQaRbGxhe4t+va
Sa/JOaC5ST3BH8yjdVPyoDuQBn19DTVG0JvrrQ32dlKqFP/AfTVeU501dwoJ09lxG5KVMNKWL45L
12iw8/acoe3YqKIa98u+hBClrPrgLnWJ7gGVztKRysHfTnDcrtpqIJee16k6234ztoxpGMetzXaW
zjI+m5wNZoDA3k0KHfpmnHvxzUu7rtw2XpO9Ox3U2+0UlPa4ipwIc0jK1Hsmu6srxpUfS/1GglFO
PZIlA0kZKGvJnoqzb2zh+LniN8NJhxsDNMb9JLyHbAzdfZqS4ba1caAQItzG9qVNNGxtAFPWTZgB
6WCLVb1OVdjtOnyAm6oT/F6I2nEfY9MvX223KfjMZPjDAmK9KHmd5SWqiovftOZVy3LGU9ROWEgR
/g44vwWj/tzvkJXSLM/ecOe9tExqNy4JjM5SlNen1A8Nia3HN5yVjT2H+TDhISUElqa417Horqs0
ne4AYSUPYz4IGwArkMKVAv6x69v2npEwL2vXdy+xWxFvW/GIXSWWZ7qbYGzbxWmTkA/jFg7eGRoC
mzCd5IdOx+bdRwgw0AAwghPQSr1sMF2LcoVMmi35sZ2zUlrNRz/1ZEVfqfeuyDidHaL5cmZ3ozFj
KJFpOtBTINoHoYYdIR3BHeuu2Z6o71YqJ+NuYKrk7Hte+iQ4VzNufO4B0t8rNCikKPMmoAVcNoes
4XoyOg5jZnkSL/+qym3/Afyss6kaabTcX7i5fUUyxSoO7HrvV16eXlQ8ZSPAcknvo/THbwrt771p
a/naoOzcV59t7izJjA9skMbJr2RT7ptWkXhuRIT6rWJz5pUBca7fJ0tb3UqiuGBGR9sdF0T9MyiF
k2BrjMQR8CZd+hJlM3PSHs352KO67s6eP1mV939OQ+qxpJv+QXNmBki6fqlH/uI0vKp67EJv5Z/z
Lv77r/5d1/n/8imdAnA0vvNZ2v3vYGzRmxFA6wJpR+gFC/N/Kzv7X1QylmBoBoaC4RlDrf8Zj1l8
YEC5SX6PhccI7u9/UtktwRm/UkeZwYH8XAIvJJWidL8izQG36R75tjrSg8MamKaGeS/iZkZ1m9S7
qkl90gVqKd5bQ4aPEtQGZoAyPBkqASjF+x8Jl6T3IrxyjwZ7WN4pkHt89uuPfl2we4jBnW0r0QVr
M05xkJRG/yNVlnmFTRsPkNV0CNoAfHKvhxcQQPG4wd0ybFQDptKMBE2xrqCFxzrkPfRlP/5DpPMC
VvyFu8oVgJJpOS6XgWsKLvPP88GUzRqFal0f2WqOtx62C7IOegJfu245L773L7fI35Wsf3O8ADSe
AxMR9+jXeaRlmGKMsqw+akOBXY/ydzY9wzoJuQa/P9KXyedyZmA3TenDGqW18JfgjR5wFm/3/IiZ
u91YLN/sJF1jj5kueRis3NlPcRre//6gi1n1y+WUWHUWfD9pJkCJv1xOYbW6YPd5RME0sbsDtYB2
3pLuph9dOHj/+dFcOhxIJcnDIBTjz0eLAl8nZZGirECen11KBbFp9JSpAdkFj78/1lfW83I9A8nT
6ksbj7D5FZNLHlweF5lIjk085jYDV2r5TdMU1cYnHQ7UXDze9JTzV5rQosMMPLfeYtf7JxDkX68w
CSc+iEtBR0iyqPz5nHOTzCgs5inWzUXSwou+heoWho+BVwMW+P1J//UecoW57IYXCDvu5C+dH0Wh
bHfKS4+1Oc93la/aTWfwBNdxncXHqU3cFI44bp1/OO7fnaREAUCh7NESE8u69Ysnmuw1+AoeFv1S
NwObcn5NjXBEr8qkT/+zYzmoExG8L300fl5TfCWHOgzJzSEOkmNCPb/BtSFJ/RWKRAY8QU+/v55f
1tvPYyG14FICenWQIf/5vNKio0Zh73acp1mbn1l6pzyxB3Pz++N8bYst5+TaqJkXoiy3q/Xn4/Re
3iqvGpNjKHAds5uhnlg5U2nBYbLdhzghN3A1Qn1gjkADCftYEcWX33+HL/fOcq4mZHqH5xNRCMrp
P38HirMsaXDFHRHBRRTIuACJxTWiS2hPxanCprRpPXv6h/X88xL+sgIth7VYgjyPJDfeoV/hxwP6
jmoOZXKM0St+V6lXnGBITNc1o5K9smu8dZ1RjcwnJlSX61D303DUXjn+YXp5oz5qvNEnnJ7hIRJG
cSLunH/m1Lj7/dX5u+/p8sMsOFeSrcTXoJsMpZuepWEcBIrw92nqHbUempwyK8w97R1KKGlyRZqy
lOzCdXYRaN9w3mNnOfZZ5ZyDLgiPY+Lb14HhtXLnDXGVYvEP5LD//Xf9613rg9a1BdkH7Ei8r18V
SBKNgFwnxyIQeIcy4BYZtUvbbX9/nC9PPT8dzkV+MqoQn3+/vhsTA5FwaLQJeRXVfBcQ2opsIavc
M2M49+H3x/q6nH8eTEr6x0CK6JUvHfxfl5jJb92WBFiWc6xlm8gPh43ICU3IeVR2oVVH6Cb0dDb7
Ub4YRYm6uSIv65++hLs8iX++XcnPEBLtFJsCvs6XV1iuasPiyQDp2Ws1HWVusZh2wWjXR4jw851h
e+LdjYGBQUz/pKLEEPoSeLn+CnOKe8alFZ4CBsO3KKCtftU2C3+tybueKNasmC953ALOg/F+P+d2
+HMY+/ybP+XzZc4VLqegUd6DbGA+kTzvngclWHDbQlv3WMK8By+uxaEzffMqLp3F414nxqMh9Xw3
RaHdr3IaTjeFEt1bHmKen2HeXFqjpkgOxjL8CcfJrU9l0UAfK8kwPsyt6bS0SsHxrWyplj1ClSEd
JvebsOQgND/KvrCftG3XDak0nxytMXR+5kPn6E3RjXa8bWHqXSKbJ9shd3ZjqiF572MW74ogmZ90
ln2LjHq2jZRjwo/WmvzIfidiz9lrR7AZwtfX/uHL3tqi5pYvmCKw+lRmyv3G0x/BwKwCDl/X2LJ8
q2XtRHEiX2aMepsxC6KLXP62pdC9RJNrO1skni3q2yQ3HhE+TBfeM/m3ppn0zeflDT3dba0yFncI
oOLshEI/j4+hGXn2yQJueckiLAHbZo5TOs2fqxXGYfTFaGrWPsCp17LKuCMxpBOIkecYE8gb5tpN
pL23ayVE/OiMifO9xz5mIHUX5a2dWZIgCofP0cy2L15XY1xsZPKu4MWWq1CpKdoHM/nbqyUh6yEl
NPPJLwdlAU7l2ha2lbznUWHtTFU5b7SZ8Fzy0ICACoHJ3bmaRtea2CGyRIdmvCHGfYg30jGT19zr
WJrQJXwzJ+GAFl7uw0JX4cnvUx2tJ1R0+DNGkw2MWVTzDtcn95IsuvkSaSiEq5DSawKEMsx3hWsw
OJrxv2z6uEVwknICdIFTZvLrlhtsK4iue4t1JJi1+Ny9OPjGWxXGY3XoYyoGz62MRy/OuGAicqZL
ZOTpKfPzbTDTqBuVM97gJ0VXnNLtjzS6XYS8LgTVSt1FjJgxg6vyzPBk8cbnQHStVlxMu5xPfSM8
htRu+Bh1cls59AcRcmSXiaMBn3TlTTHLfZYA1yIvddyjvrBffJ/HDqvNXjCsZQyEeVEY40zTkfgx
YrbVLhgrcgdVmWdrriqD5WS4SSIS0lMz2MVxY+90H1cn5nVMWwwcgsi1glVTcFp5BvI/zjJiAwf8
btZCJ+hc50Uxc7pERXKjxm4hlGF7HqAm0iGxMNE2yZMXegWG0No65yCYBMysdd2Vek8GIq7JmdSJ
eCZmNKix2iZBfN/G0ztsk7cajsE2xZO/ISGMKQM9p6Mh/Gd0wXj5BrvO19Po81bra+u1sJ3TTMgg
0qHkOvYSpAOO9zgM4bkq0fR1tTVvYyBgpzgvWICdZY9UWNO1l9j2pcPlfGcmuGqMAbosWQVXmWwm
H4xMkco2QD3cWFH7oxFZfZjMCk0gaKkQmUBkpyezcirC14xIXvVuzheqcodAMVIC5yd3duzdqHNk
Id1gBefONJsbNkpOvNHeMjiTIgf6OEVPtCz1w1SR8UIrv4YxjL1gumRytrdhgeKAjGT/j7RAejjm
3nikWUx0FSF29kVF4t53tb6Xepq29tz32+X9467oXQ8EXtVNcdt2NAUlT1p+ZGTJVsAiNmitJvYi
hPTwLiy9dk1UQcJSVOIlcFBirmQUyEOdUvr03H+bgm3eDiYbvS58u/Va1VZx04ruGwLwZmMyaLt2
mtkHbpJXPrYZD53MghYszgZEyV2ZZu4i/Wl3nuyj7x26ibPdj6TZhEg7dS9wR/g6eLXTsUWoBZGL
cA7WyWMZqPhkN+zbmTSh5JqHghszZe9AiZAbd6Dt5LaY1HNZ+S74w254gejh/+ycMUPCWZrWo1W4
8vuoUSjsBZD09dRrkGhVz36sHJtDPc/BNXBi7w4FB1anqqrB8zTyQAUdHNCAQOSqzV79qC3f39Y6
nU5NZ18k/nEYgUrnaycwr+gjl2xhSkncSR7c5WEDAjFEFUvxn8YObQrAvQbWYUgfeXDiRw0eRrdH
JxmH+O5KY3A+xlm0d7Iz6BrgoNv4VWNtfNLNQy8tawLuI3evpZHvPL8bEPAnDgiDFq1Q19qrIjTT
I8YT68IVTDY2wshmCM394Lrc2EF58WgfrMMisG4jkigOdPftKzQcCBbrGfOH25jQETVZuiD7dvnc
+m89xv81C02zHlqGfGuC7xXp4aHr7+OhtHIAhovHrQ2jb6UY7ete+NWNmEO2/SBFvFXdglzcThnJ
leQXDPmejHf54mIce+TUIlxRrl9twhALw2QE04+OcvwKIV9/B1h3xDJWB4zUmWfzTofqAs64Gtxr
KvbFpS4lBYBZnXJz6ni6uvqi0yK/rT23u/HbcTzYDQjXdRL4h2Kc1VH7pbFCaADzGxDgJe1Lf+9E
Q/G+OJK9bVYHzXcncglA8NLsZ+AWCZQ5yUjWwKSzrdNcfZPQnAs+eqsacg+ZvAOYXbfQKt4EIwmY
90ZrHKN68cH7JmyBBo7DBoBufwaEDPagYhrv9sk2K6wPjRxykxA2hfs4sAGXRNF0YXxXvUuzHE4g
Xph2BLwDacDO+8lFq83grbs1xdC+p1gPT2iweGuwCKhP95kjm8x96oB8yPaDpDjfWQEHHOOfMXks
qOxQy/Fgd8SA253xs/Hi8jK6tXWdaLd/MqJweHdU4r9EfYA4tCwDRnJLai2Nb3cq8DbiUCvKg+E5
04l5a0B6gTd8nzozuRZZ0WwMf8iJBWiWySUE3jW7KAQP1iQ3Xd7Q1SDs/OgS4Gzzrbrx4JSpuDg6
yTcQm3hnMMpC1o1rBT4Qi1MM5ScFd2WGujuZZIz3m87BMshra44efOTf2K8hDhyRI/MaMekOcV/S
lQetNBuPKIHFLgDJt615KextUXenek76j5raaJmO5JvSKLgKCElfQ2u5lekoiUssa3yTkun3wRN2
+G1yLfvNsGrjp4X04yr0p+jRLed0bcLNwB01Bk/gkoaV1bvqNaydhO2kCNZM4J/YGGMYD/HXxVlz
79mAE5iVTzPLK5GI3FTFN0HA9Er4xr0cxmyVyhIimfR3uA69lSq7ae1koiA8IqbdCQAcyi4weZ8a
G64k6BD4u+9w52OQ/9TJqz7uKl6V0QG2pLXrPf2D0MpgTy3vrBuGBjtoPHKNsv9ktcguTZwzq8Jd
KCIBkUS+hd0t5HYW6WieJxdC7Wy+zTUfHFe9v8cela1AfOd7p0vGh8ZDWgcKM7oA1vhp1IwZmrko
V94w4NmisbtFdgaSQk35IRC0B6xxyUOtVb8HXotxoDODFTU+bx02QienByPSAo8mb6Nrr0Q3pleZ
Oe4zyEcrkFLjmqLa23R6vNHIklaxM3oHVzXxWhQDVJCm3uTkHfGCqMLb0WyZ0RL6vvO7FmiLUW1r
o5r3pocftWgCFNx4mNVUe2dkbhZQKXEE1H7Xg11N8IdWYTyxTwmuy6IF8NC86GJG6xieusp7qlV4
YcmlYYTG/4zz8WfaRN/IZryXEDFrdtNrnERvgUj0fs5oUsoueDddNPTo//pNYJjuU5VjyRKV9T7i
sTvlIIk2ENzx9atuE1hil/Y1CgSpQYt5HzjCyHUs6GqvXIOKINJ9/322549xSI441xCd4OfU6ymY
ou+iblE7KOVnJ/Q7ZBFgHUyqxN6b83ZokudxGFsUivGV2zwJf+gRBpEFFLfJAzGH8UFqIHqqGfpn
wyL9c9QIrQZqmKu+V8YBVcHymE/i5NqJfPaglzNQaqCTtrFWx6TxaI/qdCkngBWM+0qbbKHRKDgr
NEfzFaw6Q+3iYrx3LS/4Q3hMz05GndPQgSfS+mJvDYDjz0y/iSJZNQgObnNLLZ9nNRk0I5rOmsYF
WjHEuR13tNQZ41+6mk662ChzE00wDutVxn7oIO1eQq3pO5lsWtjiGEQCmqZeqyk5swDeA1C+Fz8i
IKENPR5AjsqIwUUDodiKUEhtYEFQFkXc9v0GgFhOn2mZaUxVH76Ao8ArbmBJLStwZGkyj0CRgdr5
TThdDMelSk6kse2ACIrr1HAhrHTBRNnRS5YljaB2XZpLdUIc6fAjnS19k3qTeSXMbN6B389OMWT6
F5w7NLkjR5r3Zut2W89VVCJMYMV7VWnPvXTxsJS8QQfwJHbr9jtELLYOueGJfW3a6sjeno82vNLY
xhUFOuNZJHbSJNxWMCF+9XKShRLF9g9wan3rEjiSmUN5LGvGnTOv/KOVtbxIWzs82bFLU6ClyPd7
SY9gmdR8Hm+oHWM7oRw5hp7NzCbLhz0Z4cXz538S+IV1LzzKfjzBwV6CyjpgP6nf2qKjBhuVRZfA
t/WNBskF3ksss5659B6CjItJGi5ey7hrdp+N4jofGaOMlY8Fnb5xXiQ1+b0JFEEj4CsWsc5OHizF
vYdJ8HuVdJxAkvKJrCMzqjyQ9QTAmM9gWPnV0cLznfWojsotoaaPSziDEYsDVmegQDVpSODSOS9w
seFj7VL2NUNcQ26aUqKujJravu9zsjOI2sB5n8x0RWheshj0sJRDoQJEe4ML/iuErcv9L2bjKqii
+o3mH3iYLKWj6M/nQBGzRPp10NGSaRjWgx6Yq12Xae1c5Q1gKRgG5K6mMxOy2aV5Fc7Z6fO+M5Jy
3g3QQ9j+g/DLVY4et2tJ9hhGY/l+cR3+NBge0xShzLojL5ZrkvdM2Uz+J7/VeF3hGya0YgjWjkm6
hVWa5b5aWnEYmuaLnOAuzbmG8glAZYfpdL50zoIeBNLGB+ap9xBZgbH9jK+vc/Q9naxxSpfQRgvB
n6BAUEdZDgAdq46rZcJanNaEIk+XgQ8CnaXw2TfaEM+x6Top2u8sgFPBfR8bbK9NSZ9189l4Mg0r
/DmTm3UeUu4me+ZD09Go3mgllljJS2t46qxFNG8S7TBgOnsLYzHeTmjdADPFPMKO3TObhPd1Cmuz
estkiyisGQ38Ze2QC1QDeWjeUxxwhiUS0R6CcpSxA0a7sA/KxLqiblHfO5hIMLtEnp36iss04MCG
nEXyy+cDa7VZ/EcxF/Vb4ycceuzb4ZQTf3PsaLmCYvbRe89LXh2BInddw98FJFadWXzfeyCP69hM
KD26+oPoimBN+ry/bwcVnkTHr9Phof3ejDyBYT8FdCzKYN+podtGsIsuNi3wS13AjFMaLet69mbz
nEeWeYNLNjy5uc0376h83E3JcrgXtkvzg7Gov3GXu0DXtObceokeIxCQkCIfcR/a+567hNSZ94gk
uzdGkQYkkLjmma6UC1CE6hQFIOtj4HClIi8yHnHlhD8lPKRiFXTLPagEkaXSrcMTIjMgzL49zQdD
wqEEx0TZBwFw+OF71MlrCozxua2S/2LvPJZkN7Jl+yvvB0ADIiCnidRZlaXlBFbiHGit8fVvRV6y
L3n6dtN63m09I4slMjMQe7v78umdXmVUqJYLecMqtQqhYlBTA4owqa+MdijOgMf7x1gf3e9qoGMy
Lifcw1aUzatw5MlkxgAmZsuZAVkVvAMGrw7eEpuQCNka2QDYobl6WGdVDHzyso39L1znb4wOkoJ4
xJt/7V9/mQGxFuGf7eu/f83vNgdUs9/Qm0iU6TZeccNhy/0HV8cw+EcOQpDK8rIK+4fLAXaOjmOb
fnoTmDKT5p+wOvpvHsIIkhyqA3dpvBH/gX/9F/kCczgiJpx0hDc8fJ5UssOfxMSgHwld4mg89/l3
iGYbZZ9/+mv8H5o+f6w/7/D/6Rv8ouo1k8zyauIbYFGiw4YDw/tgzRJ75GO///23+lUvQINxXRDv
QkoUDBMp+K+/zGxQemcBCblOrGzms73KNYFTGW3fFWltvbfJFLpfURm4nb7TK9Fq1ABkFuULR13q
dZh/l3Xp0mQU9maEIroDr6PvZrfof+C9wwt71Tdmq5kn3Yb5krVeEjR02OjzyTa1Mnic626biNg6
tl1i3CZ1Se/ajB+Q9BoHOnOPhIS5wv2rEbEcB+47ayvLWXo/1J4IB5phzGJw6LcvXSRIzLOiJdsk
jo1RxU/zlPU8L2vQigvWdWr9hjiT+cnp0JmtyV7OLsT98V3DcLJKsU3FK7cTDeOYZcobUlfVckpo
ZNQeRp55ZrGRQxh4BM+6NOkmuoLh67b/o+H899T4u1ODaAlvvn99ajyUTCj/z6cCI4v/6pGie0B9
6e+Hh+P+hoeDwD/CIgKj4OP5+9nhSkDrpDvQZ/+IxfyRfbF+EzppGCCskh0Jrox/OKSkwFelbFUU
ouNc4Ar3n5wdONv/+uFWng/OD44ol5/D4Dj66weuj0VaNElc7qfBMUYuTtQP+gW4uV1U1NXWLoTZ
+zSSuAiWXHFWIgbMPHJrWtOvSVtmI3vjMQli+WKzMr8tbVE8DK0NktjEcFQtEgIdcpq1rxrJQ5bq
VqDJ2gAwKy1KBuoptXNMFxNRiog4nLxiZIjOqVFqwIERbo49MOV6U3uxGinneYR8gvmGSvchKX62
OULRyvFmc5tqrXlzqbBLowB7fzkNzH21Jgm5zxideQmKZK3JSEQH5k9cF+VsXwutCfj8iEAe0OXk
cQQJqCqF9AKneA0+IeeHWtd50P3gu5CAbcwC+EoAwxbIV1XT8uHY2bzBeiQPtBXajZ/aXZlusF1Y
+5j7ksNtWM9/xrzgeyuwMGEVFhFbY4mD78W2IImnxti+wApw+O/yk72YFQNDMVLaRdwHQg9I0Jux
D4rHqmWx2bXNMJ+megpZ6rGvZ7sL9r5dZXlGbY9u0GW2WqLKvZtSfq7arvhDMqwGOUmEGHgMsVEa
cZFs3o3QpecxQ40mjNLoxjqA31asCY9QOcL0C8vGOUxVXqneSO/WatHZrhLO7X3L3287lLV3RbFq
vVuiaLyKek9QrDlQ3BFbBShzo3bvNHpQzpCdch/YDRB7A9hUHrCBDlBFwSHy6mhZTDagp+AlZebX
HhYzn2kHSIwjZtkRpTftzXVsCYudu0Ypn9lTgEjiv/4cl7x+a/pSvFT6bEqfXjPQ35f2YkPL3Q1I
PZIl7jh7d1PFBmeeTe9BNHF4N8llwqc7NZqn+qveRYCHFwCNZol1F2njh7uApUpbw7uqKkmlcz/r
IYDOpIj3gVN3ywFBWsy7OOi1KxFoOJJH4WB7hlFd0PsivaQDzsBZzq2v6u8dKl/Tq0hO3m3lUuBI
Rti2nwpjNq8jMFRIhjIzae9wk4SWdx+E7iJ3Ifl7yGoaPEhAwxp/iGY/W3HpvtVY+lYaAQ4IFRXk
Ul4fTXE8PdnX4wb8n7sN8WyJfh+UjdYdO7vq9UOGYBu/UGrqdUeL/1GwxtvnFbqG9jCPTcvCM0BN
yIdTPHTtS1Tn58CT4VXW5wRpE3qLSHULmZemdsTRi/rqiEx/QviPtzSMQoxYumUToHlveWBHdIAR
aakXQtpxJ2Ii9lF5TRkPxQpVd5/0BkWjmVrsOQkmBtzkEahOOwghBNmR9liEMthhM19oObLIj/hc
HdhUJ4LoejqFW60TbfhtFfwM+1mPAdkOPeWXczdNJ9pfk0PZ69Yab/t9ubDNVzzahAQJKD/6K0dF
q3WmONuYimBLpeVu1Ezt2yJBVcOD8km/7iYX9NSsCLhz1Tnndp4ekOhC6GjjDkqK9WwgMZM+62Fz
wPG+GV0dQzSMi0GRdrXWi9iXwGkbFIfXVURemmtApFvFifhA+wOD+JmQUvBWN+kIfQiob2GD900U
6HdWyF9TwX8NhQGuFRB4VGhgk1tCXLvzLlPY4EgBhHEiGfjE+SoDDRiuvSINpzCHy4AwFpU2NwtE
4k6hiSsFKU6lwhUrcHFyQRgrmLGtsMZE2T7JLNW7QiGP4wv8WGGQYUIRi1doZIjOeLQVLhkRkAUt
Ca5V74TvZQw1NjSAnqUKtExYHuQyO5sX8nzjHvdV95T0TccbY4SJDKi5b+xMGTTnTdeMxuNgiOBd
phbFQJjzTTaKaJ4rjA46TkvcQbAMmbOLGteu55FlWFUhZYNVn5pHnP2AXjXNuesrli8swMp1klNa
gCyc866wF+c8X/jRw4Ul7SqstPc/gGlQ01JBp3EnR+fFc+tPjAgQYJcpTl8rJ8u3Rj8oPwD1p3nb
wVVfhuqtGgP9xVNYa8pCCr8ci+VMyLsEvTU2+1zm7h29V8U1qEvtBgjUs3MhZBse0X10AfvcXAja
/YWmbSmwtndhbANbqP3sQt5OhaJw1wrIbSo0t6Ug3YPCdUsiiqsljyYKzStAsg5XYQiCToppOczW
7Cmp/NN67bmr9PaFd1xRo++M1UkHYIMEWN5Nig4uE4qk3Y6/dJ/xNoAerk+C0jQjMiHkkSUdWlM7
NAG8canI43hzFFZC5os/XPDkjSKVF46ClieKX24rkjmCyQACGbr5pDjnaFnuVR2Id83rf5I+CF9t
YU8QcgCkY3l6KhQync9U6rOFG1DFOOeWGbR62Ji7SSbvJJK+XAF8fVEY9kUB2WU8v87D7KHnAJNz
HMg38CwQ4vUD3TIpeS3Q7iG906s0AULPOi+hYayHAS8WOJmLAsNnLZnXVMHiC6jx1CQWV/lCMJVt
rj6vuMYrBFzUwJpvjXw5K0YpLu72u0+iR2oPuUpxv4BUZqxGha13jAT5NNBFvfLU4UpiUl1mQN13
ZkOa84K/LwKS+BDx8Z6Ua/pl9PdIgMsHKuD8aIzmvh+MnwHIQbeJa9/TnLciM/S1MhjuJgXg9+Zg
uaoUlJ8s0FsZIo4u8PpHBe5Po6qikRqYvxsOcp8owL8cqoMFIwY2oPEUqxKAjPc8BlMQaRAqvJ1Q
ZQGVnuyaIauOJT0CpioUMFS1QEbHQK/KBjrun34nSRkDo8fGfWklCFRBQaaqCiy77FQaL98Ccc9X
1FJ+BTQbYDSlI4DE0g2m9MzHd3VX04NAM+9XLnLjEC9UJFSwDU6Vqk2gBvOHk4+Q4o3v9tKs0PMj
+UbRQjivqBhpyWBuqPQkD6xqGbixOPcGyBpG3THZ6qq6QagSB6ASR3SWdZk1uzjSzyRvTd9SxQ+J
qoDAwQzcSNVCSPohprSy74OJOApkNgt3jiqSwE9DcTHdEg5wE0uVTZiqdkKrKaBoaaLoaLBVl83a
KG4IL4a+SW+FqMqfVhzua4EOGtHUSHqSLSXUIraffgN1MKny9yajjHFpp0eyq7eV0d0QErzmtgZg
0obinHXB5GOTxFczAEFl5oyAjqokETKHFawm1cZRqF4OO6f0KCIciappEUDGfHQrmiI9XaaZ/w5+
fzP4CcPSGZL+9eCnYHHq/1UV/3ll9PvX/W8yhq0RgyCZC8kkZ//vysgzfrNNJhdwCP9YFqmlze8R
GOq3YJtyIySE7Anbsdz/ZMDDwPrrgGdZuL8Nl00rFFb9snH503oophTASrG+HAicsUEPkXU00dJm
yEKYJWuHxtDVFkgtYXQ0Cxo1Vw9mI1WpYZbzEygPRpQybFl+ACmliNkzZpafaSAwocW0YqOfQUOv
0obAdZvE/XIKYmfuN7CXxQasz3LtOXjX+Ckxvs1opul5iIrhh5O49AVSaLtsGzq621UCDu6+pl0Q
BjpmMncc6WB0+HkrycXHYZ16xJnEwx83c0EticnSlEU4tcYewgOhonRd9Jo8zD3q3ArErFZU+2zm
idg8GMHSk0ojUc11Dv+W8z2EMrS3o0d/+rM+BGG8yftwQipNI816Y3c08wT2Rq+LTmUnU1eCPa6r
8bYWDkKXE7pjyJWBLultmc5GeI8/z96ygs8JWsfcj92taAe4m4g40jrAaODf5IbkOa9Tk1bIQnjr
VqGWxtaK23LD557oA27P0cVBxk0OLkBMK6sdsFqg/Dr8zFnR38CSKskbqdOFoASUTyOs3deFu4S2
oRxt2tDpgvXHXqgbwV1U6kPzBUl7ODssuVpqzEO5z1gEMAEKaJhBMNCAeYeBONvxhMf2R95z53rb
qhnwUA2ZXdNsTbDXrCssICB1rQ5ZfYX7tvQ1gFN3A82GT8DS0lddJWIcDLO+tDhFASpZPyhaS+7d
ltqBGuYdKGUNgx8050MH3uMtIS5Nyxgw6thpikOMmepoBtleGEZ2D+o2vaNxhOIPB1cbO/h6pxmj
fWxLkAbeDLqh4W6meV77aZV0VOdp5KwnKeNDGuL100cq3TC2tcwbZu5HS5w9lQNiVE2bI8NV6X3Z
IRWwqyZoktuB5rWPcDAsw0ds08+Mq3R+swPUjkVkq3J6XfUu48/c0Q23PEuRPSZaJd6A8yENCzP9
UmnQZ9vlQ2WO0txirzAPYUr43q6n/NDI8UcQ4GZaJmovPLIs82qIQqDdC/7CJQarFI0m2LnxNJjU
r2cpN3s5LJA0iL+U+yY000NJoOSanmHjbcL1cDaAWwW4DRCNkjQ7YGCGGGiW7WPbl+GNHK1yT7pZ
YpCdp3NGkHefh5V1V1WRce6HKnmt6UB/4xWlI2Lq5akvIcDRcEnZ+GJmXzTsQhZigergoJDLLZeR
4SoHj7pG62QVElSucz8nHU89TZMcK3KKr925kXf482xi+cqyCqEcmpeq3TuCQpQ3vdu3V0Mj4xc4
CNNAGnfUr6t0iFGQ0/qxT/vxIY7t6khdG/ncKfbewPQlz81gd6fOKhH3WBYkR32B2LfFYQsTgzH5
UC0TUbpFD9c6jQVbVgnWT2to6h27t/llSgQmeA8bX1rl4J+D64ycOWD2SEdMouXXKMKD8CosJ/rs
M/ZCoTD7b+ojoFCkRbbXqWJbFYT81wYyD3CRwtkK1Dxcvnb9SSNVf9IxB24zE4eVXQAsSEqrPtMu
At636eVdMI/zK2HE5csKjOGOP0hwgzUSE4UzG/7ALX/N56TDDzol+zGDWYeXy65XeV+mT1XcgIh2
6M4dNfQjz0mrb6nZ3W5xc1LfU6DLzWRPkPLyprt1DFxxEKdm+u0E+XCiAOLnIiIIH6Spe97KXGI9
YTxWUzpcR0F+Ww10yAhYj69YC7PdArliO8lZG1b6HOvX1KVgMUQIPWvYVe/maSClZLSzd1WWBuWk
2XSTUeSRrQw+qMceiOJ6MT0WQdimpkMMqRjYCq3HoWsrv4MsrvuaViVHctSAAjxp8CCPojaNB3vO
LeFzo8P6XNu0syRI4vzS3IpXfZske+Jg9WdqO2BKKDnmWeJRzVOK96THh5LBj9jV5JwfjSYhs+0w
totuZuLo6wWowJzWT22BpWayHKWSVtpHxZqAJ5ox3mex4uzz6XGuinGcv7FHJzNOytraF2zsjqzj
h13QGsN56Bp87aDtt25c188jzsbbSTnjcIgvOxlP0R1PturNVjY6tyucn3OcdtnK7lpUPy/8HtMp
oeJx8VZBV23H0u1PM6ifNYpRx+JSGfc85eFDDcDOp7fZ8EGI1IAIIUbABjZE4WMWmfUza8huUyp3
oHsxClrKM1iYBkw7b6hf3LCw7Y1ZhvmnDEN3B3k7uO6V93BQLsRM+REjjImoqVjPZsHzjZ1rl53R
1L2bhBXgdWpga+zdtjyyguiug472wsRMrfOYMWJpQ9G/uCZ8fHHxSDIz4pdslXUSQqR7ReZ9/qHL
PutBa7IVJN6O3zIbO+0xiiz7rY5Ljp6LMbO8mDQ5tCuwjsq72SkXJ0tieY71oOBYosoQUzsunUQ5
P52LCbS/GEJR/Gtfdbf4U+m4H6lyjuqx/DD7tgTFU1gPrjKYEk2VVyPt8xyDs7id6wVXTVBcqxfw
WGeSuveu94e5iNeeMrD2bHkOoSgBykZFeVuGQj45yvI6KfNrXZeqFEw5Yj28sSByKP5JY3wjJeGW
+WKhpfLvq4safLUwJ5Y1jmXvgc7qagufRJDYYBFqXVy5OYaI2/Ti1RXDhG1XGXjJNZT+qLMSv7h7
bWX0rXUDx4M9Hb1OgLmOtfpHxA4fn/2MSRi8Du3ZJKv8VlmIi2BuWcFn1S189HqfREJA+7EKf1H2
4/HiRA6MxnnhLiAeJ7aWs1q2OT/dXOvfcmVkDtLqFb82Ga3Eu4PH07JCJzbMvUOZoMXFD510SXQc
lUkatQDhHDmUBYKDKekrrhpm2laZqwUua1Cr42lO3ZC3JjGZXJmxA+6mWwwG+QmcIl7t0W0cIIsX
D/fEIXyWYV+T7Giewa7nN8PF9R0oAzjPu2I7KFN41mkzdCbD2Ysyc28upiKKTvCRq+yYryW4y2ts
5j1ZQKLYKdZzxwChdLCy0PDVcu12vNjUyUpgWXd0KkawL82bVEvHe7uBsDSiZBxsfS5u6I2HAZ5J
zDh4TZxvLr4RtOFU7JjTcSQ5gss0aSo89OwTxocBTtKTnpbZE3XK+CpZATGVQo2/offCOy2pzW0l
tIKD7lRQRnA04NtPoe0OK3cIDjEbqGU9KY8/2h+AHxyTcc8VE7xrfgkEyN/jAWk3G6QFWDxcBQMJ
ApIQDQ6LqL4D6CevTbOZz+R1jLWXxqHfhTU5hGJcNiEX/9fFdk8JYYVQpRZ64gtFbBn8luYxTx3j
PXZMgfySZaxGbQZZJ7dfDZWFmDXVlTRGcl2rpEQllw9QEZ94zu5claXAiWPD7CVf0dax7lNPPWLy
0Ew/JYaBjCBOmKDyTZaET7wskk07qQ3WKJe+XtaoWXwzgNa4bgl5GCrtAbGwXxExz9apyoJUKhWS
qHxIls/sWVVmpETGOIYqR1L07jZSyRKMLwBSyZrIS+zEVQkUUv3NFrFf+IvKpwQqqbKozEpJeMVR
KRa65+TbrIlph8EJ7L3n7jyVeplU/qVSSZiCt9+H1jobMuDBY47baV9pwXy0VIYmUmkaKKXUGaqE
jYaAcsCV6m7ntqOK+BLCoV9shRUpPBcqouOBlb6xdH65hPxOvHQ5c0LVdL5dOX+XtFbRu79G8xAj
0dmVbcEGH/6LrI9INmdx78YHtqWMdRqc7WOD0xqKiUrGmXpRf1XcpQoe2Xr6NwleZUr49ZsTmhUE
LwnyGt4v33yJi8aelyo+GFPZfC1JU1zBO4lu3JTajz9N5/+HfeEXfwR6FPMM8QQqsXXLdX5FIMR1
nNhTlPOtKlGTAzAwH66KOSx//Pvvo4gWv/5OKLkmwiYhT5Ldv2Qd0xKBqUmd8ICdft5GbqO2q5PY
ZEXc3bLkT72rwYv02J/N/KNyqAbkVAkBKgWRGq6DiJ/u3/9I//wSO8KDf+E4hkqcKt/Kn60hpFnc
qGPKONQTtjA9b6jsS6g5QFlAzFzrYdR8Tf3A62xg57p87//uj/52f8Tr/6eX6Z+4KtdxUfxoy+4v
XBUg/uqr/tgeeb+ZnFRo/Gh2oDRVW9cfhQPOb3iKCFS7WP9/Xyz97hqgyAsMi2r+whfg/cU1YMrf
YADgnUPhV6BLfEr/gePIMMQv73VqV2C7CIxwvL9wOSm/w5/fWZJnaN6ZhX4qdK2M6t43TFtbT5R7
7uPOmKoNbH9qN2fW0M0WQ6MhacLp5I9pyjjIcj7/KwIq7fUEhd8raVVKlpeJRisTEztN3euxNT5D
V4RPOdMexT229TKYZsf9J+xuVYlBsI3LBJxsGWkOoUr+oQ/r36t2WhKle1Sr4uQkExPvBJu46eSn
NprBfNLbmhuqaYvuakg8s3iSadA7V+2iLoM9yXSewGYu++9kmRFIRUuRoo2i7nFpW+YWuDcUwbVs
dOlHWLvfxsQao2nVE+S9TlnULqsa2mC1TXltH6hkovdHslhON1UWxE9GBBM9jBCM/IYkkn0wbav9
dpqyfrDR8g+t00U7MSXfWe3NG1Z3LId1zi8CjULs8CU9zqlMb21I7Mmef0Veg08P8E9MMt53BSwL
/AmW3HSG9sHdCYaXzqNRNdVrCiMssVEIkJSDy1p5oRvV2iym1t6T5rWu6ZdiDAbxaxx6rhnlqVu8
4HnJXeehUs+2ppuFiyLUSQ1MWGVlKrYO395pguR1GJtoo+Ggw/3gUMWlXP91PxVHGwAV+QZHic35
SG0BsUluN/g4TnjiQxc4VBVtaOVZ7tlxmbG+C8K82acGFSpdM48rmmn2M1lY1GZ3JkhoBjUdzTTJ
7E1m0VcMJjMNytjAHr3MyUwYqNSgAlvX3ew5hgBePIUcjCRB+sIkkrKhj8dr253ok1lvD1FoYQ0B
sYJ69cHFrAl55QgQWVZGQTbqgagr87xYwcjAGRQbrj7IF8Ny70aBjVmG+FWaliOIUnjhDI/QCyPb
61ZN34GBzBZNsqezxLjJlmDw6aWoSNg5j+lkrRl0icA319bs0qUNA8+JSxVdrFV1FW1BeXBk+tkW
dto+aVqEZ4F6jYZvsw3hitPHMb+BhcFB78TBNhjmB2q62kPdRBEiV51c1bkGScsy020X1OLoaXQ8
4WhgHaYhpOTkqcm7ZCX37TI+adm8HPSaj6awM/HkzeK96LiI1UaIehF1mm92ybAlxdphHpDgWcC6
fTYlTcTsgMNTTZqSxGqub4iR7kpsFWg2PRkimHuphgKZa5QX1BoriMoAtBlG0Q/E9ldnMjAbB2XF
kkznssjzk4Jok8osWmnDq0Jdott4rnZ1sjx0MXQyA54T8VoLnlmDQ4+fPjkl1gwaMZjg+iHAg2/J
qpksCyspmu7GPfg1Iq4VVanh0kFaqsGuWA+1zO5TN75ajGDnccNhV7I8xuxUSr2F1BaO9ySBDgUQ
9rWrz5sw4a8fUs7lDuZTW9c7d56uE6FNYAP7adtUWbcZgoUcYmA+02obr0aCO2sjz36g1CPWFCOT
cxb1DzG6j1sbhu91BEHqzuIQjN1rs8LYnOSsmTANGUQ/hHmn91Gxyaem8B1vGHlvVa1R8HrYO8JT
zDWR1+/dJvtih4RaLHTvaHNcHvtGck+miu1M0W6y711J0NeJjTvuxHdD0m4Q1tfuUhbniczKB6Ws
0k/7wOH6jPZ1qiph3seito9lpTRCI2m2tN15b04dvepaO6wyMf2MOsiSodOCko3Zotpcq3xLC7xj
PwNibTnW7zrMX2REbO+QJs59YDd3RHn0LccE6Ud4yg6d83b3wrnSr8XgBMOqkl1yTgSRgLpLu53O
C7Wl5rk/4+qJ7uU0eRDq9fsFVwuJxvytDbm9J15/A+eSoRrG+KSwIsQ37lub/gUNd0fQ68k2kdjm
LRKgH5EZn1MZ8XSoA59dLJaBpHukm83einwJHsaUpiuNhmZY+skTw/STFXpoedrw0S7eqx2Kg+jZ
eFRGX23zLIOSJ8ZtOzYKoL/zRIKTPKnNM1NgvWOY/SrwvW+Is7R7vROPVeDg1qBQgy1qlIGype7j
HBnyvvcqJNromT3CshLZQjSL7hdO2g1AzXdyp60vTdi66iytNPfWbeWujZPpfuKlo851CGufY9R9
T4PQeM0s18abR4NVqDE0gRwjPDFshhrAuyu6rTXU4gT5yF0BIEJxBnYf+emcubts6pdDVHb7rkqO
Qxykuy7jzsrylELFQSNnBN1zwSqGs4olH8NSb36ZwFQ5sEFTnNl8mHdRTr3K4jT1ddarpPM4kH5L
rOizmmyQjKK/mmIYm8WYPRnmsKf799obqIGXiedtRNM9DHN7rmMn/6Ika++58yvYElqm+X3ISJWp
b1pOfBpmeSCVaWzNKICJEZLnYbVnZjSyB2TxgIgaJyu2wi0K/Lxq+1C+Ebem65ZwU7HSmg6Kpwve
nl2pLG5DbUCOKJvI9juea1U80lJR4swFncXGpq/6K0E9mh8LUbEy02Ni1doTbjH1eB6hc9jAt102
Y7ojnjX2mjd6WA3TmjHLDHERL0l/XyQURnqUax6nQT6Zk159as2ghfsgL/p0azmjbGlNM8ZmZaK+
DXues2LDdvaLdpRbI3JiPAVjd99axe1YaJpfp9pdPkf9TTrFLypBsO0nm2XdYr9Qz5w9YmQ5AmXr
Nga/HpmUrH7neDX3I/VHH8lCmfdoBc1BEtbcJOUQ7WwcfSvXrVI/p5kBxX94U+nsDdEP7TocxvS5
8jqwKkPr/rR7K1z3pHdprZbZB77r+cEZiY2mvfuGm4eJ2c2dZ8dZsH+RQfXhziY4u8ibTqPe7jAH
5CspMexMpvoQ8YIlKznJlKYNdgWJx48XNm0OK/O7atLPWdece88rhhfZDoS7Me1QhoTLS2V+6ZEx
ct+NGxMic0XTPJCr7NQuS7nHo0X4ry3Ca/qh910apL6GLWDT9155TyaMvS8c4f5Oo2hgvzh2/aIt
3r5kc/wI28ncGhQgxdgL0/iq6LrvOnVxpZisAD3bW/dN0D/FiXGyC+ntKq+Z16BD4k1Q2TwgYo+8
qJBkaCyhE5EtE3Eu0KgIE1o1lX7tgk+qna9yjAT7sTQmkIL1F1gSw++nLDZuq2owHjgg22kjodpC
xenGiPhrEbZbiJ8pD69WK96A1MtTaM/Wlmxz/KyPdN34pZu5LL/NWT7kkTQ+i8yyP8ES43hbOhpQ
mThXGrTpzdLzNxceh+UCKI0L8HB0+oVeVVoNCwm4lUFFoVSLpoe142XrnJuHH7FUCYFmB0Y+Rqem
pw4MuSt88DQuoqwpM8/Pi+G58ZaDLcbvMrDtXV05yzrvqmnTY/U7BKQWcVtZbG9McoKNebQSnD4A
QYjSlgDgJ7N/B42D+36p4F1UdHRaWRkg2tUqkl/uI/OCJKgIKLEh38tOmNR5JMOx0EfMiPKcRIl8
illJ7rKKHVcc5SUmehypKeSDeYGoPdTNfQN/fKcbn9RQcGFKgnKT5MET+Uc6uaAfBJoJEhabzbrF
N+kOCasSey42Tp3tYWBjam3QYVxEFb9EdfZjcyD7CMwcUoG1MkkRsf5in7ek0TuS8hUoLm+ru/yJ
c696msqi3MBQIuMe5ydKFec1hpV8zagCYrnTzGwVOhXPxKw8lKV5742gXhHTvrKifyqr2brRbIJb
OXOK6KwZ1EdhAsagQsnEhykr4NVaM1GgvqB1gwsHEZbl+dPUtRTXioRH3QwXNzEou4Kr7yeRhWdY
JGV5hbfkCVVg2rKeJ3tZBjHrTmNtTM6Cgsy7nKAVepKJSDm5wZNjZFd11JvnxvQ6v68xaLMIQ1Fv
N3ikSj/SoLpP5nAzRW20XXCWPjVmEq8zsw/RmAuPPSqXHVG7Fip9kgEO4nCZxzTfetQ/nW03+NTb
JmSDOdk7EpbTHT1f2tZraYjG6Mitx6i8G71KzsU092eh03lT1qO/tE1KXFufzzADjhrbEpJopfSd
YRiwjzvjlSspxGTeyAztTbjLR1hR/2W0PYInj2GRpNsxWw6Bmw6bRdN2WfSTBh9Ss3arE/xKqn2d
Nrd1LE+wDjgeI9xfSFL6tqoYbwfRyJ3shp0oWarKJDm5RA65J+hHPXWfLCeSKxkvH5PTfwV9SKQ2
5f1Tyru+u8bgh269dCvGqfBdA6eFxpsdqImBgCydK2yLry66ZON55S7l4YiBza3OQSAwUBY6RBCz
uktGbmdam+h+1y8t8Aw31M9pQIAcZN0tLWDE11P4FDwSkoBflydBvdK1KtrOrtseGt7B73NDWVFK
tQ9ktxl/m2hR5syso0PUyt8yyjDLTRwb+ZlHFovfqZQZF7yycdYiaoq7sRPEuLWpJttvpyxUtZDt
rWj0yC/TrnoTxJh8st4WQ05VP429CxB/iIYDt+oUAHdU7EyvMLewt8LTqPf2tin6x7lZQvy73o0H
eum2iDUDK1bbn5Yoto9QF5q9yGYVi2QjZ41m82gWiJ9uIz6Y4ZNr4qAM+KFOd0JIh1pbhldygqBN
Zta6NnSqnutlAsQNeGlNqrrcDo6pbTu6TNb4yLkAFMVuAIOwDieNoYq6CUy0HTjAftbAI+g3odm7
LG8TWpKiLLixjc7eO9n86ea9t8qF8+GEGX8xLrXXBQXB+yaZD0SriTqMw9nISwX9ihyexd47vNx4
TQWVxN5K45RWIeSY3CvXY8p/vvUoSuKzE9oT1z2m/q0pkFy7SfjlNCXbqMSNzb3x4ORFAmMrH7Yc
VxbVwEQT09wqNohXuySqbhim3Ps+0cwdozAbFzklb0PqedykKQG55lHNU2hkWsBW650wmLqI5Ym5
FriNV30K73lg/FB24ZMztzr2hSzet6lp+A0sxlXatfoJDaXDyCF/1kt/PXtE3dVsIZb4bHC6b6Yl
zG+ThpcRyxGQnVRsjCwbfYqlMPaQpV6ntaudRjMByJ8L1JL8OrSdZ3pZWuoMjBoTB29/GCnbwtB3
4ci+I+ssZhmax7d9CqhAc4Frx3H3YymrO2yM13M1JygcdFGGcsOWgTlLSLgzwPFWI80nIoBaZMvW
16OJU9nSg32E0XCzpJXFpWU+jnxSfeoGAipAOs5Iy2jWXAA/BydBDrEOrlnfTl2JIN7OFDTWOGuq
7rkKhmJr9tOGUYt3soH7qRvAiPBp0M+L0YsdQgRrlIWHrtnJQ1MZeC7QhnGwL4Od+jVeRI9BZyle
alNjbTKO4/9n78x640bSLPpXGvNOI0gGGSQwMw+ZzD1TuyxZL4Qsy9z3nb9+Dr1UtwtTM1UP8zBA
AY0GCrYkZyoZ8S33nov2KNUfODvvjCmYeEXYcRN7oPNyhnVQ0w62uA3muWSprtOk+hEhadgU8djm
n6EhurdxoPGLdKxdNVQEC2OYeHR0eUNMSOuNpW6Qgia2bWNh1q+BUK4plDXPThWpo2iGHzKCzRy9
umpm45Q49itiuG2ZvrY6QI/W+YqDpaTNjSY0S2BMmgyLTZyv9biMvbnqv5YteijA9y9hpYWbSqJW
Y1m/TowCWfnsMCuZQb942JSAcKBYJeDXf4mL+KYOOaDXDeryEW2rhE/WQQLRqOmxPQeQE4aepryv
ppq/xE1e9gl2YFFWqNXGvCYwXK2Gyj6VmX6qBU6MGH55h5Om2zLFCY5cWdYqmXVVcUNPVXeG6EG0
c2OkLj4grOVRWvk3DqcaW6RGry1IDmEVOqslb6t90KSdsfYkWmfa1qwW67Wph4zaoNnwFLLN66It
BhsdHAjipsnCOACuQ5vEuSMJ/XOTjCppzz4JYkwsVv8n8/rde3H1mr03/74sAt4oLjjnwvY/f/3P
5vt/B+/FMv3+5T8239jkt917Pd29N13Kl/KNfvzNP/uH/3j/M4TzBQ4NOfZ/UHIWefs7vvmPr/lX
4y9oaU5CJQQmHYDpvxl/SfIFbCpMbH0gJJYJ+T/n8EII/siwHQpjdmu/iTul/IChjxgsYoEty7bl
X+KbS1P/deUk4OBCV+d/Jl5Bh8bt1zF8yflI6tAUXivqDNI1oQmhuwoNa21VdjLtVZGYOQdeEOJj
jczyEhgAFFN+pV8anwkQOsaMPG8HKDo0t7nirEMAY7/NtcH8M4+gN8msnM4F1U36FM2yOhfNLL7E
ZjC6pE8l+G4wMqrJoz/tie/W7OKRGaFill25PVlKZlQPl5pd6SZsE6Z5E/cx8187uZQs7Na4W0Cw
T9pZdFNJLFAJz1KP89nweEZfsPQQEMTNeZD9iDBrih39HUclD+Fk0pi5DqszwmpyjnZph9El7Yvh
gNxE7bUatEJfZFiIEWuNt32lIXknjKMw3KchH81dSAQPhXuwwHInuvOn0SLHjiaLycE0nkNXR5S3
tMi6zhUL7sXrihSoGQL8xQOsL3Zg5AY1TB1y/WbqOptaFhdUp3MrYSEGudXcNIDa7NNALNIb78h0
gmGyWI7nxX7cfrciqzrAuBDXOtREnJXlrnZKUo2M0RguRSzxx+ExQPiii3zLgCcja3yQBHeh9Edr
BEaMMVrZd+qEDDSn2yL/g40OUtAwwbFA+A+GG6M/6BnDrh71jRsz5qRStl0nOcCPUar0SoP9em8a
+l2D0emG9oQMdzdXZfzVpUv9OmFvGMwrI2+sTL9X9HxbkgpV0axK4p2fyyGlxa4ytz8P7OaPNuMS
3qg6IWljSrv4EFG7mZs6TW5JhAU7FDHs9CHLXDcT4xoRRTEfS4pXbyqTYK2hAD06cVJsgkAAQoEH
u4PGda1H5XjX2p2M6MhScDFA+fI1VJLg6Ditkmtp8m6vDeI+9ug1ufVSc7IO2Shq3BJz81oYZfpm
tBUWQjdpbGpNoKSr1oG2swraGGR93rj6sTEZcUgzSBebU6yDCetewlgSWYURxbrReActBl9l8IJT
RZwC3EpbFk3arjcxUCp+3AWRbQnvSB9v86LVl16FOFSiMRTHvDN0q8QQEDaYEXLVIxT2HAKfDv0g
yA9u/ZguqU3l2Xbi+Uh8KHc1FnUv6YhUrE32H4KhV5cGV3ZImrbXSfsslGqeMcD4L2Edutsim3vi
kCE1JVWSHztdlY9xM19hmLNul0/2NXJj4SlhstSo9Mscc3XjyGjXDv0iwjYqc96BUnwtYJxeF1YS
PAdlNJ/qSg7nok/SfZNyqU6RHZD50ic7PwKYyNit+UJEUrMr7dq9D6SGuhmO9dlJ1MeZYLncjFkZ
MQw6J3NvsfOviIuOm+HJqoohXMXJODAaNI1PmTUxCu+muWBLngrzjpSDDplmY37VlEP73vJubJMZ
o2XXpm8w9F12aghsPa2bKneV9La8L81hBBCm+uJNfoOmxTIQyNhr6zPdcrTLWQXxPUrtgDrWIJil
JBwd88lhEAzRkpF1DpbMeOP38YjnNHD2o2X7K8K26Jc6m7K6tQLYg6pro5Puht0Dai8qF96fh2as
bvlYM2AyprM7kGdkJb4LYARvLjKVSh0djGwuO48Uu5Sdhzdu6kT73i/yLyoSrpeKyQDVngmC2qZC
CvpsHaxRfAcBxTmwWR29hE/3PdFcZYYeazKYSpr+emip1QQB29Nosb1RqsKCm5KmidTRfCnSYFhl
YceydtDh24zCtj5ZIC89E+DOHbiSaC1VPTzRtKMEMePiYqRl0qx6Nb5pI6af3jDbrwGNIBKeat4U
AJhh0Bnms8Gy5HrWCXTpR2e+mXKr2OokRN0YFP4nXxvEPaqrOVkj5kqgKIEzxnlXiVen7GpPYiG6
i4EwtIyLQ9arcaetJNKkr3QDYp/3MBtNo501b+ajtZk5ctZhO/U4fINw8HIwVAdnYIShnB5fN8ZT
0Hyaid5KNx6DCm2vQ5DVsXDr8qbSaQjaSmDymdxweicopL23mKDHa1jVodeIKSWeV2c+4o+VvdJ1
lE5zjT1nTaTHe5ax4UC44q5MyygurBzitWZW9XnOi+E2BbeFhNO9VKypIkKrotA/mLaWXELc2R59
UfyCsdN4iJu0vKjSYXU36A2DOjt076Q70iY76GaL0Y8kshA5rPswEtcAt5KnDAXlU+Dk9Q3tov+x
TPzo1I0VSwh8A496LSeINAW+VcrHjT+1dPE2oEFP8mqRRyJIaw95OvfsZVT3KKVAhh7JJvc05Jlr
25LAgUUobiq8COZGEcx9zLHGtnSgw3SyCL1fDKa6sXEKafI+tsOzHOn7rJ6lFEsYNrTsVeajHun2
m8H319aFn0ewQQnytWPhPk0zTm4hZy56JyeRftUETbRFYmyfFZ6bB6x7rFI1q6aVCYgNIYaPFLwO
jPkWIT9+y/+TsvcSvdVFU3xtfy10vxWv/6yC/z8Vx6SG/o/F8dX75/q1SX5VqXz/oh/VsWt9AHWB
lWmRWAkKXb7fz+pYyAWLw9HkIDr5BYtD+I8wFywO3lDlfMuI+OF8kuKviFJYgP6uGEZoTK0p8RRS
lFv8w34thoHYaWRnh/0Zl6rbhxfAh4bBp8iUVTzl515FckL9Hy2p2xyADuSFJYvbWlK5myWfO80c
orpz/vkXbIL2tVGT5D1+C/Vul3xv41vUt2HWbMHAeD7LJQm8dhSh4GCVuy1cqejKWDLDk2/x4cCT
jU2ph82aFaB51S45474icVz0TkaQORjzdskjd79Fk0dLSjmSh+EoNYQLq3FJMRfV4H/sRKgZq8op
3DuYG9ldbbQYTUhAb4CnM6UkFd2urPmOsPX6DqUo0Y8u//zZb8eNNpg4UkuqwnEwEzQy+riRoWTT
H2F+eejYIL4qlVV7zN8kqMnZHm8qbvEbW9nhU5UlHRTKIi49M+iNrRsqqj+rCu+s0Y43vZA9z6rI
x3MdDNzyVfOI5rENODEN9pSSinItzHJ+IEE4AU4xfk7GkfmzSRjnXmh9dK4ikMwM9q3mBXwcJUDF
7/AxTeLsyhnIu9TacD7WGeqpVUjN76U9+NA4T1hTxL4W3RhuE++1NLhmChZvkfxAzg4tZgq26+7F
UFBOhHl3zjUIsaGe2aQPZMN0z8nYbZMR0CSEaOPaYXy/n5AHXlQlhjMH4rRH4me+4kkrjiyi2nvb
MdKRY1BLNhC/2HbWIXqYjCPpMuuV2Fa60rzcT/NbrRXmfTvJ9hMqrfQrCCDxYPQdYHUaoCVaV7uC
XLkNLNE+816BfEee53LkOtmzWUf9VnfK3Ms5q3FzJfOOolBDXFOPX6qhaa6RkhfneGzHtWv2UbWK
+eDgK8AI9YYwowNeUOsswrWZfNj1yD5jI6kubvOmF8nKdqt2M/nEFWSiYATYhDNrC/naG71zyplY
7xCYlVey1oN1lwtmQMbcrcMmGLdkzLrjpqf4PZezlPs0KJ09V2j6HsOHuRElsuAoCebrBIU7aGzL
196YYcOL8gNIGqtqsFmWI9DsTriQFTK7MDwS9EDoR+bHXqyl1jPjY/EE4XM827BPYKU33SVSpYWT
raz621oL5k8V1AgLYXA5nkpstw8udoRrB9cdbVOw63uV30Siae+wvhibxDJbRO39zJxH1wnctVAT
kGbUosCx4ZEnq4Y96kAwo80lHcc+LiCwbFAVm3SFSoNBNhUAXS6S9uwjx0hJXYORKg8qsem7zAL0
UooLkbDomvFUEYReRaBHEHpdZ0EWXNehNDy7ss2XFBwwKTVsYp4akC1oxJ1uuif73QQFn6faZo71
cE99mcG8IbId9JUa/HWvVVa/zTGlXce+iWxEs/Iku9IY4X9UOoweBk8FDBtZVT4nSYTPYM6KL7jH
xVKjZuPFnBUIAex4UeLFU699DPqmcTexbpEKCPd19MxIj4v1HAOY346MqpATOOV4C95Df6rh3Hdr
Zol1WW1TUlrFeIFc5EDPWJlBhsB1S2USZEsE7GQ7AUKprhH3PkPOyX4MVFa2d60JGADlTcbTfoTm
u1C7WgexS+nJ3kiG+/ob1ktCQaWfC1VK3tVj1sdDpTZOyTZqq3VdG3+ZGHPoCf5E0BtcXEx+/par
/m9yVaSXXKR/PCS7eh/+cXkfo7fiF7fz9y/7bU623OqIFU3g7Uy1/kWvSm77ws6zMUMb3+Pff5uT
mWopBeAnOUzdlFpQVr+ZoPUPJg8a1QNpnchLSSP7OSf8ofhmxPh9bvjfKMCt30nAhevy4wnnlBb1
Bly536lVK4Yo8xDk8blmwjq9Spp4sGxStXIjsMXlFPJDDVB/H5lFk2mHwghZmkJWV/m+GBAlYqCY
vtQ4UTgQRWmtR56j+TTmtnqv6lR5nGdAmKt93gbo9RBApMMk7xH8z3AwFjIN2J0vKY7VFEcdgkRr
k8xzHLKqjLRW3fYF+AdzU9ot8rl7kwxzFP8DWqlPqTmkEVQMqTEDr1ni5NkxcjQSUB2lrYyeNnmm
Tp6tZAzPNgyI0rkHLDEvmkQBfZDFCWsDIDr4lDKModgA9I3DrZaKJ/Kc27nb5WXvGBlC0ww5b6RH
CYsFUb2FWlNvVVVON5aR5hDrpiHmS+1Jm1/KHHPN9zytvx/A/+0BxB7HWPePH8Dr+j0o8l8evu9f
8vPh0+0P1N4osnEb4fJfMpZ+luGG/ID7wYGpKImA+lah/xxS2x8M20CgwvNFvczD+dvDJ/UFTyl5
In+yK//Kw2cavyMQ0BmAuVOWYQlgCKjGf/f0JU03J0PnRjdx4iLwYuchUEbURJxfu9DqJbG7Vd3s
ilTgx/F9lzk8e5rIhjHAOBfQMZ9ZbjkGWasGV/mS8A6qKx2fLKfXErEmnH7Rv+UJSRmoPm4g/Ysv
mSgHQWZRwxB7Xeuhgzai0wswYEVoJE6/K1yierOwio9ZnOtfzSAH2Q0XyPmsGQmbaK6yo0pktSqA
rdA5q/SOMYm/g4Y8e6abiuskiYp+DccWAlRl1BncoLSsrdVsSu1RCe2zg08InS8jeaRBimEdHlXW
9vEZbXZ0UL3VvQyMpDeS2mlh7dvhXa2chPlDMU43fYfKjsHskNUbs+QVr5xubh2Q9mnpuSIMT5Wf
bIHVLF6uwf4ccWA8Nr0dxlcWSmcPgoW6jmohoZUzJ4bbhDxo3apw0US6o4skRbQRii2rbaG++eX0
7E8Fujjh9piERz+4V9L03VVTTCimyPzpD5Hth6d5GMdnXLa6tbORsB2C3Ow3LudeToUfM5lUrc0u
U7FveJrqsV4HDFaataP67Kg1uSDo2WLkg3BodjD8DKpD8ib5SGCDZ2urEIfMXmw1Tf1to/ipZaBn
3/BKljztpM9GEHUAACPRsfYWtU2hFIdfVZ3KTRhEyb6JZLcdCNDyrCrqmNqH6raa5RisQAwHnjG1
xS3UwfrIVI1lbVbpt5rlDjj+SCXwJTyLVV1b9peBlQoBlEV3haWPXWkIRzbksJ1cR99WOUHhTBPj
6SLyDuve0Ujk4JRcGmRmY82MM9JpmIdQMcqkCovDzLaSMAwARkG+QjtlQzZDYn4eiMXWoxVYBHJl
kZWitPJIO4lQf4CRZ7ep9+o+g/U0eErD4fAxrXtVUcgyv51Cl3kkGgrsbKhjFVmZRATRsRR+7Z5t
qHdfskpN5TpOVaJIyZ4y7dxTNTdrgD7FVaOhgO5zGBe2nw+vRrYsSiEjdZupzLPpMAZTaCHiMHJI
C6ktQrT4qVEQpiCR3LWYg9lFzIHW7vFmqm0eRNFNNJJqvQ7Bk8fIn/yMJ9t3kOaY5cTivo6LbliX
ftn355kmuvIMtFXrIuS36ZX9stwQuVbPq5hrmb42F0sCWNZl6jLO2XCFx1vscFl1XgjAg94Uska/
jhmjeammIhzqRdpve98nZ8RCwVF7WeoMzwbt7Y7cuSo4StHcoaCPieDrtDeUfjnPFHurce0w37Ku
2sJs5m1bhVm7DbqpeB79QsiVM3UhEGk4XzvplzVYciHjpe9CErjnJJruJYyL4mBYdosSN00Ne5cK
ZI0HLBrmwSzK+iuTtEers50zTpFmvu8Toy/3QxLqBcaKafScUtNPZoN1cGYHcCvzgecRJXWcbeKA
08zqRM7yrIp382g6R8SkE8ynQRvH86gPxUmZTT57/CRqZMdvNqke+BpitFQvtkE5x54xS/NWo5fo
t2ZH/IjtxsapsBFemU6suRstKsksI6UYOMDMlkWYqcHvOZFB/LmuVPwa481/NOu0/9RAb6g3dSEl
z5oce0+LZ3OT6bbWHuogIHrL7JCas6EI6hN/QSKW0kowdsQuEDW1sh0oZkdYvBbFxyQBcYtVjFS2
J+0bmb3R2IKsCbsO2Mn0Zb9Hkm0WG5/uPWC3bmWdvBR52TFLp+l+0AnB+tgP85PkIwx4tyHPdkWk
uLG3nUHd2vg7vKD1J8SYYXVQbLbEJp9bzHma5RPtMA7jXe438ooUgq5fZbXK9MtQF8UFqCG6bqcq
zOeqHZ/hQPTuqoXMhsQj8lNn3feibWgx47G7ZAgHrmYoxnfQdhDWMZQeg1t97H1i56hCp3kCEAeX
gAmF1PzAP1YNp8aVdBJ9+3dD82e2/iZFLbXMH9dTD++L/655x975XUZw+PIf//bjq36UVA6IJksp
2g68sXyzH+WUKxh44n+3iTOnOOL//9nL2B9swpRYMxm0GkBsKYJ+jDVN+QE8+FJouY7lLJjwv1JO
EXL965hTOoSq2ouZlcU/nc3vU6EVgBUtHKz8oDFE08sdxokg7gkBGYCVtICHdFSJyhjOrTFN66yp
Jo/tgrlTUPH2VSbRrVs+omoMhPpVU+H5HhORbOxIQOgI7MZaIx7eZAjJnnGjVJU3gbh6dQOcT0Yp
0nXnWmBZw0Bu2PyCSCnbQ282wc4C8OcxlqzWup+gwQamsJt6IdBXkhO0ml1C1xDDEK+UO0nKs148
y7JyXnMU3oduJAxERFD7G6U80fZi3cdRcI0v1dnnU5Q+GCHTrgVLyHSRGrQgn6GrdkavzUeyEhbY
pmHbn7lpSkwgWcn+JuMYuhT11D6Cx3YY5M7irhtqw8tTWq5Ody9Y7SvPyYLghSVWuHKhEKL/7rAL
EX2x8mNR72oFfGKI8KujqL4tykId6hz0B/sc2jLatutcuccgT4AbjMmNBo5yRYJRstKnwdmkXMZo
4irrHo9NvhkqKdaC4dnZRUhw6JpZ2/vaDOoW6NQxbfAjJGyu0MlCFEStWVwqO1QooBxt0XUM3QMb
cLkBRabOgZ9ZO4nmfWtURBSIuZlvy95oLirSQAJ2xoM9ZuPblHT2phliaj6VNLdzAk+POQ3hbV0x
elo5TncyitXnDvxcmU8vIgMhrpdQE7s+MHZ06f7H3omKLbMx+wtVSzJdYN/Gl8Ci4E0ZE4XrcWyz
jZOlvReBhN43ABO2lQ3zlY0lmyLLIrHGAYBST7X7GSf88JVRkbudmRs78ASyfMNzQxswDU16nuLy
Mez0+JH6ZHrVbF1wAcyWuBCk2p8cDaRhQXEfriI3LDdlAPrYNnzHC0H2Hn22Xdem3heXdNAfw1FD
F05cUbV3wOjcjkUFA4xq9drIavckqwgaZQlrp15HEIPVvtMYD2xr/BmoJjqZJGskFajvQJTFxHm4
SNVrcxvK0lkbQA4ZVhdGtp86UFk5ERboQSQ39Do1uswzB/AIHrFMyoMiGa1GY85uNM3auxaNTNjl
1aW2jdcirZR/xow2hqdST5/sqFZ3GWgRX3N0DZtdJ31jl7YAO9WqJ9nUfZvlVEWbwJ/m67kfkZh0
hpO9oa+AEIlSYZU7bfdolaN5wxohhGuZJupB+k28QTWmb4I0d49DoQyUb2S8T15J0XdXjhqRo+to
6oN9KVVSPxrpIBOYHSKhPvQYdRTqiPwD8Ro9Tcwun4OS9z3ry3nLWhr09aYIfPFpDquhXYtSC64Q
Z2fqCVe+UdXkyU76bT66nf8FoD47kQWAwwnHnlVqDGK6AmucbyXMo7MOCXUt9WQ99mmEVLB148+o
BiZt7+S9KJYIN4TIgHNQP/QdyXNMadGdXwbmkB/hQFivia5YGRQCNNtBD1vRk54JTy5HJfIFWHSb
7Ax/pPoCogbJuGcTj38JTLa7ya2EHzmnwdJZjEJ/MGn5sAs0KepeMZTRjrOPn4iPxE9X7B+omLIA
UsSqh2AGs8aZjAJFZEdkXntiEmQJ4mp6jY3rqAIGTrl9PeJV3loSDrgQaY/u1OI9Xtvk8z2QbrM4
s5i+fIOALNGw7rBjYmNfcleS3xO5PPcjKSdWAqxnbXQmwDfdCHe56p1dgQDhhiS58xwwMVjVulWw
AbHCk1+WalsMrQzxWqAipqqKysrr8o4CL7aNo6PqnaXlhMbAveH8CuxoUweFqW0Z9rC6T8t4YxvN
TKjeYGkrW8vzK3KOETj0yr5q0ZB/smLfQD1uuqfJBJhH3rjuJaMMdm3dYo2c5y4Vq6yZp7dqqj5z
R9VXwPGh8KmlTEUu76wMUYn7AFPmdhQx0nhwKbeSUonLIU8PKYbD66J1tG2KKvLY58J/mw3bupl8
3WuUHRw4Ov19xrd6TpRO5BbMjk+9Xo3FqvXxbRE+Op4U7LCLtAxnBQMl8cphiqGxmvoREUp/Jdl1
wOaUSHAE4lRm10wfYpQ9mxgG6w0lc7zB/r5r0rx8nFXRHia773Z6nc87i4EcfawOuHxu6EuGFNUS
yAhcZGiwcJ+YHPFgTiyvrE10xfz8+9GVFvDFiFxEtAc31MYs/OdlbYPGdWfzArYgcnroWqi+OBpn
+WwiNuAutNzyldlde9HVrL8zZSy2Fml7G8Rq+t5uKvMJwUa5MYh58koyybYxC/ZNnUN4SsRQfex4
Di9gmesb5qbu2WGdsAb/SuhdOEa7ygz7K+LJ5zUDQHuPaOClcmR0ntCePeGjE3gMdJdv0thUAtkC
2HIKCC+ZKa6ake5pHfHk31ixGrFF2vWro/I1INXEM0EQ39aNNS5ee8cmd71x6cjD+aSj+fo8NAHh
1CNm4mQqxCEUwZPPcAQgLBmLjCIVuLnJ3JBcQEi40LVnkrjFRtZBebGiSJxMMtYhJ9ZB5UEeYMUA
1Bgnkd4+MkRtyetCcdCspBo3rgb7vulHm7BESzDjxGlI0lJgEJqZOQbgRZF85zCK71jGqSPZyMMG
Y72y56WmkFBy4QXFnAR1DROBpwqao7o369gJuPLI8AjCh8ZG3Hj7d33/p+p7aS8Txj+u7x/b1/CX
0v77F/ycln7bRwhGoihn4WQsS4ef01Id0YItDJJ0UPYyLiUI5+e01CDMhxuDyfw/6/plfcECY9G3
WkuIz19ianyT6v4LEYd0QJcmxGR3Ykrmsr/H8RBbE4XF5EwXYKYaIikH6v+0zeyBCy2T5oHFeQJ8
OwjKU2PJ5os+TaChqWAAmeX1vq7o/yERjzcxtsYNdPbxLpwm6ybjyaeEIvOU3C7EEFhnerAYmS39
4U5T05hDHHB7lsCPoT+6WbnvMqZwNkwNtsgi9bVrN5OM7oo6hhtN4aMXzlezRNfU7QfEuGN/QEtE
L3zwFS6YI6qPqr/HtijYgOTUGZsSdyeRkfFQ84SrJcvGSSg3CbeEThiUCwc1M3jmAzlP7R3LfjT3
rD2u/CwLd5UyZhProe0/5JnBCIb5zJ4XVUCV6rTPA2QfAnxkjWM3C2NqPCY4Y10dYJwFuF787tXV
8erSZFD5sm4Gz0jZv3aLHsMY6aUz4OdjzBjVYiXLoBpgzzCIvjqxRclyHa2BM16FQdJrhxE5ASpM
knmme23Su1mA0EliwP5EdhhqZzBm7Xa9L4q22usi8EnzXmUJpuvxzsZEXV9Kxol0PySeGkbWH/4+
Ef7UiUAoFzuPPz4Rnt6b9h8fozogm4a18L90/d+/8sfRoNQHRY9IALX+7WRYErt+HA2OwUDAoHWn
8dZ5RJcJw8+jQXywzcUC4CieWmRNbFN/dv7qg+7C6RHKZiC6LFv+SuePeeD3nb9pcwRhbVe6/g0M
9KvAKZjkkOZxEB6aTHWnwsktqjg2iycYKNKjGESODcQMDbeuraYsYNkYjbgrhT7sk7DWELICu9nW
rVvfM8PWaHhT92NEa7ZjC0pbHWGIPhUj6dMIB1qq7yS0DiRLK2zlcedTCWgo1MnislJcrYlle73L
BNIqs3Ff+fLIR7sjImcKap5oJ3hErkuCSW/V/tq142d3GD7qTerbK7oR0NJtP695SdMWroDwWhl3
twEe6GNb5FRDI/x3oou1tF8E9tWdRddDeutMDEgtFOrmQruN/DJuPAxZw742K4Z1w5SvxsYUT3Nd
96fYFNMDiw1zO9VNuGiFIKq68/LKAT40GyOzIw/tA92wslDIhsOU3QehZW0Nc2Ro3vDH6LX0E4rp
R5IhrKU27i+OnLZOn8LqRFTpBX2BCIqlQ3uflLG68Qsd3Ks0BaIVmyZmW0wdrzh1tBmqCfsUFiH0
8ByQK3uqUo9/MyVR06JeLyggDPT4dDPmU5ck5Z6y8KzkZOz0LrwOnJnqw5gYvnsKdQv2P5DBeRrM
8tzCEfBXTc7w07Fxi/pZu6dbbB9lM8XxCum2vtF6wsRkPMEUrpvc4vdhdWcm2vs2Fp+IVrG8jtey
Sfz2o59TXpN1/jglEzw+6Mcvy4L8qIfgNbLJCek+gKLoreWB7gvuSOE1aaNUkV7QdVRXYKABP7pp
FiokzIVNHltj3ySm5gPEVv0nv/aN24l4tY3FoOkMCu4dm3wwAWabbZCuUXAzD3FzHF0Kq9gmuRup
G2lDpB2kuu3Ttmj+rW62zwxY8rWFkOcQItHBGdrSUN2OblBUr8x/mhcKXcIn4l6/tbOShNygMu8T
nBoeOpruzJapgvfQZ7xlAwSWS2eIl4Fh9RVwZ21jDOJd5tmLGgbiVXBJVoc+ZpKdRng7uT8wzwFV
c8jvRfs9a0t4QO+nKOr9dAGsd12G1LWzYhrkAjVWCln2JaSdFJ4+kVzF3qFC+Jss3g+6emNjKSYp
0SLVQhMwAxdCi3suK/a+4EgmaNulcTNY+qe5cT8JLGBMldxNrQS3tmtHJamp4APqHehKYycYiD2R
I/wQ+OW7MDp8vTFN3AYzLzR2Qlyc6zCVAIlcJ8LzbRv7gJPxju/A7s5sQmaD0QkR6XAA60UaVGGz
F1h3QTMYl8Zt5mDn+GONTKwuP2WooLq7up3oOEWzjbXOZ3+ZF/grkvIy9WbvsZkct51wd3Tf4SFh
xFLdGjOTi30HQMBdI4aKT4kJ1ncTNeihVqMoLLCPpr9RZhEeQjwnm6rEmGErTfN0zPxPss4ma9XO
UMiUtg/aJtyBiGUYYBva1vIJp3HFNGzzxZcTjGnyPFpEV2Rk0pwcFHgyb1kc+9zkK6eRyYqgbOuW
VRq0Lps8EpvaAtxPIpE0Z9UxTkx2K13HxFVCOe31LLhgVya8qYvn+aFKhXWwQG5eRnYkHwGChF16
gpwYsIFqgCNHQUGYtWZm27g8QU1/ZgBhe0XdGIeRaJONxd864SstLnpqVhFeTA32cVXA9fGsBct6
SOze4aSqq1vTrc0Hps3MDGw2X6EFPHw9lfPE2Ag++NpNk+QTHsluhTp7OFkSzBIHxEuKC2W1JDWP
K0u59ZZlFdFBc3+VzsH0tQuZe4W9UtsQcm3KBrfsdqPfvEnfJnZJkeyyCu1cx0MluoNPDDsLDr8+
R2n3wsVCH9+mwFxmNKur1C+0edWWw2Cv0cu3bwb8sXSjUJ6eyTB2t32g3wfKdvamlqE7YYO6rnMn
3iGfz1bhXO+bkp29zgW7yVVBRm+u9XtyLsRBTEtSmpuEB3uQI1lhjjjZ7SBW3NgOInFhYJfUXeQ5
CkCBkUIeImBDNQFI3dKFy+XX0VcGfWQUTdgqVyjUYFvofeq5plEdKldHHhnDhvfEMkPTId0XowHd
iEf0EpZBBJGYwWWSYklFfeN6lhHpx6mt/O3QVacxy6qNmMfmi1XUI7nd5bCJ07Q8t6ZJhdnJ8FDP
zEHdNjsE1n9xd2bNaWtLFP4rqbxDCc16OKfqmiE2ju3EyTl27gulGIJGNE/8+vsJQYywcQZRFdel
8hLAm61Wq/fe3WutjueRsczGmVt8ZZufjYVBNUCYhOVmEFsXepwsz9kLSyN/pl/nqNynCYrIki+u
QAPkysdCtmki30toUuPcZkLS+1hYzocSu05nJXlXelhfg8FbT0rVBZ9Z2qBOz9Q8UScKmggj2SWv
D3g/S4exXFb/yCiznRUZdr2NMlT3pvBrKhjaibAMyCNAhqMBYInEKhDXivynXASVMFZX+hqw5swI
1598qCu9+yIRywpVf01fjyh1AgLO3ZWGKIALj5vCQToYVOegNz8pGiJEo3W+ZiuTkM+6zt1BjFsp
NEkTod4EHPBjf1GhjELzbXoB3oiB2LNGoROv76QwK+9QvSinGkr9l1m0St5FVY/sY+5rJQmDys2n
9PsuCP0eLSLK3ErPKzpfA4oiYiL9o5pQCh3wFhlaRwjKSFQnNf9WX2f21BegCkO8HANkLyaVqC/n
EHR775K0UD4klR4hnRYNJlKtNXjmo7V85kYSBqIHVzkhabH8V65m4UhzaAQaw6Bh0+FL8rkdr6lx
CmtazhRBNijOWN3WRc0mky5jBICtcSrGnNnOxCoz6Mnl5MJEIaWOrFRlkWhOtMzmnOJZ0woxsOVo
rSd5dkHzBVqLWm7vohdFKhu/mZC5gA1k42agoBSP8O46sicwdowxLPk1VGcpU0fImwtfEsWxADo4
gvNRt+Lo1jGcIkHUGiX7ACwOKlMzBM44T58j44tkP8eZXADHFms1xa9K7zzgRKMZxLn3PqLhSi0P
Vt2vJVueUE16J6W0EKEhOTAOarWFxN/byLsHUn6+pEsiSgY2RCCJ/PO1XKmU1NkBRXQNogp3Iduy
cEfHKwcAqgCXcJlJujsJK5qs4i6pABclTe8J3msaeSXqJQ0SvpK8dnmwFYGOh+y3ojPPFdCAN2LX
Qv0vQ+M6zhCZT1MVdTpYo/4Natz6ABiRlY0RCbgKlYI2Y4Wfvi8yePuqpQPRXiFk+zHx4swlkb2q
BXjIdxvctCnaPBHyAqhRz8uZbv3XYM/9D9hX7XImk+utU+oITApszUYocy2NKx+85JDmPfepLyV3
YGsohi8VmZQmnCWxVISLWKzWMNQdR/0ihTLdBRM9jAEnov3ge6Jx5TlVtRCpHw/TCOFC4qk9tYve
YFxRzrvPqQuiXA8gYzbpRZRkRiQyKcHAG5tUK+BT4KCksaIWUMIqzUWqk26fRulnY6XM88u1lhdI
OyyL24QyAMDBohw6CsItgRtaJj3OQOpAxEcWyQ7orxgOwngciXAj/aC0EQdJozFMJtTUckGbiyux
fB8mNq1to3X4KayJsEPiufMNVmTymQq9d79Ef3I5AnJtTIOKkrgN/ncqhLNoouGvl0K0VD/SUZ4e
iwJK9yLgxHFvTQZ6oMnhuFppA/b+cOQUZZYNacqENLPr+atJoYbKO8fr0S1EYC8eGl7xGcFCadIT
4nEaRs6NvUTY23H8/NpBO/eSIJGPeAB5WDRKN0lO5JPqhIHViyjM+Q5sMRlNjqGbI+MZ+HWGHvma
y9Bmj+L5QsQGCiqi5arKGsKuVdCzKlO/5WlQzMFhW/ow9IzyCinPUpoUsRz8n1X8t1DQWhJgvDnX
76kAfIfz1p9+COxV+jn4vS/tcMHPD/STygGI7h5iMjeT2sz4pTHQsLDTbL74660s9g34HbIE1X/z
oo7vBSCgmo97mtIn+yCwwUKZt341Sc09Ix0zw8tX+FRV4ek4L13BY3aEde0wrfLLRhj0FU0BMyEp
jRGwassIYr8BUtQJFRI4r+jqqfcMSAC3skq/fPn08pIMAd0I2Bb1i9xQ6/LlPrtTRURaonmRjP4j
VngIshVyureLpX0INW6m9KjRccQGByM8PgeS0VcECVFqCTpg/Tp4Dgz4AQPwMTQn+7M2MOe+vRoh
zxTbD+l+lhBEj97VEyS9b7B1hAx54AFqXwMEQaTYXj3W+SMecPzqFVVsJvVDHzgY49EHZKGvGyRW
9cYDBOEwDGh9HZS6gQ5z4wNN3HlN0QACO7j1rtEAFgqV1L2r3I8GJJn5hE2c/PikvDJfkASj65OA
FD2ZbfLouyXhIB5o9ZIBxI6w2XhLw056Rb6gw0rq6AoEReh3XCUBoXkdhAUFSgfsC2mgNx+/vuWx
pnV0tAJbJEgrrAvc682Lx37/gcAV4JVDEduG31fkAzhvrfjULR5Qbq5pMWItK9W6bqpNFLkN6G+v
9e5rsPy6Xj53FxK/oWxdvN5stqxAIIDygMji9hlp3O0VOQG5x5pK2M0JEFGQMSZdYpt7TXzdt4Jq
9EUOIzISY83nv7BF/AlTfT93DS3bm29OXPYiee5gduwLu9PI08+3p4waXo3Sx/fS5+aLNSmu+e3m
vFH//+/W/mFzFtj7cHc22P/z7QU+/elnJ7V789xexGb8YKEuyGGt2k6zVrX76+1/PPOr6Zv72z+2
7nje40z+etua5979/8HAB2Ia4B9wns7jxjZC/e0JAxg7xcCuuUrMZDdSfRvJ9rHydZ3y0PTsb0F8
UItX8P8TjB14QWzOW1xlbQOm6TzrANrAQ2o/ZK3DQXNI7jr4aOGZhRkvdgaojd1sMzqPvD3QvAm+
vRkGKCp/bUMg6o5Au199lqn6Pbq95N0TrG7P214IMJsVsuv8kdQBt9EembQJUbDryOdY3LZ342zc
G9kYsjBdB76Ym1bLAQeyNjhBCLnwPHsV2O0nkmIt62bnKa/m9oESJuSXWmGn88hB0b55IOtY4roO
e/k0NqkD8QTB6ZKZZQ9utZvixi9UrLx74/cfkvdBZidPzGyI+gl848q0V63osd2bdLXzlUlTR3M1
3119bY5tPqT70EliPlhZskjTlk+LzdGi8/j2g2UvzTZznnrxCZ7wF1u4HYes/VQovbKTpP4Xhq3Y
BKenzh52N0pCMTM+HHrTe67rxI+r6XYc+SUpss5D52Z73SLPI51g+1TLppybfphYdntZZ/w6h9L1
RtbjTxdxsmhFqm3S+hSDH9d86Wzy4s2XIHZ3NtiElKbg0nneQZxab4ZmHLBStpYdRJwHJ1gdrjc/
MDLdw/aNEvKjuwv6/RXiho7Ou1E2Zmmyjl3NcuN67EjapxoRPOoJ1p3j4iQdveQDLN1a+9c8OCaA
SKrT0V1NcmsF88Wbi+TJ2tYkNroO/ynIjjgiiol1s8zT/MBTR6yHP8F+8EWOdMc7+3lRtk+VEpM+
QcQ9xvvoON1/F7HPyra7ZfVjuU3+db2HzyLSkco6QSC5M1l3VkuA0u156wjOd/a9H8LpO1r8zk4e
glVit+euwq0/wdzRaMEwu4E2d1NF3X/3xrHY/Vym6Xu5+mn+aVeEf+7P2sm1+hsP3sKM//4fAAAA
//8=</cx:binary>
              </cx:geoCache>
            </cx:geography>
          </cx:layoutPr>
          <cx:valueColors>
            <cx:minColor>
              <a:schemeClr val="accent5">
                <a:lumMod val="50000"/>
              </a:schemeClr>
            </cx:minColor>
            <cx:midColor>
              <a:srgbClr val="00B050"/>
            </cx:midColor>
            <cx:maxColor>
              <a:srgbClr val="002060"/>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sz="1100">
              <a:solidFill>
                <a:schemeClr val="tx2">
                  <a:lumMod val="95000"/>
                  <a:lumOff val="5000"/>
                </a:schemeClr>
              </a:solidFill>
              <a:latin typeface="Algerian" panose="04020705040A02060702" pitchFamily="82" charset="0"/>
              <a:ea typeface="Algerian" panose="04020705040A02060702" pitchFamily="82" charset="0"/>
              <a:cs typeface="Algerian" panose="04020705040A02060702" pitchFamily="82" charset="0"/>
            </a:defRPr>
          </a:pPr>
          <a:endParaRPr lang="en-US" sz="1100" b="0" i="0" u="none" strike="noStrike" baseline="0">
            <a:solidFill>
              <a:schemeClr val="tx2">
                <a:lumMod val="95000"/>
                <a:lumOff val="5000"/>
              </a:schemeClr>
            </a:solidFill>
            <a:latin typeface="Algerian" panose="04020705040A02060702" pitchFamily="82" charset="0"/>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0000000-C50B-4C5D-90FD-069EC35AC7D7}">
          <cx:tx>
            <cx:txData>
              <cx:f>_xlchart.v1.12</cx:f>
              <cx:v>Profit</cx:v>
            </cx:txData>
          </cx:tx>
          <cx:spPr>
            <a:solidFill>
              <a:schemeClr val="accent2">
                <a:lumMod val="60000"/>
                <a:lumOff val="40000"/>
              </a:schemeClr>
            </a:solidFill>
          </cx:spPr>
          <cx:dataLabels pos="outEnd">
            <cx:txPr>
              <a:bodyPr spcFirstLastPara="1" vertOverflow="ellipsis" horzOverflow="overflow" wrap="square" lIns="0" tIns="0" rIns="0" bIns="0" anchor="ctr" anchorCtr="1"/>
              <a:lstStyle/>
              <a:p>
                <a:pPr algn="ctr" rtl="0">
                  <a:defRPr sz="1400">
                    <a:solidFill>
                      <a:schemeClr val="tx2">
                        <a:lumMod val="95000"/>
                        <a:lumOff val="5000"/>
                      </a:schemeClr>
                    </a:solidFill>
                    <a:latin typeface="Algerian" panose="04020705040A02060702" pitchFamily="82" charset="0"/>
                    <a:ea typeface="Algerian" panose="04020705040A02060702" pitchFamily="82" charset="0"/>
                    <a:cs typeface="Algerian" panose="04020705040A02060702" pitchFamily="82" charset="0"/>
                  </a:defRPr>
                </a:pPr>
                <a:endParaRPr lang="en-US" sz="1400" b="0" i="0" u="none" strike="noStrike" baseline="0">
                  <a:solidFill>
                    <a:schemeClr val="tx2">
                      <a:lumMod val="95000"/>
                      <a:lumOff val="5000"/>
                    </a:schemeClr>
                  </a:solidFill>
                  <a:latin typeface="Algerian" panose="04020705040A02060702" pitchFamily="82" charset="0"/>
                  <a:ea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chemeClr val="tx2">
                    <a:lumMod val="95000"/>
                    <a:lumOff val="5000"/>
                  </a:schemeClr>
                </a:solidFill>
                <a:latin typeface="Algerian" panose="04020705040A02060702" pitchFamily="82" charset="0"/>
                <a:ea typeface="Algerian" panose="04020705040A02060702" pitchFamily="82" charset="0"/>
                <a:cs typeface="Algerian" panose="04020705040A02060702" pitchFamily="82" charset="0"/>
              </a:defRPr>
            </a:pPr>
            <a:endParaRPr lang="en-US" sz="1200" b="0" i="0" u="none" strike="noStrike" baseline="0">
              <a:solidFill>
                <a:schemeClr val="tx2">
                  <a:lumMod val="95000"/>
                  <a:lumOff val="5000"/>
                </a:schemeClr>
              </a:solidFill>
              <a:latin typeface="Algerian" panose="04020705040A02060702" pitchFamily="82" charset="0"/>
              <a:ea typeface="Calibri"/>
              <a:cs typeface="Calibri"/>
            </a:endParaRPr>
          </a:p>
        </cx:txPr>
      </cx:axis>
      <cx:axis id="1" hidden="1">
        <cx:valScaling/>
        <cx:tickLabels/>
      </cx:axis>
    </cx:plotArea>
  </cx:chart>
  <cx:spPr>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00000000-6116-41C0-BD94-AE9A0C02A186}">
          <cx:tx>
            <cx:txData>
              <cx:f>_xlchart.v5.16</cx:f>
              <cx:v>Sales</cx:v>
            </cx:txData>
          </cx:tx>
          <cx:spPr>
            <a:solidFill>
              <a:srgbClr val="FFFF00"/>
            </a:solidFill>
          </cx:spPr>
          <cx:dataId val="0"/>
          <cx:layoutPr>
            <cx:geography cultureLanguage="en-US" cultureRegion="IN" attribution="Powered by Bing">
              <cx:geoCache provider="{E9337A44-BEBE-4D9F-B70C-5C5E7DAFC167}">
                <cx:binary>1Htpc9y21uZfcfnzUCF24NbNrRqyuyVZqyVZif2FJUsKNxAgAXD99XMo2Y7Vceyk3jszFSVVcjcX
AGd9znOO/n0//eteP965V1Ojjf/X/fTz6yKE9l8//eTvi8fmzh805b2z3v4WDu5t85P97bfy/vGn
B3c3lib/CceI/nRf3LnwOL3+z7/hbfmjPbX3d6G05m3/6OarR9/r4L9z7ZuXXt09NKXZlD648j6g
n18fujvz8OrGhjv9+tWjCWWYb+b28efXL258/eqn//z7pz/dxjeXet7hNy/9YReXj8b4WQ93prz7
0TZe7uIPEnilQUihf4Aj0PhAKs6VjD/9oNevtDX5p8uREAeSSKmEiNXTj/y89vldA8//1V09nfHu
4cE9eg9He/q9//QLccLF//361b3tTVg1mYNSf379zpTh8eHVdbgLj/71q9Lb9PmG1K6HeXf9LSX8
QSsgj/+Leoo/C+j/g42k1pjH+1De9+FHu/gbJoIOmGCIEcKebWTfRPCBIBJLhNnnRZ9t4y/u5tum
8eLhPctIb/6RlnH+OL568+j84/xZTn9mIn9DOfEBIipWjKBn5eA9/6UHXEgGwfLZfRX9vPazjv7a
nr6toq+f3dPQ+Zt/pIbO7tysIdh/ltH/XD9EHiiGBWFqTy/8QMQIK6Los2LI5zWf9fJXdvJtrfz+
5J5Ozjb/UJ2U5vGzcP7nCqHsgFDOKQOVPP2Il4rh6gAjjmgsPilmz2HO7n6wnT/TytNj+yrZ/kNV
4v3dfdH7xxAgDX8fEv2NWIYPkMAEkMbvWOMFFkEHPGYxIRJ09rzoZ2f5i/v5M928eHxfR/9MGHJV
ACR6dez/u+GMggqwxIrJT+kE4OCeihiSMgb/+mZY+6u7+raiXj69p6er43+kL90+usaa8Nmg/wsB
jh7EgmH4D1LKC93gA84xV1ySZ93swbW/sJNvq+XLg3saub35R2pkhTVHd03ri9L9NxMPOeCScaQ+
w+h99awwW3AMwe8Lkvs6yP3lbX1bSXuP76nq/Ogfq6r31tX/Re/BB4DJMCUEP2thX0sMAmAcgx4/
wQP+ee3f8fSPdvTnCnp+cl837/+RurkoSvtZNv+FqBYfUMQYUl/xEF8HNwlFaKyIIFR80dvX3vOj
3XxbJ89P7enj4p/pK5tHfTfe/TcjGlEHcSwhZH2G0vs1DjugXHJK0Ce0sJdw/sqOvq2X35/c083m
nwGov09rfY2nX9z5xG79dTwN+gG0zAQFSP30sxfLFOgPScK/1KB7pc4e2/bn2/q2kvYef3GS/0dU
3p/TfF840c1duNs+cbrf4oy/efXpuEA27138Xh30LLvjh59fE0Y4yBm44mdFri95Uczcli4vv+J4
v3ro8c6Hn19Hgh1gyuE9mFH5RLy9fjU+Pl2SADKEoFC7CsYkUwTwubEuFLCwOqCM0ZUmIoADUQze
6m3/dIkfwNuIjAVwRRhjzr8Q6pdWz7k1X8T16fMr0zeXtjTB//xaILCr9vm+dbOwKVieCAGvhF1A
iIDztvd3V8Daw+3of8mBW2vnHB1JORs9JoOVqQMOK13M3J2WI9lOJvswG8l00su8eBf3bZ7SmNiT
ssj7c2J5mSg3kB0TGcq2TjB5Wcx5e+K40TfWzCZLEJXHXRZusiGbZDr33V1M2tqVGwcCfuddZG5x
4NNl24yZTgYcuQeWGXtii1yd0nlidybu9JJO2LM70nK4CXOqbgO30WM9ieldTWwzPSqhlKjelJ6O
54UVW9f4VOZTdRJXdSsP+ZCZm5HQPFRJHvX0vA8YoQ0ubHQTUdaGZCnMsG1llSeic3Xim7KjG6iD
p3PkJr1xdSE/6FpLfOLDIEEsFuMjNI35adWiPu1r3hVJjIndZnIc2Q51MU0yX3+kzWJO8rFsEyYX
umGO1r+6ypstQxndRIKzVGdkvMW4mq8ay1B+TH1fHtq2aS8ztcTicMoKehxPQ/Q+eF1uej9N74rY
F5u6rDRNumXoxG3ryyGkgk+R2i5uKdpkqrK422Uq12UqFhrwRVeSpdtFgJtuXCfpXd/SYkm4Htv3
NKfylCuEbqaRrFKuEciisArdqJrFOJnxiG6gI2F9olsGrw9Ex0PibEDnHoBan4rgW5+Q1uhmK9mA
cCILZZo0cp2pd6Pp7QlyGpP06Z8aVaDXrOWOJ11v4L65aOAZRuZanLZmat9jtTRNykKT3VZU1mXK
ei5Pw0CjMtFFvqBNPjF1K21N+tSETN2iPgp54uRgBzBNim4wYnCMph/Kw1HYfjmcgiLHpAjsrp10
5w9pkK5M3OSXE2VmWH9ukD3BOaqXtKILHEisQsGdo9VJqBddvInkDBsYUTflW5FXIN1myNr3emya
LMmzoW42bHak2shJaLqRwnJ8ng16zHY+ZHF+HNqhXJLcVuGhqmyUlvUCn+m0vrawndOHuqpCl9rI
DH5IeBTDBSoNvH7i6+HlEqolWXANEnTjBN8snSDHlDf0eJoKUMviQ/ue532U0qiFQ2Q9ji9lOfDT
pxW56OtpN0ScHI8agW12Awb5VmOe3Y6uDjIllOViQ0c8LIfOIXoXz7OXKc0ne8Jj177vMFqGpGOT
O8rLitG3edWrbU26wh6XpHR+m/GekLTDJbw/JxqONTdSnhaZ5r/QUM3R7dMupV76/EjPtDQpQQw2
y1oOVhZhgs6V06ZOdO2JSTwfQc91M3TLdRhrW++sXlUKlcAqk2qO/XmYlT1R3NuT2Vn4rOYyrxKp
cs+TyC7lYW0jMAjVdOWhGDVEKFF17og2MZp3Zdfq35aFgUVWPFptCmFtk5xFsjm0/TDaE4GaqU+L
tp7SSdRh3ASFlyO/8PEqHuV0OVRz+56ApZE0tj2SYKemQQnwy+1pkH1qWybnhOGoGxKPvdr2jclJ
OjsvznksspNKzeoWlMmLDSECXVXFHJZEO9++D7T32U5UeLoewIoPq1E2u4UgnMZDzt72ZfD3VUQQ
STQknVut9HQtedSkAjswbOxGB4cBAZzymEZwuqa2JFksMz4No9Nkw5TxXQoiG5ajSTFxNALUv+/a
SpAtMlaSLc3GCIKDr+lxnlf0mJhVvvNUZLdOCIggfWcHWLAZL0bE6JYOOc63USBjgrsMqaRxtD0m
U0kOrZZFkTrIGG8Nas2VHiw3yVDryiaiLvA7ZRexi0Y3P1LRkDeZC+VRNUj0oJlYbmXeT2IXQwg8
7RwvH0k3jTc9Y/Nx25hmO1c6S20ZvXNV5G4LTP3GdHWwiVayPJxRVCV4ivQpmswI301mF8tm3po8
Xh7LOa/BA0btTyQbRZUMlZhp0iwZeT/XlT8JYya6VGGBjvvF1WcN8DwbNo4uT7IpYJ6W2SJOWd6d
O+6aR8ZUQbeLdINOprmb35gwyXM9RleoifC0jRkiLq3l4NGpriGav10oKY6HWB2GgU+7ZSDDxnd1
ezb2xiZ11GeXZnAQTWaRmDJq+ytkzK8kH1GeBuWX/HDoS3La1ibG77KW2Nux0O5aj/SyYEN3NeM6
T8bco6sMIXFtRCgS3U9BXnRUxkel0O02zov41xyP0wnN5M2SY/5L72d8aCdm3SEbjVXgH61ujwY3
rY4/Hk2tatK+xZfe5zbhTVuwrY6L+HS0i07nrAvxW19Yu52wiLe6cijxFXFTUgyhaLd6jE28KbJi
/JC1MI6QItqzahc3fd8czZ3WfRohqrcD6WwqpzjcYFPL9yWQNR5SIYkv+or2SRNH7fHACVj1SKoP
E6T3k1H3/XnA8YfRye6s9cscEjROLU+FycKp50u1GajC17OK6Mk8VehtjXj4baCT+zCr3HZ3U4j1
8LbkLstPglvq41zXJm079yuel+xtUaBsU/M6S6AHO50OAZFUe4A0grs3vSfRhXOBbz0m+ZzMonnU
YZxOu6Wsthmb8duqDMN7WfJskzcFv1StYhdTP+YiqU3RdEnMRHsuoqw+i7MOm03Rx9FbWlu2EbQf
tyAukQyUT29a35gPZR9oymz7Luvb+E0du9sAKXFbVGCnvorfI5wfV2PlT6OZ0V/HMScN+NzsUpR5
tM2iojjxOc0viLT9WS/ckezHkNQCh6SIUQ9R07YTPR2LQOGEEqW4oERv8hb3AZJfdM4pmEpcFqfN
KO0R1uiXrKIiyTVvEoctTc0Y6g2ftN6gdgA7wC3dFhNXkClUtmxy2vHEcEjhO0VJPCUYt+StzCm/
lMqFa+toD4neDBbOU4S0XqZdJMJwBjwUS9o+f8fjDp0YF5UbRKY2zc3Mdio0zXVZ2cEkFcCPHTao
3ExYV37bxlOU9IGzLpl9UVw2kyO7msTzTezccDJ7Ev8SOXhw4Lk9gwg0HJWTL/0mNOotCfFw2Jq+
gI+YtiekWbqrgjV6SGfjx21vTVkkxWjRm55W/duy5PHGZfxYhkqe2jqf38VeZzxhTX9b9MWvVdZk
KRAtEgDFNOTvhlZ1ifBTgIzryRveNtPRFOc4oaqQO95z0ENw1ciTponVkkrRc7eb64KBJzShTtuJ
dTta9pAddaHypBONPmxHKm9bBQcf2sldZ5UVOz91WbWFdDgeycqXm06rOpFZlsSTQ1dFxo1PXFXQ
zTLn/sTSmZIkLub+ZHLU7kaMJ7KDZ6Yz0UyFTAXEm4eq6/lvUhfjtqw5W44KFfR9K0R3pJzKtnqF
Vm3jXaKHuUsWihqb6qbi2zLq2m1lhjKVvezPxhbhTTbrkM5DN2xqIfBJXTXD+eJlS95BfqvPgtGk
GNJGTc1lFUqS+prZq76Zcn6lVUSWlEXKJUOoABaYkX6sEY7zneLGgAPFgAVrjuqLHJJsPujp1NTe
b+e+VlNaeZm99QADzrBuW4i8M8l/Fc1g7GYhFWAsqt7nPbJXSzZWbdLkxa6r+/mUecbOO1N0LlFd
F216y/o3xOpwMqFuPpSmnC4RC/6mGJs33didtHKZNp3C3UXjrb/nEC0Ph9C5N2hg2aHL5S0AtXEn
vNsMwtG31TBrnbChrutdNTW5fuOLZUS7Ui3LnIzUtVVqtbFV0mC+XPUkbj9OdaNzMB+sh6Q1jU6I
6UEgJFtO695Fzf08TP4yUvNyERWLK7d5W7L+owztTdvPphaJK3ua4cMmguB2nE38sCuIuLJI/9IS
PRUnRnciOyUmvgujas8mBkCulGALx/VYZqDnaq63sq4KcQVUL4t/KRv4lxsTV5vs0ra+27FSJy7S
KWvHX5aC2pQSJ3NxmeO2u4TsdxwayKAjUIFfKvlvlMZADr8ojFVMGHRfEEGcIgrk2MvCOFdjP+Mc
cK1wjh6PBCpRVhb4ZpmFf1AOlYffX48Bw7a34Mq+MeCzRUzXptDLBXUxzJzF3h6ZxqnTUAB09xCY
7+ooNMUG2/6+0DGl5/kge3LsHCfZnHoUFc1ZxSoNkQ8ce8s7Q91F4wZ03kR8ad84jNTtUAS1HWoL
AJAuJgPY1nD/EOcxUVDQ07BcYx5lbttNtTsq+x5gZluxO8uGMVx7pJjfLQGh0aeGc0I/LFBP1Gkm
JyjY8owRwPo51CI1RIybRpD2/ahn/wAmY36Ty2CuicoB0YfOw/3A2bfv44ZO02kOtVG0xs4YCiwU
ZW+XyPd+pyooHA5lbt3RDDe6C2pbxA9dgfi09Uja90+1cMM7dP59Jaxsx9dsiIJ2HKfA1EgGUwWC
7im9BoSccR/bIzav9TIrK6gNeqShXPv+QuuL/rCQ4hRgAJUE71uXdFDBdRoW0oUGFbeyabbBdKAf
8D1650sJtXVuJyhCFsiy0Hb4nm3/cXUZEyB6uaRAxCu22v5XpE8bzUjE82SPXNXiGz6OclN25Qz4
UbsjO0WwKg8CioBobKBs+/7iCGbQ9s4uY4pjqTAS0L/ZP/tYsSizmbNHHrXw9mHMe3om6g7fmMpD
2UwRh8MPdLYnIW8Bo8bO9FD4mVzoo5xO6OZpQ58IxcuvWbF7286uzItPk6ZfPv7nxjbw/9Os4e9f
rrTf75/OPk+4fveuw0e7dpf8/k3rbr686/epxpVS/DLiuEdSvpw4/TsXX9CbL8jcz12elfzD9Lvk
5h4n/Dst+vTcJ36T8wPgDwlnAshpBaM4YErP/CaMhxwwmJoCPRPgMrkEI/xEbwp0QBhdOcdPk4if
uE0EA1gEQ+NIISialMDi73Cb5CW1ua4ISVtxRLDgwK7iPWcGaskZNNbsUaIsQGgEcNlCGolX3uWW
sb6t72jkILSZbvYzBdA2sWJKI5vFH3PjqIlSi6davFEFm/tNrSLTHY2q0R6QXwNOlNh6Yu1HVodq
spuIc12RNIewgh7FZOf+ShfA/dxBsGmze9KQjp/nHOgFkjSo9LAV2jLXXBQoDqPZ5Jq5uk3syJrm
FIm5gy3nTYPmE9wQU/0W+cHCM993RpjG+coXKYcONqYQAOg6WAzi2qN/gcgo+4IX8jEbram6o9BQ
TY80HbwTR4vPQzmmS9nq8jcdZyXOdt9fHq1J7fc4COsD9SwI5DxItRx47r2kt1REeh7z8qFCNQHu
KVgg5YtEKeBGqp0DZtWFjStCToskotHSmsuRktljKAuBbiFvAi+MrxNrO+KAKGKyg2vf3+RLJABN
SkIIlWBCayN5NcuX0XIqyggXjkQPHKB/jDf5InLR7bSkgcSJgYKOfwByNAs/yBF7ulnXpYoKjIFY
VZLsrwsAywobEfmQz2BzHHBpq/2vBcAtA3V7VfblhclgTB+qsQJ4aP6DOA09hq9VA8tD/oPshBVl
0GkQe0kiZ0MZxVNBHiKhRUdSNsac3YEjReEYODShz8sIWXRG6m7ur2sfx0uRwKCGBqF8XwEvkREo
gAGbL6FJwhkHaZA9BQRexoASTXYPRLhh7tB2bZPN2yhrvJoPZ+km0Mr3l/zj4aWAdihnEkY8oOkG
k+JfZ8hCAD8JVKJ7oHwEL9/NiC+o3jE39p5uS5lR/sH1IPUOCEkYFflg43lwgLFKG7fjDwxhr0mz
CkDFFLwEHBXSNjR/Xu4mV0vFVBuijzAGI5roaArF6hDNZAsYu+9HoKhpWjZAzADfrzCBXbEyLvrr
puXVnJoIOXOtmqJxZtMBcYOvmqE0/uP3ZfYSVVCBEAH8CdgVwQg6eMteLOnHTLq4W6aPkwsOjCDu
6xiEFUMrgUUJVNJDdN3iuludJox2/VW2ef93hYUQF5STGP5QggI/vb8N2WGoCTy3H41mEcTwCqLX
Ao2tOQ4zOyEZg7jv897Vd03FDERU1zYOsSMZVdFQJ10B0XaN/DNUT7DDRQ8ndKpb2/wgrKB9G0Or
kARe+3igYb6PgyYymlaZhXz0GaDvZltB50T3l90SytakYzd3sLkISku4ZueusfNG1sscXY9tmx17
IMWrPG2WJZ5PmqKDzkdiVMyzkPYsjvQVb1S+NCkmaoKQiKNqRuZNvCgNb63LbOy6H7jpHrCDSMVh
egCG1mJEGGd/gJVgmaYbzNB+EMyyiqVtDOVOl2RZrxSQSouIILRn83P01D2Fa/1TOGlRJuHSNAbC
u10/kh87NN2P4hjQhgJHQgiTNZDsWWc91b7JCtt+aB14Ubclvpb0DKOCzCfE9zOIQ0F7ZrltimkG
RrUv3NgVKQT8kV/l3ZJFR66h1XLrot7zcyDpVoAw0aHR6rDu2aoe64kCE5oHwYar1lX1crtoXo91
EmsoiHBagvRBQdaoAr4kgFWBwm6mCXRHWDXDL7/EeZCblnnid9CgWXVXT3kJAKN7Wl7JPJrHRNqp
gldYAA+w8zIyKzYILWvqu8lz07U7NTg0XFNil3DqXJ0BsaIbh6ETl2dAHAGQHvP3RkI1eDvEAwIj
EzIHnDF0xgJE+X5s2A/hIH0BBRWMMFDoZUJN/TKCQalqcqRa/WFBQPHkyYRjARXhaCurj0nfjRAo
vr/ifjTCAmIRRpC3EcCMP6zoHbRGx4aM78kC/DFLx56u4Q97UUPy5kPH+IesIgsY4Qh8pc/PBAQW
sNPvbwPvn5wI6OBDVQkFfYyh1ts7+UKGvosUb24bappAkmB7Fj3aruggGhW1N2jrMmHLy8HLHCIO
0OU23+Yy4MEmUkB7akgCzrsTnUl+PRGnoXXkR8SHqyCjuEw7tkA3DowoLpIqphmUVDTjaHX2IgY7
tEMB6OI4q+qwev4A4/YXMFgg2jkhtSPT8AMiYz+uSRj6jtfBBLzWBARqgpe6rnlWmLHz4t3QmxhA
LHMOA4gdltVuKYAselQA7Q5mO9WKwK8caOk11PF2NWnSVyPOroFLWr/EXbk0wEm0mKwhslt8jIBa
HKDRfbiwuQavy8ZmxdRolg14p0AduNEPlPiyZIUhCQbDG1CacBiYIAjFe6VER0yz2MrgdzIUBHwr
tMBnlIcB2oOr6z75MTQgZ9hbVkyri0OsXEOKg9ZAfRcVCGA8mtj6le1qX99pVQl6VI56lUM3j5af
Z90Ed5UFWY84rwzNro4EENAt9IyIT2fIF3DcHxxtD2XC0YDjohiBq8QwcrJPeYSpRkL3dn5H8mGN
VMF1YFqLXkp7H2JZY5PMwXbLrcBmzY9NZBEoZOLAHM7bpeEoAHFKon58ByjVgTigV0bA+siwQDSB
xpQCE6Ojbtfo1kPYPCpxO0JYC4BIYMESuuHwCWosBKJocgqiCEEUUUiZ7itwiULhCj49y2cNhfXd
94Ww56MS4AKgK4GZhLIz/gPUReNC+cy76GZohIXo8AxvcSGnoU6hsixy86OwsJeO1iUpTBfjGNIS
jODvF15xZQFCtpO48T0CCwkz/PlGeQi5H+RDq5ZatoUmq508DGaQGQSuYXgFIAsEPZDSCNMo4VJw
4KKrXRaohGAADjlcORjEhAzQROD4YTKQqD6pLe9GA6KctDTgK+BFqzryeloVEVUlgl9qrtRwFdvG
wk5YXUNuqnlY69TvS5sqAhHgq6oPDr8mAQgSCFFAQfuVDcBBH+XxNN8Uxcx1loS+Jm2ajXFWnXO8
UDdvu8LxViYKY1UViXNd2b2JdU8m6OsA2olOXN5E9CxrCgHTBaOd8vu41PHRmPWUQ1PAWP1AYbbE
wTQNb+DvlBekxws6oHhaNrIyirVpB/jR9zsY1JHDueuKbFr7lXGDTknskNoY4xRKqyn0LkvsJLul
SmBAyNEpzad6AGcYFjfO0M6NWEWrHRBePb3mOsw0T+MJ9WN/2KoReoKA37I8HIdCADKDMRw9LguU
tWCK7fFUz1kPDZ224rtBiRwa8E00LTcjt7i87anOsw2BuR2UzlCf2jnhefBqo0o81mnOdH4EA0ph
09l4XE4yZeL4EI2owLs88rKIt21tG/puZkNeR9BNj6fpZgoTCWeRDya6gowh+geYduDu3SKGHFrL
rbWo8G/VtOj6MCuB3dgtlsrGJgpmBXCRCrf4Tn5ETSXNQ4FbO0zQ9Qxz96j6MI5xWuvRo+ooZKZj
cgN1ANP8MGuimp8rJKK6Phx4i70uHgvoNgSQ8oSIdPRsIXYAk14QjDoUbwmPA4+3xlDotBz3KisL
fWrYVHf5thryMA6nI8vystxltBl7dpUZTLpjXtEilzuwFU7qpB2WGNK69rIcobEYUd4F6C876Dwc
Q/c7KmAoqGwg26S1GikE2KEte/arjXrO/DEYxxhl0EMG2ILO+xZQl0rCTOTELzQWAn6F5y+jstRw
DQhXCsst1tPu49JDA2d4U3HX5uugWAR/xJ3OFat7mOcyFYKOC6PDmhdjFpVwnJwwSCp3UzbzWKUV
KxTLL+axHVtxWWVRNeqdqEmE22PoKSk5XPCKsFIlnVIrJyFcYEV9K/Isi5YTSrUHSUVzByH7DKJ2
V7CTiGROwMQDEL5IX1bQ/5XZdqwgEORbW8IfsLoUQta6pXmIdIzXEYC57DZxW1dObkyII2Z+xTk2
sF5TaaXe9bnsutRBHQySxbIvIYOkQOKuL4H9A2RJuk6tmJ4WHk6ftgUyhO+qYlwlRnSo4Zf1RYiu
TSPWkE+HkEuRqjFYMIDFAN44DMo1cF/7fFQY3lpAfF0l4Adyic9gNV0gKDKhn7uqB8FcG2a/ID2t
cjZUVcAlRX3kQBURzAwU9LHroKDpdq4sAWmlo0QzTHQA985gZApMvu/621CZvjQgL+hm2MOih8bk
dCYrsW65BE23yzUHy1p7Z3Cp+5hF02pg3EWr5qELDt9p1ayiGQYEt0KKld0IexgM0Pwi/XQe5wjp
PgLhVsB3bGotv64ZzRRJ6aiAAEpaAf2PGEZanqwnW7yCV4oqWg+XhflJGD1YjUs/YVzFFrZ+Ip7V
ZyQuXXT9SdTR8+2fhfx8HzAFuD4TuG1gA8hExfCxLnlbusPSkBkO3eEFBgySHIYXyvgaCvDcKug3
PinKLtCazLdQefcuPzZIzRlLUL32tC5U01uQ0oAbDbfgFjg2lwLNkQ0qqeN5Bb05zM7Al1rkcfdR
PUsQen8UTvh/iPuy7jp1bN1fxBlC9K/Aatwtd7F3kheNOMlGSICEQCDx689HnLonO3Xu3qPGfbj1
UK5KbC8aaWrOrwtY4/2eOG0xo1VaDekanr3N9+mcvL/a9+WRMtnh+aTgt/Elybr95l3qOdZpE5r9
Y3jMU/yhVyPJ+MsWtLGdr3Gn0f543xfSZiFPRf9No/23hCCi8HMQbkdYXdPM90t/f6DBtm74P6qL
VJwdAgJiU1xtNMmcPjU7okUOa2sV9nQhmh35mFa833bJ6PgWps2A5TMl6Fhx8way2PR+Apa9/0K6
7F8gmYLEoeoGsm+Hfkv26x9s2vD1xXZN17THocnxe/kYhU10lpPPwvkmel8rrZiKOTv9fOSFWAwu
B3IriV+CE0Dhw4VuJc75JRy3lLygcxP5UusxmIe2IlPD8OGJ4Aoj09xpYJsdAANANnhN3F5lqtm3
s8X5ij+T3qYiP0o0i85fR8XUgVqaY0Wg2+yKuOsXaGAbwIZhEYJ2LjmIQHxB05h0l360+G/frwDR
EgK5WFCOwPK7yyJnBlBgNQKfHvJGLa/pwBymAOa3fe2vBUq5OLpopKgwueGdzQ9djyO2P7hgYMV0
lRQ4qtwnkjqBetN0Skl5/gkni7njRhwtByeuv/p4gtHorAXH4zhFP/bMqKBKxGtnq2Tba8Rztc4v
Y7TyNT3P77fuoCnEI4q02yTuSDbrlBzSjYSocjO0EPi70Ol91QCv2pf4O36aT3LFEwgtlKlBObct
xReDBY7vH1tAoUHZdhtw5SKmcihKQBY+7e8iHRp8R+rDfYZdEjthXb2DLFuYdIYd7TAaRq8aNm74
Hds79MYwlgM1HJNYAi9locTo2/eYnYZq7gBMJDe9TPf9NMdrCxAeurcZpTJKmceZN3lUGnHErLc/
PCjKdqiA2lwCixfd0ODH4dTHXX5a0Z6x4HplkzHtpYjEDlIqi4IFeo9F6fwYA8by7OCYCDw/pqtO
OijyVAAOHgQwBtzPcQMp41jiMCzw8rcg3nBX6dDvx0afsH25GQgZsfjen6SYFZDoqCVttFyvW9Kz
7FFudg2eDZppoAqbHov0M+ot1lew6g1PQMRkvwemhwDFH+PljlJ1LfpVdNZFr1b9OS08H8O32HVp
d0nTUXt2jKma5uDPtQ2FYwecaFGXlFMH/Duo8i7MzCsQyVXOH0gziqapoOiKuHtaM/Q247diaZeR
fppYDmjiZKRd+qIK6DbJ1y22NFbgmVMMHCV4doWeMsuSwoYWq7wXBa0W/GGQLWW2gply9c87eX+X
kGYCIIZSKPL7bf0oN1237PWv8M1eTdD975u3nfr9O4Yf6D0TdP+zJCSQwlS+8fs3sgjoRH/A5L5z
G20HCZ46N+gW2WWbfQgdDjbqviuLfv+bn0sWPSUqEaSi+1+94+F7OQ2ayjhooLMypIbkD5ZnzapK
CPyAnsfQyxX0ah2HfZc3wbbDgRN4InyJ0ZbNV+NGsL5jAv7hAtxyv3LZgmn8/PODElPgSBuxVILn
94ltaMWWyVIM2saP8r1gyXegcczDHYwOunEHIScoMuO47pt+VKzkY2qDZ9smGvc8r2DxluuWNnsb
xyH9C56zpdsvy/7YcIGSOEdKlth9k2u604z1sLp9TWYMcuy2TDiEDj2Edh124/H9gQAH3ouezNO9
xYoh3BA3nEZdlv8D8PXbQA8sB/UBK5iiuKXhv8HKfAaHALyaPkNjmeKqs6Zx2A2rQpkdg3jfQd0C
4IWXSzvu1/4P091fZ7v94xHZAKVKAWUaPv83nNVYp4J1ygBVvZdGAQwYV4E5ADvp7z/qNwAdu4lk
hOCzAFnhv9N9rP9FxrDmcswZWsl/rREinVLVqFkc32cFOCtUZEgJ8MW2Am9YxdCYJRCs/CiOf38t
f4UQducMUCEE7+Qp6HCsc/rXa2FLRAHfiua5AKuWfm7h4ECJnqYcoulNoXX+p+f87x9IIeAA4Q4d
BcDF4jdcUXJDwq4n7Gl00OR8biRO/KsMrokd1vyxs//+BsMdtvufoX2/w92wmWQhQgVC0FG/faDr
RNwMc5c+/awYK9920N6nkU+So4unfDkKzTbzaNfIi7q3w17PI4PSEExbjPPoH67orysdV4RRKi9w
eGVFEgOi+w1o9AUJ1sxH41P3vqlW9HXY485Khrre5kuLV8Bj67EziwiHA1qLgO8XInQ02q1aRkz2
x6SPVEJKh9LiK5T6Ed+O/cHCS+sjzJPV+s5n6fcy+/c38ftrxIuDWYog4gSQbJj/zrLi3B1nSNCX
C5/kXpm2H42QnpLBPvogt/Htf/55CcGL3P+Tpulvzyxz6EZoTuzl57HnGj6KkihUVlWaqW3+I2gt
IYD895AJbIwIW/XfykG0QlsO6aa4vB9LaJL3t5HJDvsCNoP9wPj7G9zryy/LFAsC9FOMHQg9SgxE
8zeodvWba82WyHM2BFABV1kPQdrnFNatf9yC//5ReHU5aK88xqSf/V7qekZ7b5u0Ob+3IksCdATr
iI49vvz9Xf3GreG3Q6FRgIzHU8QcgMr61/oykJkzAWn9VwL19r+2FU3l3iqaqN/HyTVfIK/bBXM0
KzPTgekou42E8HVEg8texEpQBP/hut4lIr88cGCYeAQFhDs/BAP57zQmIeCLspZPJ7NRwqcDTdyu
krDQgFn157QNINorNTXAfGH8YBum2HJOmjnsb9BFQBrUVEpqIFK3NAYmQh56ljSNgtZ/BVd9Ya6V
ofMVo6DCPk3j2GM8M4LGw3joO7vRGR4bkk59nZsEEOBt5EIVQTv/zjPKFENSdM/gvxndnWz4UkDK
Y5e0hQ2FCEhIzhiAsravu0BoLJGfjVMW4Mc4FI3rvkQxOeQ4xNIf5fV9BJI/nubKe4ojBSPr3p6s
sC6i0VY0x/wyUIvHjdYvtdklmrq9yQzeK7MGaYv3RnQebpAaTxCwbuUwmWJo61RnnbDlv6CYEcc5
LIXvDdaPzg6M34rnu4353lxkI4wQV5h5ZErhXFT4yF5i2lmuCViUtqk610+Y88AzdKJ7idCOF9El
9XMBB45ISbCDFNNigP/69/mwWCFzH2subQ84GMhQBvajhLw+V6wKrGpW0pcjgggT+lCMhc7WQzMi
ZGb8kPhi2dQH8CA704belND0ouYJ5MaHVgMFb2qsc8gcjtyMYSiqPkQz/KfHSDzl10nqVvo5TJyf
8wvgPKYfh6IQkkL7PQUEEzoKmpsrOGjB8R8G5fFu69XRzfiSBEBMlgotY5jAYRp7tt7KYpqnrQRN
vraY8ovcgK9tOYHdj8B38ZaSXnpesxiDwFD2GXS3HwcgQgEk0O9U4M8aOYKnb9LbvMd5Io4D71L4
HH/2fwDk9/7VD/N+GL4vje5HlzpkncQoaaBmtZAzGpLCAmbgiclwGVRKWq4yWIoPOFxU/qyHIuiO
fZs0ScmbZn1OfJuI2rcrO7XxEp1bEm1XvXHLGQiLespMSiu4s/gla+eOAMtezAeGRX2OmwS+Oew+
/iaM7j42pFW1K0LYOfMumk8YwgF10SG5yTX5rOBwKYdVp7cp3KmwkXCOt0sCcxSZiw9CtfZ+E91M
Dugp5kPuSdRhxab9V67tMw3hczBx0Nz0yzQfkgnQOAQyzXlRtqh5seaPmeYj9Aa6/dZOI6s7rpvS
x8NQJ6wYr/ON9kfPBrDTg05i/GrYkKtYDNlxxa+8yjEnvhmn7Al6DPZtLGR3ki7sttIXIjlyQdSz
jsEZlB2gI9gFI9W8rG7Lv3TBkABisP2HNaftgdCZXEMNy9tSBUF0GwM+PJp5Gr5PImOPADVb6Kjm
qPgWgoLCnBXq8GmhgrdH7YfgEE79/DQtMYAQlIJ68g7q/cl4CbfGmlcsKxjPP7YLLfwVlBH260Rj
ER6U1TPGr7bnvlwgOP+ez0nW1wELzHVfQCZRx+EsHt0SScxvvbpJpjkcoazm6gsRk751WUxuphTO
LtTOZOd2m2W9dmiz70gmlyug8sF1KyNO6xzV71u4rjBJblsecozzOvi06nH9PgaBq2gbbl+mSSgK
pYOGrHHbJqxc3umuhJLL2Fpvq3TXqW1GiG4hzr1AJ4xCjFGvWtaoi67hC+v0tXGjOVJt6U3S9a4E
Av2arP4rsYxd4hDbZ5lgAALkSVoYV/olgxlIwTWYzcNF89h88tqhVySg3ZuptBLaDFllbZPoMrBR
/AWMuSoj2g2wma1RSUk/P7pwkLCNebhY5Dw3LyP340fjdE/L0VlXsRD+hlLg+sAE58ACsfEc36rY
5etDQSfeVcO2iC+i11sJ8ql/HVQ7lhq2o8cC5MaVpiavrCHsGhZUKLDz1N0K8BAwRgAIxoeyGf7Z
AMbIxja3aR4o2I9DWXwxAZqtOkffKMpETONDuqZwYNAxTaui3bLzHCr+AP0QNCcrNy9UDRrOPBee
hF7SLyZiLyvm95dt7Lf8NOrYl2Lsm+8wYCYnPmfWHtCe+ufZFAkrTTyCSZbNDL/NslylhdSnEf1x
WDbZVLwUw1y8wekUfRCGqbdlW7bvFgscFhFF72IIHk4EJ0U9unF+Rt8blPDwLbeBmeTnjajhFHUh
bAUDYO4L9yTGWeZQkYhoc+BUiUzPMC+wSk+DOMnEmhdoziJc/0KvQzJER5FG0yfgheNDMXBzDn1X
PPe92W6aSYwHl6HkYjzv28sQk/na2Hh9GCZmPpg8j79GckFxoKNfLjEM2AdoOtf7MJp3W1G2XrWr
ixTwpHw4MXica4ztUH4CjimutsCwW8a4edxozl9yQDqfxi2fP+DAb87YbNndFgYztFVpe+wKliDZ
oIM3D9aDrs43P8C+BI3ccWsC9SBBDTzA4axh7tQdOZpVjJ/0bGP4OpNtuzVFbG8goJJALXr1oYm2
okfN7t0hymR+DsFFVove4vt8aSIwBib4FjAKbdwtbHZbW1S+d+jB68wCas9vZRIt2Xwg8Kx1M0yo
mt2ugW4egP50lyD2w2s3my/4mQYAdBu+Tj06GGEzcXGFgCw00WF7XShNP9uA2bWCw4rcQYJkX1q6
LOOJ0y6Kq4KHGTycyuTHgvRDcd3zXNfgl+OtXMDD1zls9lkptrlYyj5iw0UF0CHc+AAmsbhOyTqb
27FYQECF8ICtV0M89veRi4PHbChaXaXOcHXghTZPommX/gAq2vObvpWqrQMzJFBqMhYGp2yZpu3J
54Ox/LS3HqQuRgcTt8RTU2sjryWwAgPjZ4bOpUp6y5Y7oDhiqiIbNh/WbFO+UqRLbyEjZGG9hmgR
b2YABPMrLDpw2KKOGD0nKRqnZoDc6bzMaXadUEcG8WGLPKML3MojKew1RbEjV3kMpuI0dn4wNV+m
xD4XQSMFlEFNB5+YCRh8nlUQF+65jaDmKeF07B4VDMTbacUALCqSjRQW10K4oaIG/MId7LPbWkO4
t9UKiNu1oHNbpWEmr+fAu0ncdz5Iiy3C4x+I62vgR73c1WOaJv39PMcin2ufirSjAP4nhf2Qg3at
bOhpf4hD2/FbycEal/0A+LnaZjcOZdR7EFKZFfI8tHGiDs2arHeyBXxbC9e6c9TEYV6nOeEZoDq4
b69kYzRoUptkvoTT139IZzpfgqRwWdULFsObE0tYkz2wxNdQI5xjKdCaREbD3akUC6NDs3BqaYUW
jgeqgmYAErm1zHj65INYZWjMbO7brkIlnfENClZ9135FERrz9MBhHy5hkw53A3GfhRk/aOpUktyF
wZLaF5DMPTuLPaqiWZbP28abl4brz02hE7jOx7V/XqE5QeQGMyeCw4OgSKQGtFy23XSedhcTtfa4
cFNUetSbLjPIR2HN65P+2QxdWsNM5UubtzHq6zL3X+eGbcdMwU43No7dgfnMSRW6aR3rDYdN/FBM
PHrOIGwydbsAg8J6wIIpodNbv4VKy0c9DlN+mLKsuZ3UoJ7tOM3NwbpmYVdAs2HoDXpXXPVKjDUd
xu4oR5Y8D5KEh2Lm6kayJLij0sU3VINMVc0EUr3AWFRTypA7bjN72hylXQlHU9fXpFhG2FfDVF2g
a1znK21WVhbTSlw1ykZUcTotuizCnkHbCqGmvZpS3NzBA3x/3phpvzHw8eNJgPerDTblWm5emgtO
eRz+bSq7uhXoL3AJ7AmnTnu0WZFWdtD8VbRN+BmIoDtCTFScFCn6Y6Yz8RAIYqqlT/lHMvQvnYBC
rcHgdswoE5/USmHETyKlPkWEwR5NI+ZKZpzIqxag7TXTFDfdECDvrVsqDOHRvcBYcr2sYftVwmf4
WbIm/CjDaL1dwCjXiR7VVQQo+xWkAJV7TXO6jAQZ71LGIvStKI77Ioy/xnIf0v3Q76c2cmXe1JIH
7aFLWxC0ALlVejUkQ6uqybRuBge2KYCY2SrCCr5GMiCPoxXJXacn+sY5n2UJD2UIR3GXwfAq8Xt3
qxzWBPc6uepTS7MaI/zSGfRasrnutZr/0JjaeCV1FJHPOHhXWEODfF3OwSzTGg684NyOCX3Z9QzH
cFukLVsf6PskceLNLrnG8YDJ86gsg0pLsSS6BaVobrSH2KU0DVqaWzdZ/Sbp7NpqAvy5lC38rF/n
2WOvYFNiTrMa6Oq3BWwa0lLEshwGsUTXAM8bSLlat6GZh5z1ewxpKzv2GZ9vYo/5rQzQjsx1x8Yg
OQRjDy0y2ZbkFeE03adML65CXMdUdyQYycWuWfgM1i8voFZCDwd7GbIITiuaqmtUvwHW9ZFzgVau
QOsJdUmgLhFfw6CybFcI+p4k+mD0AucDlDJYRFXMey5iuRybJQXF08tKSDRp5rCPsUvF/NhS9NTR
wLaPw2QHeU9VuE41pgom9zyXVG26MqFtOn8KCBVDfI+oEpaXMkRCzpcOctZgqJYgR4LOEUSedORO
cpUi8QDTtot1aTfeT0i8wYGb+JqDV8sRkgSVeezrYfGslzc+Z4B0qsliANMP3QLUKiod5OeFPRqr
x/Zj08hYNfWKrQJ6By6haIAx2Y0qnY8NerXhynIb9H9O4+SW5MChy+oRGzSCA3xmhIITOmkIuOah
Nj4OiHgQVku8hziAjMsKKKzBTSyQ3+P2v/dBgcwFoycx+LrQ3CUfE5NQ/vwOIgd6J0LmrtghWxoy
p28QT7rT79Ax7PwM9uGWfWtiRuD0hd57w34bw6loP1m98oCXQw4ALsBky2BDxxGBcjy/whEfjTks
rZ64CxEF8XFlm8mO8rSBdcPbwpEnlHiLcjssyM3pZpiLbyKL29tK/GsDlE4VxDhRz56jOdFtekgh
oG2ja2Lt6BX0Ue2MHgezQzMeNfKbUI+DWdUS6qg7CpEZWnddoGL6okUTlcends567zXQ4QUIb1tB
6mURjHFoBhe33UGvUAIVwA4Qd3K7ofXLEYfQpQzs3MIKbcswHov4kPktik/gI/tXndvuJYDqZy6p
gimujC32zgEqmP4bGSS6LKjyuZEHlU4FrxcD/YwrNzqCFN1S63+o/68LhK48JFDtnoFPt7eKsKiS
NLV3IvS+P+ioh4hsKUBQ66B7FoVbs6sRLVwG47ZGOAliTORwMjOButLlekVQAVnkN70RJlFaY2QH
pThHbT1Hm3+a2mB1aBACpGlkMyZEJnSSnOBNnfua9bl7CzbmvC7DZh3DJ2QvyaTGP/gxfDUExDpi
OxaMBsMWLJhGjAj5Ae2Emc6WJ3L51gRuR1zQUdOh2iRvjvCPLSw49jbMIRqiYzFUjMRIAok9mc7h
pLJP3dLFACwzRhtVAVBsE0yomZ8ufZ4SW1OS2PkjJBmQc5RGQ/1XQWuCFJ3BhhR6J4BblwaTd1/G
I/rwOwci0JVrJLNDJtPuOmgmBYm9TWD6gOZP95CUUG+nOh+SPVshmPkJfgq8mMw1QRlB83dGHNAo
KgvA7G2DkAJrgxWPNoB31/JNH9NQuwePl13HBcuLg4Dm43sAURXAQ6Gb2wBlePqM4XLlj5nozd51
RbQ9o4NJr02cJe0bSmTkT9ESiyeF2K07yDebb40J8eTzdXOQ0TELZGTbWlfqlqwvuUvsA7J6OG4B
9jqw1lmvUE2zHiYKmRRPIeDDrC6EWq9CgBZtDf96+8caxfA3JnKKz0MsBGSTJnkeWaOOMx3Ix9RM
yCjKoI/kptvgHJiQGwBflr/A60nbmtppgdmsGyDcL9qlWK6a1EA1Nw0bZKoNWx0ut+h2yQam4UoP
madHMFfgf0kEw2PdLNGC0hvAh9GWs84ge4yaCYlpiOWY7iKr7W1DwyWvSdLo7AiBhv6wumyGGnoe
cJdQKWSfY8NzZHmhAb8fg73jnXKEYpXoqX1bInmlgExGji2vcaALKMIAlzxsPRCAcku1Tg9ygfCv
jkjfHrbR4WeaBDI/yFl6XS+R/nOd+HCgbHLVOif+U4Zqsdy4eTC67sYlf5oSM1t8XJLAHg2t0XXU
U3UXdYze5LyTGeRLzCPeJGTFTRBw+ua7Vl67QE8P0BCKCto0+gVuHTuA/8gKX7XJJEyVrXHra7t6
REh0Jp/ZwfI271B/TdTdiJAiuGRO1+Q1YFy7C5ArGQEMUL1HEFsffmoLKDHKHgKRi4LyhRyyNfEY
CgoKt8XISNIf+lDwDxJRXWuFcxNdHfrzmkfIgNufW3q/Ritg6Igqdsm7Pvo4Qv3RlIvtPkVTrz6a
WamStwOwRyg9IeBqFiz5znxqgpU06K1cUAXoPO6Mhe1oAu7yeWhscGUENjWS/mR2P9tZXc/JuKfB
ZfIWuEB2DhjJX4EYt8iFGZr0TdMNmYMxmZ4W4+mVnNRMK7Hk696tkR6SHmR7lNk05ecp4kNabwXS
ocq+LdxpSOjSPcHFi2RBgFvI65viuBqjxB7QviAIxisOzeIafuTMu48Fm8NST5bA0pnIQ5937E/I
nUkdJ/H8kqPdP4UxC98UlPEfCX4kKQOHBwcrwkd4gfI7B/HBSSO2qHS5/QLh9PygLfGszGdFQuyD
7aFoAjjYTRj3J5wHZsCYMUVIg4NoBj99u47U/CEAdiAmDoPKiBzHrXQ8VK9B3sXPgkdxX8VA9a+0
HkJQdFCAyij66i3Qf3OQGniQecMBhUC0Gtw83FUfMdGqXj+ZeFJxcj8LPqLKT/iHg6CZMiN82RAv
OC/6EVwDiFB1HyPUDbKYlcJDQutIETfzK2J5L7YrCMz9/MJatyZfkyFW8ixU3iNXiMWGzEGdL0m8
GhQvCZUNuDboNkQR7sk2EASGG9rGnPi2MjI1xF1Z74Bilil1yTGOhzX/jMSVGUVl1LJzHepYwklS
o8+DfqIOfNo0ENrE0H5BJo02HmovD482Ng3k9XECiSrX6jsZA4Ry1CBaISA8THpF5A2Y1LaRUDHp
hu3idqzBETRII5qNjI9LlM8YYdrIpca8qnxli6hBEOeY+2Blap24ICFvssgVWhGbGx6Ijuw0vlnk
coW+xG/Rra9WFaMlKzfNURnOCH5JRFEBsd7vJE4bUnQnjuCebPzDBs1Gk7JlucTfQaOfpe4mmCcM
zDfCT8jCqxwp8mw5/j0991eGHKwhFCBkTxiFkxcE7G74/1UhAagsnwncC997pXdv0/KucYmSwYAo
nzIeW0jSFqQewYDRClB0/3ABf6W39wuAUADmXfyjN2AJQQr99QJahFplSdNm3+T7BfTvypNeFh1W
XKDAi70zpf9RmsP/LYTh1wyG/6fIh/9/aQ5/CVH+Nc0hRAgDSOH/EwOy50X8Jaz2jEjptv1ffuRn
lAOC+P4LsbJgcSOoEcIkpf+KcoD8juwxtnAHhfAL4Vvgj/qZ5UDpfyGBEQQwqH6k5NAcIh1wtntU
7R7nABVQTjDh7KqRIvxP4hyS3wx9P3RNuwMaylmAweg7/rqUoJ/soHJr6PM0aXTgeoPfucTIrSC2
7/riVseNeYT93HzVmaSwlsjgiRaIVhriwOuqg6wSJgCHdEHCuhVxDSFU44E+gK5G0g4B/lphXqdN
GSxw4wlwC7IMMBtfKe7kEW5V8KuhKG4pXPEPiDRdAYhIf4JRWD4hx2A7Q4E/lRz8x3e0xJuB2niN
7wMwjvdu6JBhxKd5/YIgHP8FJdi3NaL1srDiEAcjelQaIE4dGXfFuH6zlIsvc7P6h0B6JNQi1vKT
Nxv0fLqRWRX5bf6+mCYsqe4Q5kNJ+Njw9DGcYUIoVTfRF0gxN1n/sl4e3jn9X9OCf4iY/ofqj9+1
XXmGtwoRAirKbpP7RXDVb3EsAjalz5D9FlcJtII7Uoe0mAKhMXDuYZrJypb2xYPKNL0dVopb02mu
EqSbIhxt48IfIGxUV8Vml7uNgb6kNlbfwlYGf8ArMj1xH7gDcnfEnU1mcFg5n7vXDt7HU8ONPtoJ
51Wem5e5i5JzotdbSArpB8rpKeMFMsbS8e3vb7r4aw3FTUNlti9gqFhQQJPfBSUaioeGEQ2VmerZ
p3B/+w0MMh9DyBUewP2YKysic4W2Yj7EyPmksMjN23GKxHYHsJC8aRniMRTJ6u6bIZbXsL4nz8zj
f40Rpd9hnwlvmoCu99ym4W3UjO4BB9ErDLr0VMBU8iqHdamAwCGTcViHEw9McJILAF2POOnDRnqs
6Qjhczdki74Nqb1dDQ3Ps2XJGeEImEhBUdetQ9CWS1YYOnTBj0kLmqYQ13Gs1q8tRwRoh3jOr9qw
CCoyxACZOYRsmyNFTS/2iBwQ94RNKS/ZEmAzTbI9y+gbumhhypSZFNmLYgOlHDc9ci9zZ+sWfG+p
MlGcyGZgQG8tKI9hcE9uwFsqoTMXdz2Pxlufd/QPdPj6e96NPYjg1ey0Bgays9uyEIT7NJ0Lp9ub
bp7JHePePeRDuNwlEqhqCaU+ooZHvomzNxwn8BY39CloZ3cPLhUPlLYYPbd8O6/JvjcDuT32yzr9
ATPK+FY0srmNY0DDpHHuHwSKv9WsXTNH91iTKIJvBu/yhxHulw1DAfeyZsmCJz6T7XEu7HAKwql7
9Q6RSyazRQXzHNaOUdvXleZbBcWC9lW8ev5NaOUuOqXsGomZ4x/ZGGMCQQTYacz1R1fEcrdG9C/Q
zxdw9RrkcwO3G04d3v2tAhdWkrnZDlOyg7y9ok+OGAmVtcetehv4u5iztkK58kdYguleUJW8Nome
wwM8SPTQEjvid6LhvRiptscfy1aLsagQXOjvzJiEt6FW7E9EuJKPedBPfxQinP4YgApd2qk1CJrT
AOlqIFrt20DkaVQGObSAwiwvI2vTEzTAmMxBt+X3ORmVP/z91qX/i2QR505GoEiliA/J9q39y+MH
aAGfIQTkT9ToFEFjYRaW3ozBs4Cc+M6EAgBzOk7BB+HbhQMH1gUi6szA3QlkOo6XCHvQAtkd2XUO
cvKLXFKITYpxRQY6Ri32ycQeN0MQbXk1tjb4h+7pf7sBoNq4LISiIQBm/2eCfr2BYZNwnfEme+rS
bT4gkNRdRt00xxER6MBfBtQZhu7+IUGARFsOPAkOKQyeXwgGvptwTdmf2HsRCrNXXyKXhRB5OHkN
x55lMFHn7AOSXYAJ8aHp8n9QrP04j//nsNjXPmR4MVJBKM0QMvT7ta89wt23/2bvPJYjt7J1/S5n
DgW8GZwJgLRMuqQpkhMEiyzC2w2zgac/H1hSd5XUkq6mN3pSCinEYiawzVr/+o05WWcE71blT0JE
H6zmyN13oiseYT4tl5kU8rpwxmrXl8Dvvl5V9sFt0vFYl24aTHSvh8KaugOqXOW+x9Jih0aPOVqH
Wfj14or05DCyupmY4+o+TCPxwZgHZbuXmthqTMNBhQoxBnm7yBuGzYBjDmaJAeZ2tFnM6ZCeDtEX
PUGsqLiKexQp1KIImua2EEa8bXBwesbIHvfriclNCvCNGM2p3KDXdflNiwXnlV6ayhiIRtc2i9F4
W6POkUZ2e2ZEVYvGvmkOGCpFz5XDVqcmkDefWy9iYvTe4bI6buyc/whEHR0XcNpzoQv8pkpIXLgL
t8m7ilUtdIkkemblgcQX5XqCrI+Gyf4RddpyaaqomXwTHuAZxRatsl7m9yq9NO6OrZ1iUJm9GTSo
hzZOJNaLAKpdp48gGIV+ShD/hQim5FWmLdwlf70LKRJZpT+tBA/JowpRlzN7LQd/VzZwVpeDyMf2
nBRaj/5RZYMBw3I2F9gAMBbGZwPDHb5AwmxvSynWvNp6v9wuGmcSJljikDCGDhMYbMc2LQTaxFJN
mRcDfJd+HFfbHlE92xVbu6/zpILEpn3/VZ/M8duQOqYSQqksnVAg4Ul3FeXY5Vj11qbEBY91YFZw
mgognGIL+6GGNb6Uwx6fDRnOC8JTaZYPcqrhCzjoFzEq0NOd19rKLaryeQoBEIb31uJaYX0lYVe3
9V5qCzQzdu3eKdK15FzfazOl/Rch872l5OOM5Wy6bDxj/qLR29N2u8AaKvb3K65a7bzYZLFmujAD
nM6cN9yaSgZzY36stUzd4+MyK75tLO1uaUkwuNQlDWjQDDnzuNFIH4WSMb9cmslwIROW2RdwMhDt
Im8hrCbULTLAHUMScpA0yTtzAe2sjNNa4EC3OqpYO+4UUTIbZe4U+0Yy9JteJqXK18058grCoFV8
KBjioz4c2AZzoi9R4NpALmGxaNV9jE75AMDLrbNomfE1MSKa5lizm5zet1/LH2++RfFYK5uFKfzX
sqg5V/u2dMMZGwY1UKpFO8XWlB9nFoLrox6pL6BEJHVgaYbxpCH7gO2nDsstim7gRM3J5Lmjttz3
SoXBLUyD5QOWrHtwh0XZFAMQog87CFxL7ZZpY44jHbuw0yTA0tkBsVFYhSnytJphboevu5VDkWki
NSQ0ofjAjuOMGcJqDUnZynwMoXlQTHl55YC93uilMwVcBh5PBs/U28+N9I862/+PfQr/tLOFcrym
SP55Z/vvGNUfTAq//9C/Y1jgvDsQ3lVTxc/r3zaFikPWCr5AuGDSwbqfwci/traksIBr4wWKjtBi
K6vcvr+2tgZR2yg3NGwMuOLWpvmftLa06T+ej/x6VBzcl7RVGNvZv0dpMEnJujLJOStijXspGs3q
FMt4fig15t4xAHXww+P5D43c74nr/ELHcFzV0vnkuDH8DpVhwIfUerHnvZRZB/dxpL2A/rn769/y
szzHWr8WYeT6CsQBHeifxc0P1VdvCRWXnUTu556cBdDF9javuzHgQMZYXpkKXxPdFJptppwFKrmH
v/71+Jj84bkCXKzWefDm1wsIQOPH6mkYZrIuZqff16j4ICegWNkynlf3FLzuSWLqd5SZxGp2jhy4
uU1kRNhaN6nCrBx34LvaRcXDXN2dL8WUwL2MMZ73XUiSW6TS/L8wnJC4GoVCBoaEiVP5ViRmlJ/u
PH+0PcCAkbk5nBGaD3QnTKUduz2W2Is/RSnIRDSWHDdNrDEwgOzGoBtTnWWvYgRzz5CoueqmnNQR
SvCb3hii42SL5hWr2JSJcj3OHwkOz9uxKsbHYqjmnYB8dIJihaVZlGLHPjF5I2hDrV+QjzbPGkxg
NZhk6p1EK3Vmk3Z09kanRJkuGrU+8KhWP99V6AQD1TSN3drAwCV2hL5xllS/n+uZJg7buWurXapT
jUSOmzOGhtI4aXdbM+BmYuBMfZD1jsukK1mwdJDpPlLLKeT87445g79bUfbUOoMjd3arFYe2X/g4
Rj8+Zmo5PrbZYt/xdvQNPiUwvXWrCAZbtm9zTSMcOxpraKrmh6SP6udBxZ8S/LhS9/bksYemLjoa
feWdbNrufQtR9GMaGrzVO34ESz/xxa6h3UUyNqmGeu0eFbP4kmHBeUI+5p3KEnyb2VlrZhRUk1L6
9rAg3CuIQxBNVBBcM+qbutXzc2MnHrLN2A4yve7ezIh/jXN88oI4o/TaMwEVGA8M7Rsj//nBRXe/
s9OhOEAhbq5mp5lCOWRFEgqG/tUGFUNxaEDq/Z55BFxsRdIuRvk5nvAetN2kvQKrAMVi9PIN5fzq
o9fn27JQVQ4NrX5JZTs+RiRmXDIT5a8CZtphlej6muQbe9AKryJ8S8C5WusaEuxI+8l3sc0MTwsv
KQPMw1mKIyYn37Q8hbGX6uZ1jKBkE40eM22GzGGpMJMIC+wpP6Y8bl6dgrQoOUVZFvaE0FRhnURQ
hAgoeMPWcLmspmR+0DES3jFMz8Oia/Otklf9O+oL7T410ylM4mLZ4v9cBCLmPWbD+qjXJVpUcvzG
GCrfLjlu3IQc8SZMu553psb67+jJnouYIhhA4nnCPPqYpF15Hbsf6uCpkF0UyEcIuEv9kAjrRdUh
DdOCDI+xztr0dSVPCY6p3RCrjBeMUMZvvUnCAu0Bi1JSH0t6pSubuTB9ltlcN6VhXnv9ZF0Pc6Td
V6longfLrl+U3mS1Ojmccj2qX4zSmi8y9O130p1d6IiZS51RTfUrrhaiClKUur7XeXn4+eXchE0g
aqGcmbZXfSjRsV5O7iy+NELJzzPpSq4/xjwfrdeiI1I8bLQnNd33tQ6EKNHI7CxkT28NDgi8phJ/
EYKU3PYJYM07ZeqM2opswPaqt/XY1b+4uafl9vNYE8DwlkLDfU41gmCg+hhLhUFTvyjVBinSNFzC
r4usI9kQg3k28nn2WyKKHjR3xsbOHpLKR7HRhS3M2i3rEB0dnZEHG0nSmyIjvhpqj86MFXY0lfym
R9J7C3fzrFgDIo+m3LqJY90uHR0i1gnGVWfFd5EVYV7eGqHqsIlifUkOpZ4/CMvUNkMRDZvBnL+m
bslUbxzeCYkpD0oVMxMzk0Oy2LFfaUNzqgF5NoXFvE7gvQPEKNpNnApmuW20LaZOO4KQeqE2dw7G
E1ZMbkWcXuGkOV8qXjPO0A+iI74GRyVv2jAtWiZzjRe1B1NXi1BXJJNFFW40DFec2sqi+IibpXcx
i6icHSKIOfDM6jxXTrrR4d1cZEncXMK4nLZ2woZts1K7SOdIbgYs/Q7YypOfoY3qQcVma48P1Rw0
veFu6onZTGO4bMtKy3Zgxk2Ayki9mPB92Q+xdgctxtvapiNOWoUmfaPz7N+Ygk12YLUeDBpyKCAD
xkU/7vUmdaAsMJrFgfs0CB1avK4Oh3jyNEhuno2eAfFkOEeCfhH/otiKufO4wF0IlFxziS57BDl2
ezZQNPpanwsYWAMNHXh75nuufHGtEeaskcuLCr4jopM8f2YoXjtwhO0ZSHPEVNjB3SmkW6TzG02D
UFKjvaU6c7fmYBnOoeF8VcOZQyTxibxhet+wry7NQhDjskTLptZV/aDLRoRGkrCrxAYiVetXq5Jz
7jXr2NidfFjIfgk6wiEo8qv9VITGqNRHrbOXV5jd1kGfy+WeIWgdB7CYgBstOJlDNN+gqFjCMRra
Y142dGB6UbLc89EvIChvsIowbx1h4r8YzdqAg8dUrmqubatAfFYYVPgTYnzG40b25NgxuVTqPG3N
aB79AXLVtk1IlBri8rYATw4EnI5DyjDSwPdmDGMlJrfJjbVdkbLibaNODu6I5YA3ReZljVoBzdik
nEsoPlfYd8xHUF5ChXB6I2CoXbOG4EFdJWv6kCfXICLzM5QIBZoVlmaSr9E32gFsbjW7Sezuolgz
jZAJwCByLKi0vj6RekQmEwFIRKSo35qyLIvQdCpbhmqmjocF+4OgKZVuB0vdwu5/SNNwWWOYTDQd
b6WBtOxSE+YIAKFVWmw9e6OKOxeGh6mPzkBkjNLJg1uTQb7WmQZpGIMR6oKmvZWyL0IbJ9F6445l
eqGQDwN7aXYyh+VXJgecZLuT1zLexl9AMEFE257uZeVGIsjS2rqeUb7tyfJrvuqNqwB1NHO+vhva
srVEyjKDe6jQln1mierk6ZHF4dz07y6sfkJiJp1UMTUXXDgNp/BHVRQ4cs5KdG5yZ90DOWWCw0yA
mB5rRbWTtAzapLGulzRVzkrdNHzd1Ei2A5QpN4xVRk8YeYOFmrYkdaMZlmaTQHm+0hZuZ+xT2uP3
4gvSonYP2Uu8Y6CQuaGOlQB1chnhkibnWd9Qhtp3GGBRlq0FI1SVESQ4g+R/wImyOhUQH/awJ6YQ
HwsO4y4jmatsiN0KE0twueNvoZyr2BseU4x8rnHeycPKspurePn8FF77ZCgrmhi17XooL+X8QT6N
66eeQ3nita12wzFYvZPDWI+hEkNPFpSJRzvmIFqTvbjUALF36yTsMUlV3p3WKm4VqGU377A1nC/U
MeP7k6ESQidmhEax9dwIJgeY2FD+Qs2EdyOLgw5/GYqQqd1jkjp/uHOT7uQS1VBU8bzS0gnMZ7Zg
Qfo4lhaHnHHf956bQTChoP+hU/qd7nZtYlYTA0enX8LOkhPo5x6i07E8i/Gu2TOhaY8RbjZrOUzX
35IYd4sWjPIecmM48mJexLw6ZE0VD3vorb9raLSfJ6DfP8v6SQwHdMOBofrzZxlqEDwA+H5vIrcF
sYDHdu1A1t/E6CCOiB6x1vF4sn3MjMqJa/wyhWXsl75+iSOs3hRIVEdhjPMFgr/2aRjwSRhTXT5M
VNx/A11rKzT9A+j3+eBcvPcNktSRLv/+w2KvnTMqMsReSSFaj6Ky7+aGjYY1TnKtDKw6riIWmDay
4vNewPrinjrmlaxfs4a62cFs9/KvW8Lf4+l8KKyaPl1YXRr3PzS+MZRTHY6l2Je48RsBquYoFO7Q
npZJGXcdYFbI0bxsZoMEQ+ReVFAZJF1mi+s2Ncf8nE1mezRWYI/xWv3epIVz69pxA22/XVal0UoT
7y3lb0av1n9YiJhKuIAXa6CCzUzj55dvDYrRFPOE82bLnTY7aZNt2tKbt/UsOZ2YDIYelPiPUZ8J
pXIBrxVNf3Wz5stEtuAmRUezUawphu9d1pdjp5vPI7jjZboY+YWqlsaLbuaJvMTZtBovuiRxD7jI
5qFqpss2lWxoKN7ZPvZS61rVCGrroCme5Tp5p4BctpXESNlMqObB5tG9rCeMbg7KeYw7+06xnPmj
dDHGAuM3TaiVgjMWHxHq3gkL4GHgAEvAXmmk3YW+BFY0/kXQIyuI7CUn8WetLqulvSVSaD1TvLVs
zynovdISvqmmNpTFvNkAhDZXuaG5p2xoqUGR8AXoU8bHeFFiogUsvXjpDKJaj5D6nfHURlPMQ0pT
Jv9S9Eyf4zxRg6EhAFXZG0Y2oH2x9F4RZsgXqvRHrDvJKmuJsD049lLEh5ySJowA//PDapkUhapA
QRxEKYbZI9IW8mIxeBfvTrGGkJkTNX2nJhka6WiN6YwrjzQ8DmFgVUkpj2GQ6iswtALaaXVP980R
65rii5rRahJXZgXCUuArlF7DjLmjccPMrvk6Z0OOl12f7oaR6krNJ1bk0tNQwJMbHvu0eHE6+sdF
as2zOxUGNDkGXzSVPDsvn9z0uCw8fC4d5YzE3jhoXBy3uUFuapQnHHqu1ReH3nLrV/Tu9as5ozPo
9UJHoYQr69YgRvWGTtQ9zS2C7WGi6beLiplgSS8j8UEiwJbTqF97uyrxiiAp+xE64lJAUZ+LaUDm
EJeHTsCzQANs4HWZOrel0Q2PKmZZG73S61cLScZONemwGo3uOeyqhRugr5k96hmAUtsWzVXvpA47
2OQ0wYXSDSF80RlFpskAorYW9ohQh0rz0ZW6IcPZ9q1ew2YxZCt8QXeIgb657KuEOxFlJ6icPnHl
SG+9Qldi3NaaYXsUpd4+TTORl9oEzIJnpXeKtaY7prNTneyYB9dxge5IYLSC2q3GR0B42vtpTnfu
igDB+Wquyhx8CAsFEAJMWj9cdulCxsDSPOd2eTNKp4Hh19Nuw4u91ioEWeWU2IFm8pdWylo4r59a
mh4glpvWLIy6WN8B2ZUHbd2qcj3f1TyfUPhyTVmtHLayI1sNw2gIAcOYgoyszWsqVRr4RJrtrVp1
vJkadtr7513cVDFZSGA980VuuCxVil5wHcPmUa2gRF0488USMxmGE+eePpehLoFgWN6tupefI+cY
xMMQc3v7ifhUBssHg4UCWRzISVvSBReYN5I/QkGFqYt7GiKSkT/hASWGF9ObLZ0tgCOPfgXygP/n
bd4ACE1J8tGh5LzEKY9aQ+KfDDxPtmfgQgiH8yDzM9paCTM8yT36FEqyoXbkTTsQc5owDSKLl8nR
QS58o9WsDRBnYQvW3gQEF9kJ8F+uYvg0KPXGy1iCFcDdtMEZmvNFlta1TqzdHQWPymTWHsWXPmNy
yBmWt0/IBADKrH5q32K0shtBFsEDsQzgNnjXHbABWPtGk2ONjj46fiI1BAyrvkup0aFcXmdIpQ7Y
0y4ccYbGr//Ebz4vSUmUGuAK8dBkBH8jh2MtlzGwQAtaUiy1Qs2335dmCnTZmEBDVa1FZwyEqlNT
I5TCGs49ub1on2oNDE0TMZjasNbKWKgn16NJpxXEKkm3naKL97rw6hfmI3AY1NY7TQ7nbD0lPMLE
ars3hMC8kDwftA15TkA5NuV5n7Gn1/XcdusxLKJaXBCNCSLppQ41b97x41yiOGAbFHzJinpTl6y3
AA3ai+ayJMxlEO9DG9WveOrG1whogY1wM4UcY9IAcBL5eDPkYbSiX5/lreuBkMZ5lZ/LaQRFgnMa
2o6m33/eDVoPBLymml8TNbviToCoo2LhHhUrFlfF5LloXilD2hlG2dTNDGRLE/ysphImNHsMEjvT
7htEz3468CLxoi8Oc6FWp8UYqhOK0+JAHjS6WMrDZ8G4rNl2S01xPmmcZmj5H+eJMrnJwefUutDv
lbLisOUce6qF2zwn2CMfwS/s4BMSxGzTPLh6Ex3jCs1uJik/YZVBb6PNybfkqbFCaklxAqnze+B1
bxigoHA0KgZlY/1S6AoANa7yjwb5tHsybOgc7HYKdcDlDZc9i+fzmJUOTwPkaL7oajP+QlePHoG5
8tpPCAkK1RnypgO0eWgcqnb8MIEsRjHyMGH87pKRfYSNEreWPTb0eAZrTcGvSmJs/KJjS5KiIbba
44T889VZj0oDU7NNRw4Qk30d7xo7tUC9FLExcI+l7QIyYU92oNNV78yXn5HcRusM34hvlbuej+6T
7svGTVd2TMM08SvzeUqOVizFgQkhTUwDHU93qpdxtHhqayTFAcU4W2XMeQY4adANjVP7RFWSmf4g
Z4g05LR51C2DlV5NisohSzDE+IjylQpyZpA7DrzwmWyOy1wHUv/818+NOZcZV4yiDd2bhTzq3HCp
HKqllzcSh90tArZ0V081GzqlqowhP2MUgqHxtdk4C8RiC4pEYy90ZPhcbaXIPwZzqVHMChrYT6DY
Ec2LqdOZTmsVMCMbw8RTX4YdQALfeDpgJjPtB9d8Xro4CZd1EsOsvNmg9uWX5ajpj4jw6u8z//+O
KgGivv3v//zpqNJlLP1DS/IHDm74rYCF2337kYX7/Wd+HFSuWbYuzBmbFo+h2vc8NcWxfnFcBo6f
iRYqhKZ/cXAZVCLf1i0HnsUnO5cm9bdBpfuLaWqaxeTT0vFO/GeDSgJq/tDVgepBAlaRaOG09Xv7
sDwbEzgiMPNmjHWf+gzWHioCYxp8uZDXKp2u7LdNO98Utb6sXgRjwCySjGjQkm1G6FDmL8aiMf4a
0CpVVU5KtqdO32QPP8vlLw/cCM/uIu5vKldZPVHB5RUuGmNIGxxvPYZ1hooBlPSQbPMQKUFKy7r7
Pr4Bc74qMq5Z32UstHdaESFUQHR1hKSXE7mKwBg3SZxRVgEriWTdBVYmGabvEEAUaWW7iQ9HBiPe
8wcGXtGhVrr+DJPAPHYifclgIT2lRancx21lw6yBJDF4RJvTNBk+TWtzjRTKDUspbkc3fofnwZdE
pebjx35rwhTeel6ehLNl4EGHm95OjfOPBnk6XsYegsVKheaFwBEVQts3XPb89mTUb20ScfzU6S8h
Hxj+oOu3qebeR+Nwicyo8hNZ3U0tXAk5YYJCIvXo6+60/lGeGFGeTBiDUYmOZtF6eczn+MWz0aFz
WEB7MW7zOX9pV9DWqes7mSnLc47vcMj4KAlztxm2aFoYuaVVwBK8l0a0iRxqRzRD60dgaGnxV+Ph
YOycxVGvjVxRtj1po3ex8IpHgvDMR01CTTSqAtP9ODJAoF25Dq9aP1GRti7NDe5QNCumcuzxiH2t
Ta27b7yeQz9FQBvQ+m6w8UFBO1n7yF1cn06kvUb+0T2ZuXtvi7TGLIaqSBMz7iwRtMKF+2EPTcfF
icJ9KJZGwVjUmB5Qr8ZHk5ADJ3Dgb93qEEfeFBXr3QDHGuOWKsK4KtM2wVlCTyTsmaRdNkVS3RmK
hsdHV3VrHKtxFkXvbUlggLtjUI5HKx6erZ1gUsAHG0vZervus0uMGw1/lnRGvoM9ld+7Izp9XZPD
xQotkUDQKdaDg/nuhVna6ovJF8dhCJob9FqEd2T61vVWcztckgw5A/3PrUUIW8bVZlkZnQFeR4uy
czvupI/Zc6bLQu+Q+ax0403hpEbnawWMxTLT7j6Pr/8e9H9z0AMKrjS2P+ekXLxW4lX8eM7/+iO/
HvSe+YsFO8KxwH5NApbXFJ1fD3pN1X9RLaZI+AoSwPfJnPyVkrJm6fx2spO8iY6Y1JYVYtNgWPwT
CgqZSD+f7GsOLCx37i+4Lq4OUeZnfKmNepc8MWlflGDmjKKokimVtWmesBwRSsNedSB4DROeeAYS
wbqawSGw3FM6j7qCmv2uwH9TKY8CgWsnNwpcRjPau9EAFDIYIz2b07INr7DPxZpjW3ZjaU5XvZqn
TI/QCU2I+oViEyeDh0Bpn0azFW84at/2ZupEgYbWHdW/7WwL0wP3ItpgLXXmO8VdOPqWnhI7aD2t
UltfJzFm2emIkdVThV2YRWy32im+wyku9kUL5HeDkiHHJDrynkWxGEnQiXbQYEWCTV/Y7PE1tMN7
Usi5q/kVs71sJCRT9H7wjODbYx2xMerUvc65Cp5bmGGh4tXTS4qM92axegdbBqggaZd0PcxsxmZ+
bSQKu79Wml2OXf+BOXfyYgvYILpAdumj2vXeas99K+R85aKoTv0xL+cDf0SX42Ab1ymxfnsPrt6m
zwwvkKuM1R8NYO8hoyEI1HlWw36imPYpIT1YJUNN7hd5UCSAa9a4h5xd3mArLR7h8kUHvZun3bI4
860n9PmoAMRD5AMSVkhtgz2RFFn6znqwbjN4A8ZmrHXlOikrd0e2BgzXWmqnKeqr+2RxyGNyBzB3
QLtglDEcPdPt8ZyyRv2LgibFRHqOgwe9xID1QFEHJeqxw4gpGbx+ax7DdDCHjaZX4JTceT6xG3Jr
cCEDB5CvGkATXV4UzMi2blooOwJhFnowfXlTS91hvK81d0i3oys8uupTrcRDuTOJnLqWw2KPmraV
o8ksLPd/+2ef6+aYXCqWjpwoSNXSwQ+sHRnadseMacRUHctITEUdOn3UZt5W75Szq2irEhUbJDEt
Gyi5mvr23xO16tN+/rsTFeDrL1l+h3p6/ek8/f4Dv52n6i8a/uKaSeijQ2n861nq2b/Yps4EBx4E
XLRPidxvZ6nxC2UxlrtIUDHhhc/0r7PVVH8BYl+5ylBrTWpu+5+crUiJ/3C2At5Qoa806HV+s1bV
PzDh5rLvR3gA7lFtS3Sf+PqFU67nZ2lY+XtZjcuBTcS2IbMiRkk9R/mVYZTdc5bRkwPlCOUGO2lE
1kkzjzcmbuyP+aJH5kWbSvmW9GkWH1b+WBRE1WAoQYtry3agNNxEsnAeZyri26FrQCk6kkSiY5K5
xfs4ztZpxAPmMZE1Kp4F2XlJbYLUHEt+WeIaOx0Sz0wPozUWG6TI7eDbBCchNCgN+507qfhWqc4h
LorlCi+K8UuftuY5j5RhCUGgow9cJiDjKJ/2XTBFZiQ/z4ya21dKsPGLjBGC67NIPhTDwPjNiy0Y
cJ10brA88spQzoa4QfEnLxcHxzH4Mub8gekIBJIqo7p1xjK+GhWdSpbDzvZjQPeUWbBhnpDP5Xhy
4d8HZjsNyevSxNUeAw+xscYoedZmI5YBpAp3Jxz4BkxF7eJu1pLkGpP3g8WxGe+xiIt38eJhTcpJ
sVNr2RjhUpb2XZnEC8cdTqCOP8N7ln6t6QPoV86oO0Ql7b3PmgpkxmDeUYOkGIcL3PVJhYvy9jhE
ecZkjkRZrEJqOyhwvblYadbYB84rV9xrXAzwao9YI2zczjD02n0M6XmfK6r4miiR2wOawZYGELOb
u7aY+qPmuGtoqeTheAU+ckpTFdeaEzlgiOCY10h26oG4KGd8Kijn4bSZvXuhJTUoebLMUvpR7HhH
Yw0QDeNyyjaFqLrrCvu6AK+uFnI9NjuhOcmk9tHG9Mc+Axr07UTGN27ffEBFnIe92i8tdm+uUX9A
lChMH9vtYiIoZ+nfqs6wlT0CkOIxGmR2QK3UbhDiZMahqezxlZgMF/PEbgzrprK2nmJglpExp9tq
tQevUKbadL2Q1Jg9tmoeyfF2UYC7i422QCffQQtMz2DxyU2JCadWvPN2UQAwYuhSni0s/0QRJ/Qw
c51eqbZTRliFtF5YahhiamY/Pk/WhPpk1vSH2OV3RKINSRC7M4WMNxNgNbiZpo3VPqq0ZktMeOlX
7NBg9HTnOPcmIGuZl2zv1SsNEB6pJh5oldb5xDzXYL4NLAH4W+Qe5TN9KIPbFC0U8y0DPl2uXegE
YV1iHOD4sjYJ5vL2BZD/aWlwXIS4SIKLWs17iJA89wEjbyhBGN2GlduxAvFDVjFtq2c7FGKgZepg
BcEj64962ZWbNJudgyG96TQYC34gbYkeyxoGqhLGrhc2xc9Rz4byTEqsWWG6Y1s7O6v6s+KJ2yVh
Y+Z19oHj+8Nq8GkXbv5Ou2GGmc0ooE4zca8wwrtC0OEEomJ4mkpLu4MMwKnlllWBF5mJ4bKd4TKT
6yRVTrEbjLrZYzCR3xhm9egBkQPvsbGRhe+zPj7bdpVsSuQORP9VFdQOFbW9FAUKosUuAwmazNOu
p3sEeEmojrNHMI25bPTCHneunulnu8HbheMp38xmZx0cyyw3NiIV6cemGC4tL1c3LRzg01xayxej
ME2UMnjbJTlwvWyS5OgMvXNPGT9cNBMkYg4pwZni1CshK7Ui5U0lfbNh58fL9erW5KdVTP03cjZC
jnT3lEPmfqCwOuFm5eG2I2K5jUDogh43i2BCn4c9bN5elUxhdsAn7kXe6a8MIHCkw0dxK6Ny8dFC
9ptSjCoiWx7K7VQk+YaBYwX0HRc8bZ0xJaFKiue9penMJeIytFv9mnoZoKypThjpiOtMuNP7iPX0
ZqzyZQcioG5UF/FJZjr4UQm3fCLzxr0hbx0VYszrfyK+YaszfL6ycllda+OQhjNWu/dU2MWHmM3+
2dFi884BCrmFaxtvSHFUt0VjDpcjbLhDxtwTPCdX8o3lgvoGRpIOdymxtEcXGPPVECxppu0TfOy2
unS1RuyJ09OuBalVAVy9gV01zXexVtouylotvcIAqT+phPXidlZEezWxsmDMRB5i48qRWTAj80S2
TylgkU8P8JDzkUirmDM/NDLoiQhWkuWoFg1mIHlWXqV6ET0kxCMSqd1Y4oUCGBM4bI3Sk45hzV7o
EdbCiya/liQVBsx5l3tjNKDlRRk2SEWR9jG9jXhooQ6dlgTvacDwMQbBVjPWW5uccQTW7mBT6yTp
ZU1IU9WTNTD3yRccCcWNsdjyhizvKPY5mNo9N7p8TfK2uDcSiH3+YIM8THDqUJeYS5CxKo/40Nz2
w4yRZNwZWt8/qS2+fDqBDLCF1adZiYtqX4PIpV/Qd0ZVH5ClNnAT5aqbXS/1WmNX+CNv6M8g/Bmj
xGBKlcu724/2JsrxYSbGhyM4obcb/W41FCQKbthNKp7KEuFWmk94GsbAZLzKIhyqqrg1mrkPYUAe
B+Z1IWS0NPhvffz/Uh/j6q9TN/454nDzrapQn2H+mP5UJ//6g78BzOYvzC5dlCvo+Am1XTX8v9bK
rvqLhfm3hgRFtz2LnKV/IcwmLg8Ee0M/0Q1AYcOiwv0Nh0Alo6EvXYMeQEypo/9JrYyZw8+1MlIf
hAWGAwgCAq4BgfxcK2M8JJayUee95VQ5jkirlRWOcJNxpZPP6W3o7OHXo4Hoyu3U263n66JDV+nW
mrpdWsx6qbeINArQhhcWHuSWrfgip+nsvDe8eqLryYaCVlKghdg3Sc1fSnQeHC1CbGDemeGC4yqU
bUNoCqqHuUFiTp/HZIpsMPj4ev3YQfQ6zlmbXK1Q+cZRluUh0hWDrpux9KbzVMg5CY7Pd1jQyApB
hwdFTJOq84pThF0FOZbQmV/bhg3w20ADLwcJZyyp9imw8zdF0+K3CUXnJY48zhPu2Rk9s+KZp4Ty
PUPmBnnBd9akNWzlYtQIymTdQCMuLgADKPbqpL8cJ6HstChbMFmLoK3V/Sg3ON3gTe0whA4sHkog
qY59pWNUV5Slx/WG1M0fC8t4cDses6aQ1AHenKjH/2PvzJbjRrIt+0VIg2OGWVs/BGJkcAxKFKkX
GFNKYXDMDjiGr+8FKitLVNVV3urneiorU0qIQADufs7Ze+3KS4Yd3BrnaFlrjB/o/42TOYLQrbC8
J7TSg0+1lA9Mn2sYhEF3h2bKsQDQyeoKUVYT5QH+QDmm/p7NwwTkH5Q3FbsHmYa+x9rbyWbJo8o1
Pwnf76+H2nlmd+wfhVI0HOh+wmomxj6B3DoE8gCxz36aCmntUegEh7JJOFvoJY5voBSxS9mmjErI
uzeuq9XFx/TBWuyhZbfhVcF58qqdU4qLr+8xD1eAfpz24CTmvTMMK/aztuxbgaOAWqFJPnalPd1p
tUY9lN6OYFXCiUtJQyntS/raU3EVEr92HTZ59eCavXMjHetTNq5RtDWTh9kb5n1F6/txHtx25xlu
eWQZJblC9JGUeX5BamzeDYbyt/HkjJDV6oPMkX/TIhujdDBr9EU1zZ5Q17BwIVjvMf/Lb+E4fqHO
M/Y1OQTgufpCXHjIcT6yQJ+Q+ZbUdaG9w5s7biUhyFuvch9qnrZI+OEZwCB7XtB6WyNVzwvxA2TG
+cY+paTeuHPAp1QpiUkDLFAxwJkudGo847RLTlij24tbNM3NjPD4yg/W07KRzrtuNa0VYNpubd3y
3PDYkjvswQpuQPhvhgo6F6eCWEaNB0CEUKXpMsNaY9SbQcI8eE45J+JjEBdTtlehGG3owGJxPKjX
Y5qkwWX0psKjuCLSYXi0LOmOj67yaKlu3Fam4kk4PAs7082zs9eZ/kMfpHH6aXKWssetkxf2HsEV
whQGzDPX12TVBbP1KbQbLK1FvgrGwGBg9XZEbbjPU2hX+QkzFQPTol6Ayk25iZLg0DEd0o86y5zx
EZzU4CIRSTj+oz5D4foCjrRbqi2FXeWvyggoVHMD8XmrFTmJWx6zJHkpRZYUUZ4iZt1Koy55PJmj
c9SHpIZMQmQTXz+grEm2RV4FAZo/u8eoQUiG8zK8+Tf872YO7lE4MNBZGWvgQG0OuVUse5v/YR7C
Qax2DUZFJonlHyo5kHVkwh9BT9ZjWeHF4oTx3536f7VT26hMf7VT3/6hX7++36O//5U/92ghnN9M
bJP4VP8c9v61R4tV0vqPBhZjgtXH6XvQFQSQiB82ZZc/ct9MpY5lsX39Rw0ssR40fhTz0iajF+ut
ABO2eIhdPymP0x7QWUUD6caPFf2k0XFPsy2MDnk4uDw86227nZqaMWvYCpohrd6ZS6J2oxcUh8FS
7TUq7cF6dtNF3sJm7tJzO2mQrVbTTu52oLPzBP9SP/eyxHWd4Mqn1QV5OtRA9DcNg+bt5GFLO0BI
FJcB9ehLpWN9t3RhPFH3VGxjcul4z9q4G/dZ6RAAhfEjGvCIsVVyKj14MGQIt07zidzspHZyAHNI
WKDfgXtg0Dcmx9ARy7BdUXO/05xXsBVnKb+2vtHekcagy804ltNdjHYJLxp+LHOLhYkMEMjq0j/V
c+cs+0UMRMCSi8Cf2sptrFVhNN+TvdzOp4RJHdFo5TwZVwEfsIbJv2AxrFsUyQ9W0NQPoZMnAKWk
vqOxs8bSFkSdpmhnoxjT5yEfO/+47lhtlDs1/qi1xrvvgkFWW9L9pr65saX1sW+a3l/oM2L/7Ntj
LNxsOJBYldj+ISCrNtlTGJiLuZ0Yj1dwtqtgurX9pazAYpH8fCKhsB7Awicts82ccx/DekSJhVFM
nxTUKWVfWNjkhqaOYIVysxhQjGw1FFRymbKOoOY64YzWBA28TtC8tpdErpHm8V0sZmOvYwSbI6eQ
3l6NfQME2muFFTndggLwiB3BwyDis0Wsa7xtHaXXBwed0TLB7tgb5HBLJlEeQqarHohHY95isMh7
Rp2dUnpcSjwy1qjEcxKnlrW8TNlK9/+KBK8vyw20hqWIH/674P1vFjya7gG1wv9cmpyqr9lr9W7F
+/Pv/LniBc5va7sdhgUFxrsGfhD8ZgZApj1qglVw8oPsxRG/+WRcsgbih4BOt5YK/yhK/N+YwuGm
92xkKihjgv+kKHGcFRT0o5mB0gbBC2oclx0xYEV9X5SwgqXZkk7GKbaXaWu3RfHq5qCdCJY0qRVQ
Aq6JEgrgqhpW3aWEY3vtpV15s3hokCMy8OjXmJn+6g+ivIOqXH0OzRxBQEJmMExqCN/bqY77fVkt
1WeCblFKM4K+67LRW8eHnX0D0x1AFP2KpNyhq/AOmRc8+oSGXLpp0Hemfi3rDuqcIgAe9V/3wilY
E2OuC/A10mymVwQL5UQILJRWypuEXX8KK84Hdu9jamu8VtJclnRa7W5V+c1WxwzUmrOTnFoIv3ER
DjfJPKHfGMx4cbZuZwXODg+Mb0cA4XLkDwEBMy2aS4ionLmu7dzXwc7GrUDgAUkL0KwNWX9pIPi9
1Kiubwc1I7W3cZsh7Rm/BKWuXuD7YPhGP4MUdJTtw9zkyavFS7xBDYHTkpaQHkoSRwbwTVMWjLeL
O9X3rk3LfDMGKHrAw4w+kWeZvA3scnpwCnshxok4DVWfmNQOLDhyiHQ1AC9zVvJp5t+LVuFUze0S
s3YhEFqUdKNd0Zxidp9H8r/VNlPUiM4428jqG7TLsMSobfrE3+bzMpyDaaQXsijRXumFDh3pIy4Q
ksxt/euAKSUNFeCgT3bZDI8QW7tNPogRMLjU4jkjIfm5N5rp1IxUCBVxYNfjYuUrJ83b1AvI9HGK
l+slEcOnQs5NG7lh2TF97dpzGgT6G3biJd8kc2+gCS2cVbVbQTKHsp3jSQohJXOG0DeFMXVgnr1B
vrZzXtCQnFr3QEJVXW6sfFSfc7gxmNyxf6EPbO0EIVZYCRgKc3ZJG2l/spIyewgXl6uhKOgeMQkQ
o92mzllYObLTdKjTo2Gv2U5z3WytXrdHdm19SaheI6/Mpxfsuh2zhjL8Y+xGv9sTxZY4G2FjQdiN
bRtewtxDPkZmRm085wlxfimpTHJD1gZn2FAt8ovT1Dbm+9QCEGQuJV7SXkRIyKsP/I7y4yhUeu9P
ubpRYqaN21k63Il6bAEiVA70RwTiWx7X+kNgU3klXV+rrdHy56JOnBv2sQHVLn6rW3wIdaY2Y8lb
/jzhwYULUCQh+XkbOeHYaa5Cjei7uaoZ/oCynUI9595F1eFkFteVaU4VHQQCjZdjOSKfiDU0dioe
bc9XqZvmx3b07kWQo+h0/CVCrrsGpHXh4wTeSe/UBIA5jmkHi4L4iK0/OKGKZGPVUVUq93FgYIUu
N6OQXKVTUVpl5q3TlNP1GoBzgK5BSDV6ZcrMOdnRNZW7AG0yyg17voC5NiE2al18nOLRLq+9oSdC
wM8QzIZbp1kG89FZFCwvAqmpHBEttcZxHLonp0jHB0MG9C4QAo8nu9NXOqm8G8yPHZ1laW3B4C6H
ZijnB5rKFpTEot2A1EgYsajiYezs7lKM1OyOzGnb2mGx84F6bm1vjYnEJiror+C02AwlgGWzz651
fgVCiX/JNtrD4MftLsysFy9OkUHlxlWeWxuSw4hVDwS2YM8Yo6lVzlOKW/cUK1Dlgtuypy2m7jLT
eQmHhtyFxQ7xWGvjhmFhfEzW1XoezE+V6Jm8JjE/8vy1U/rcL9zDuDfPeWbRuxWMDvamSj9OQKgp
GuunwGfCUgbNF5dfbDdl1sWckcbE8CsTu7vzxjy/79vq2YmpzHBR+Nls7kuzpoC0y00J5zwa4WBv
zFFqMmHIaGbIwwTBJ1giYi5IH0ar1t8sqXfTZkJddbY693mc7Ocw0AeL8/NWqBkTNGml5tZHaHjV
Jb6T8fWa5SXFKXtDYICzpz+8sXiMzh6/9rWZdBbxiUN1MVEPHwy3MlYuH0/TXC+3cxfnMc8PDeAA
dvBDO8/hxV5IU90m5A4+SGMa7xhtfvVrekSSIJgzsPWWDskYlFHjTmJdZltOuAGP3wdomckW9my9
5dgPMIFA8i0BqvNtga0TmrPoPi606iI0+OoWp96D25G4ZtsSeY7WpAB0soy6sigfdRHHD7S1nQ0I
YyJcahOoOz9TGJsU0padvhZT/Joqs32wiKi8t6ZwOmcdp1YPVPrjMNbrgNu7Un6JW2Tg0ckN85Or
0nbDIRVdIhnvEdQwAnek/4UEDYX2I/SjBUn4Hv5quB8wrnzzFElZgKTUsIDd7B10pB3e/1vWGOM6
7zOfeDqqIxolabFt6WiebWZHkRtbzSGcVPrFKQrerbBWhB7I4cJDWNyGABIYfK+g7Mrzd5kHylwI
8953sKD1eANO5WLb90Vgh1tjmAmEGcVnV3ferhWGfCzXKQACJOtTXztkUI+WFDwZKZ08zgWrb8iv
9sw40EO5tnfAroTHWnshOaDjfKyCbDp5PVvkJBfvZBTo2r6bGf8rGvwbiYvlQEL+1Tn5Ls3qHyUu
f/6FfxyS1/48ChLTwk8l1gb9X20Bzs+09NF5I+DzMJmsfKt/dAnEb6FPfz5caVVvff1/npKD32zO
z/SoOdXy16Fz/9//884arX76/z/SgQU9jneHZD8MRQBn0xerT/rtOP6jyiUeDWyWleue9LRa41Hg
SYh/eFUQQOqIlHAAoUBx9zxv2HY4zVwFRY9TXpnTR7fC7OJ4OW4RG79gMsH9+eFO3n8/rP/48X42
T/PpUFTi7nRdCyT5z0bukI50LAg5OuXawUOYOli/zLS6rlygNRuogpjxGog4qqkB1v362rief7o3
ATMTtJwoiUzijlEcvS8gKEELup1Ze2JLeS5bnCPDOGThjQy72kNB7/rXlhlUHrfJ889Y+bKPAo/Z
52mpFmoG1WLrWGb7KinoqkhvKA590Q1y15ET9OAT5TeziPnuKR7LHiqr3ewds4G71w0xzYkyFJGj
VXmXWrPZRCglRGQGLaKOkcYPnUg8ikjmgSxSC3jTRuee9YKNDr6FyiHpq6A++4rJelcXwyWtVIXr
2EFlbvR2gO2oDcM0IgA1jzCymJ+MrjN22L8/DCQeFIhUSCDj+NBUt52DlMJIDYb8XW3rI6HJjASM
xV6DB4eZ2JVRt0SJkIrVpFUalTRKn6s8KEleoBV87Y55vAXB2n9ikMFcFLoAajzsyNiD+AG8YwCi
Zk+0lHeYQisDb0kLANWB1V7CwcgfTJUxTcrpMLwUtekRzMeOtA1SkudGbL7ZXtsAezaEp3iXKQ4S
VDFt64FRdNL+g+Bcu8N5NA4nis4CoY+FPmKCa5xGHF1VvMHvy5YuJGbxKu7l2rj2GqZITrLYwFA6
QtWSJLOQ0KboPvJucfhZc8M5opG0DHSaXgc4xH328zmAD+FV97Lqpr1KWqtj0JMuG6fr82qDv1/s
zTzv9l3P4GfG03VYLAwHbWrpvTSzPQpyDdKTaEzaeeVlwRRuozwd8quFQ+8W9bz/mvp9c1xKEwhl
0fTHOYNCvO8tqMEbuJOzF3EIJm9ZE2V3CPpcnGOysK7ggsdPdm4ByBzTkY44rqU/nNHUd6IWExkH
lV/+YZEYWG+sBbNC62bER4ciaTM2+MXF0+t3Xr7l3XtM37rlQDLW1nke0815FF2J2XzDVkmcM0C2
NonYiXFRBU0vv1Y50GIktF2+YpvGr1Jq7FhapqVON03VaPMGSU+XveoMXNcxrHAuoiSACLYMi30q
TDvXz96UJSFZnFiJF8oUopzDYSKBhaMtIqX4zVKMERHAAvtntuuHjvzfNwqcRhwzw4bzYSQP2liy
x9mu5/k465ZEaIOQ8XhTVxTPW0gCCc6scGRzl/T8KFpmQhdgi0hcq0BY2Qr66rpLR0KXcR3Ur6Qf
4bfu5mINGVlhbFLJi/BZNJMp5fvLJavucphpENNr4CuGFXI1ULqQH1KyA7t4wY0KQh0ySKod7KcZ
uXEbtE98+imhc/ZmDMw4DL4o0AUvo7ZCgnxc3ehtOvIio1AaEP4O5jT8bubdYN7kGfru25DKYIga
OOWvnQL2tSV7atm/LeXY37hPTo41G0YI66g0en3L2Xd5gp9rMEeTCHilOkyxFRfLlp1AzK/Ijjrq
peB72SS/11LFjI6EmahAAfRcJVNBzWVwGn0d5p65F/R7da7R/dy2KH31Vte6NvbjgFJig0GIEFzU
JXdzlepp49UZBm4l8umBGYt1R8QULxZU8uIOTDaiQ3JmSF4OZjxyU40Oa2OS4VJeg7OBfUMIzsiz
C/bnVGGFwh7fdtNqW3LjYUtIu//Z0NVISG/WyTAqkqUS2zrwMOsOKXo/bIr++FILEuxSb0bGGHh5
vYkDc+X0Y3uXo6p/V6L/aGOEPOmQGOuD6EMEmh4I2q0hnRjxUhq01MN4XjHx1GEcObSb9mIw5U1q
65jwPWMG7QfF6oMlh8ljDjmQz6IrL0cOLlLcuHJHs8RYooL52rVDgXKOU51eD/7SKXhOAU5nQOLM
32gHnG2j6E8hbVJ/wwNkEJvL9+IrhyvDqIVVJNrSt9YMNhVshtqiLzH3qz+0Gu2Z1U8TJMr4aqHD
m7gOmiUWfMUk/9PbPvrfg+PfHBw5r6zNzf+5wfopU/AJVFb9eHr882/94/To/Yac2aK4siChr63U
v06PoQXNFIk0PQtooG9y579Ojz7tV8bCNEAZ1vu+/c8eK5oQ+FU+CR8orOnR8gl/Oi3+6vT43n5C
QEzoIrRF9GHzrwmED+8PSJYwSfZ0U+8cJjXhA5BP711RdcdlnuUS9Z1yaS//dYP+zXnw310QQbjJ
SAcPjif4Yj+eViXfmiWtdM82xsmt0FjomZ9O90gbV7WtEn+XBfDuBPj9C/oO4Baa2Tb98p/8NWtD
i/6i75yplL3XPOQCdo55XLno/n791d4fdd8uxU/Nb+2ux81/Sf1hU0mTQQrnLMvRfc38vDu6/UrJ
BP4nbvtlCZ98mYvbjk7E5deXfl8DfL80DiKehsBEcM/c8d1dHVvA1jiCnLOyctbPoMFNySKOJZLm
UPldCvauAvnxSC8oeH6oON6uxhOIYAlrHTSI9R358TeccJWU/pQ5Z+JauZDfkDe5IUkTPrPu/RwQ
oJ036VU5TQpMdJdq9cxIH94mu4sRmRaQ0P/063smDxOQRU6IvvPznIAIRJL66CGdg9Hh64Yldmtz
hUz+f16Lji1lII8wD85PD1SS22aRzrNzthmU3Q6OsYI6yulCL6N5+fXXWu/jP8cf6332zNVZQW1n
YopwGfb8eJ+zvukMr6ZjhHb+m7JUuBtAGv7Nr/mvjw4X8SzxdjFWqZ9+TBQTDltx4Zw5L9TnHDMw
Y0WvMSKxSE4Wv/5GYr07P38lG1MIaV4Y7NbS991XwmUs9GII+4zBUtJ01FxTxAbBI0UH1DNopfvq
eDMvKcFylznt7ROQM/v0Nx/jX59giNQse+b6qq6j+vcfI7YEOFLoFecJr9SVjX/AYIINdqIxFE8o
ubblTkqr8zYMGEgCent53YYkM1aQ7vjrT/PvfoFVdYAcnV+a+dn7DyPBP06lbHh5dTxdTPCfm7Ea
GFE3Xfg31fi/u5Tn2SgTYG7b1s9PFH3Nru781j5nxIxfwjDhlWWyzFIfePwSv/5e75d6lm/HAa3t
hw47yxv1+v33atK+LphmGFfxjCWEs1PXvID8b14WpkX3mvDJ4G+e5Z9RbVySToxvsgXz6jigMH+6
pFycteUSXpFsnR0YnhtghTo1XbzRmC4ZRFrcgy6hFGmQWx8yjNK7EjLSmchhEDlB5rVUCWx/bysI
1oKGWcpCXgCJPMYitpkAhP/rm0Rrj8/0z1fCZeMHIODzIEJJw6z0swMUAUAOH8d2rlRhlntzgZxS
Z56xT4SSw6Y2ES0kUVHkXR3DBWpmbyf4xx4o9snfYZTEZ4wBFWY4oeGtLnbZf50syaPLPJD3ymoN
Vt41JxYklgAdTKxs6Ly2aTBdCq/tjtCt+q+d6dkEEPH3tiqHQDVasAF77dfnIHHsqy7nBm5mmc/3
CS7AbufZVvjUL6mB7BM4q4Bd466HTz+FBFWGqSejosvI/k6GjGYnsgmuEXCnPZUiymiRvG4cqkQc
FVkjblVa84Q0jmheZioD9J7xEnowSuz6zDQKccrciSq9kkXaf5VMNIi6rqzmChnXfGHuQCIUpDAN
s4ax7mdB3jDF9GJ7UjKZHOMnztI8e8R7v0riqRdKJ8t9ndGrf6WqWXdouCSvKEqsL80SW0fd+u2l
89AYuiOwTj9LCOlm/cUHMYYuO4yYhfgAAoqXdEU8o6ozIntyuKNxFj/NDn7V2LYVE4w+2Bq1JT6A
2ub+gBL1L0oly5OFMfdrEzr8TtTfIU79Tn2VBIlYpEv04W5RMULQgFHG09DM/FfEm9onAJD8K2U+
iw9Lz31zBlO133fUip163yiqGcawaQcyji5CQYqvz5ONf9chprSaF/8qXQ8mRg6DKQFkd23m1nSR
+FemHfpdw0NFXohbbJ48NQjq3Fffk9zNOc8bmhJ1gD5dmwDVr5p1vTQ0AvyDcnRbHCiz+DC268ty
18Ft++rVKe9fbSZMwMolELepURb8lG7ZB1FcB5BfYJ+y3/QyjsFtVjbPss6N8ElBoF27H1A+JwOx
UCPWKrfvfTntZ6KK4Y4ROmpHjZ1AOvcLKiCRle6rrlv31UuBQ5DS0yFcdWfRPSb2Yh2XZWRgbCWe
87nSuvoQLNl8Q4Ak8wE11czQabkHe5GZUMQKgi/JJ+cyCjIc5PGlHramAryAqWWFRpD2Izc+vjH8
woF5hu6KGYV0RUKaXGVHk2s40Vwt8wdJBsKOBlbTXEnwPJyMPNgUi6mqhx6SDMH18VD+UWMq+BbA
mDm5TIhumX8wKZwJQJ8i9EXNuCbtlbvRpIW7IXG3efYK2am9cmfvy7T4Yqv6Ciw8XmtiXEiExLQ3
NNlW5HV10JjqbsNcixGelUo/J7bhYqRBrzR7qXdoqzk+C6rK9hCo0XtpMkgic9Usnz1iP65gjpNv
y/hq+Qz/DzOJayG2EJqfMYhdEn7kWH3OUUv18HtS0sjMzickbTZxnTMFtLZdVxq7ljMghiOr3OMN
69eFKQYZzDh2kMo4kRvcnPIuVfvZHeY/CEYed6mRGQ9zWJfPYJ6dCA1RT6MJe0hOnOjGl92rz9Qn
CrLF2MbAaaNBd2JfNjX/UGDcOlNqsvzbMdm5EiSDgD5V2DWi3zYkh3HTeX6QMA1T0xplhwHuaNli
drdVpkdi22Iu5BRhvHWGBAhw3aio6BUcn3o2dlZZDx8b6ZG1rCu1B6k5R1Vqfil8VT+HRYZeIhR0
Dw3S33CamwfybssHdqUFcwvL+7XntAjMEpNf1E+s/Lr2w+re7AcwG6rnoTY8TmSvMym5t4aFJXpD
hJM77eqGGdTZm2IO2JaNRSdite0JrDZZkOolFB9mc6WomL0Onzp/oOUbDJNr7lajP0nNUAL0pvTp
B0UWGMOXWNCLL0jDjd6C53oVsh8Hgxuj0LWcmq5Psf5rYmrUQWY9SxCrMQcz8tHuITayaKucI5yn
F/FBNw6v/oDW7uhM2MaPrpDNS9Pw2Ea1r2uQVEVVvFh1m3CeSxnHC7u2at75VDXlZzenlf5tbrSz
UQjSYuAZvYI264x/lMFIL5I4GPcT8JTw1KUhJIF6RqRbTUk2bArApr+TkA291LV3roO6N4oxravn
YjEG4zFbUCwcAysNbjXW/sgjF3qXjmN7zA1v2c8QiD8uYVJiRvWd8aN2u/ICWPSbVSzPk+WIO0lv
9si6Cu/MCjvg50NjfU36NPkKdnh8TAafX443Hi4okT2o8xMfdQlgWtyGbaH8KzBsqt5OY4ERUXms
45Ec8Lkfe5QKZ4f8tRs8E/bFW6YM8g4QebHx+BXyiMNO+GRUeqp2k+gLkJOdA+t4Ke5a4QyXMgva
qEPO98XRZMnX/WL/XoceM3OvWRhFxhYSFhXYWSTTjnjwYRkZ8bcFywVC9m1eBs4Veojf48YYH8c+
kQ9ioPvYIbn8LEcPmwJR50Tl5bABNy02rtvQmbObbnJtkAVj6NHwTNSrlY3NucQVsasy/HrCM414
4/Sq7A6CJW9vcJjV24mkEjr1wP6nfVpU9gdPNs1RV/byCBssvjbnYXnoU7NGap+ML0OBBW1nKuVk
VxNua0jRtWkQIhSPhCF6kzkyyE0HMLcMzq9zf6k/mlln0Z+VQ1ltYFaY8jjw8NyO7PDfhG7VzdA0
+jCxEZ6rXMHVbsKUpi1EPvuUsrgdaAGKLGo4WRiQS339kFh6tDGbxrTJFUvei5x60r/pFV/Ta2UZ
tc057KO2oTG5xe45xFFR1dYNlDQwYjOa3GAXFL7DgijGP2rLI/4tNID2gbx3To5D5tkb0lYNfnZR
pWg/DmJWT0ExOzsNJT9aELhuJOYPOKtpCjVzyf2t3Yx+Fol4IaGs7NmH+hUTFGObAxXOrbrXC3VK
BWQVfmodZ3fMNaePZjcaN27WIzPLVm9v8GbzrVbHb6t8F+SklUF5Gnh2v8XEr31qArv/Mrqx/xUp
nJftTQZpKkKihUgshzrZ0VzFbry8OY+7Nxcyg41vBM8k9+rNo4zMoEdWvzqX67pq4VuufmbH77o1
vL67M5Ch7Kw35zMZruFV8uaHNt+80e6bT1oOWKYNB/M0PV181P5qqTbf3NXxarSu3jzX1Wq/Tg0M
+OzZSjjHshmLaQC10RLO9b2C/W8v9O96obZwqCb/avX9C2Ptwx8oGd/1Qb//jT/7oOGKfQgtOxSh
568NTfoMf4F3oEXYFuoY5tdv5ri/pui2R7PT448s4pko1NeU2D+1ppYLfc0FkEmy1J+N1f+gDyqY
vb+vwwhMdOkcQatwBMUO13pfO5q9Yei2rs3TyNjvk+ax4/Q3f3kLiF+E0XImEWozlbW8+GNwo1TD
TEvn7WNTG4+t2amrgRPVpg18cgHX6Pg5tr2Y81eeEjLYGq+D77O6ebXJJhnEPsGXrpWo+8p3Z/vB
cTJplataU/inRXSBxWq7mPVHVTDkAtsvl9o+NBKB+U1Aw82Hs4DcGoCADHVfOoBjZO7slyUxfQ0/
v+vaj8Ane0RPflUW4ioNJw9VjBWH/Q6Gq6NYhh1KqN6hokOGU8m1JpsslEa7DP2XuPLr2XpyZtz6
HFxqQZpw78QTljDLn90Tbi3XjJFp0ej8EM+GgQlG+FLzntcuLPEqDr4mXs6Ze7HURAhIl4KZ9kiE
8DPzkQk1ftyej8DhYqqtc2DaiyJuKEzPMag7QKY9Q7i9Ztyqd5h3CUAK6vxYJhRyU5X15YZNpGcP
nwIOxoH7MmuMSPC30yMhqI/AMTg4ITC6aa2qPubW+JTXmX0AWIePrwyTIyZaBrttmaSfAC3gqJ11
dvKD6aZ2unM6DsMnyPhVhB3hHi1rSlNTh2AiE+9Lj2YPudH4Qi62iiyGgnKiTTXJp0n34DZCkV/R
NP09yepuZ8dyeITQQyARhoPDwC017KreuJRlBw5w/j6wqgMzgotesicskOS6Zv15UTWHeJncwgDw
o3LoX+pSXZUkxxxlz+wSuNh2Wgg9Vnibzk1jin3XLvdpUnLgteRTYxoZ/g6YubLUf3gZCsHSW+L7
Maw5E5jMG0MSODcKELucBwm3Erb2tOg7C6PkVmviWxJB8I0zMryiudrdBD3IYpz8Jmb/LIM7zhY3
gJSNFtUGv2eDpQ+ldrPfiUuagJTOMxpY17gkDekWVZ78wVC5vnON/tHts+kRMnVxgMxARQQb9AiQ
0FtF3d6Gwa5rbCqX7GMIXifWhXRPZGa4JzHBiSBkhwftsZm6sjz1dJi2MWvHBvEamDzyeH4HQ1JH
mhqdYJKOgtss1bauUfqpCvkguDYijk24KngMiQexpg/CrcxNV8gno0BEvFTjplQNarTe+OTOuDIJ
VMmv0tblaNE42TfCt7vPw+IT0IFAXI6EkSjdskMPsymvSy1Bjng9b/zQBe3WBoX0re69ykZDi+Vu
U9MoY0yd62WO5nIyjpY0B+APevQfC/pN955pcX7BTZPdNvDCSDXNArh/qC4iUQz5B+WVaARNeN2H
LK+tq2rA7RHNds/VeLAkrSqyhYaitSMz1voev4aItOaxSEKNvjqYpvkrRGbT3CFSnK+Y5FZHC5bt
GB56Hq0pMmaPkMqWT7vqUMb+m2jbEZz0GDd7bxqG9Nucq5B3DXEzygizbcZbvFDqhaAghtvkr9PB
EpqonLQKy8OYBU2UtoZFM77mm0ngqAh1YfvXrBLTaEU0CIyda+MXwuFPQmTT2rs4XIoDVh+yaQPO
4eiznvysmcBMGq+8Up+sJSOGq5D1rmxhohitc5ubIIi7ghqpMrKvsQq6bUbuzlPZ5UxS0fpkN3C3
NJZjNAlbLJrinhDej21hEXHJ8GiNsi9IqQn7ve3b+hrmQnOhbWs8Skf5r1bpkh0vwzZCaYn0kcqQ
13icyKePYZjTlpjNGy+e6x1gV7VFktzfFvS1dvw76HYMcz5061vLKdN7AF5tE21FVWfQZzn4hb4v
kFrvslkdR2ZyKysBMX+7Ihfn2KsemPe+0BN2j44uwy+dpR78yUlHHNbIeeygf/bg1qPLMalPbX1y
6GVsKSRs1Cei6b/F+FR3udEbZ4yw6T7Qg1ihl+GOYo4hfxIke+D6rAfBfJtxwr5bDFPfzFmYb6p5
8LdZNVkgQHJeLd8adr1jJQcYRdMGjnkQhXlOjrXoDsAPOtbg/iYcWLUWm9iqEHNbZPZTdeqlg7Jy
7Fzy/MbLEFCiyICc2ZrcrA3fLTy2E8Frc0uRZ2p6nRi3kS+F5Ze5qTG2oRmJBmEY20ZJPK9lTTZL
GFjqQ5jl4RZB1IxfCfm06tsTpu1k0xnNt6n1P5aZXwO8gXJvqoZ04zlcUCiBhkn/H3vntR03km3b
Xzk/gB7wAbxmAumY9CkavWCQkggTMAFvvv5MUNV9Supxq26/94u6WlUkk0AgsGPvteYqJ7Ji+mIi
a6r+PgASzruIEwzBN5sFO8A2B1l8a1KZnBFEEX+iz9mOMFn9uNCB5eghoKerVR9flinAc5SeEOsA
iNChRMkg2e9q9yvZafOm9IDHJbL7SsaNvCLZFGPvjLY4spA0qDkzzqwBGmmpnawI7w9UCf5uogsT
K76rXHz2sozMlWvsWxHu7oytX/rxe6Ho6+h5B/9fmtE2GYz2ZrS9gZc7BhlXj5FEOB/Kr39g7yBn
16FgGCb7mcMKMi/Z1k+5x7daGrvZqH7qPpreNqH2IYu32UQ3oh2Tu8rJs3vfrNRR98zlPMiOyyDk
174goJXNtGLXTodnb654YXTWI0HlNAnjCa3V5LGvu2n+jmbLRFc2V8ce2CZMWkHXxNfKXZstxZl5
zBh282Jvkee/t0k0bwbYB3Rb+QykF8lQx8pPW9Bc7iQuRC7owoB8k9DmKLlgio8/dDJ75bGX3TWh
gt6lFg5fyxHtkYPZEYjMyKjDj+/7Nh/vnC7KXqGpPjquy9knj29ss2oPFp5B2ncJaS4IMrjQSZrY
X0ijRdPuIGbB/hvaS+SaYA4EjbF+GOdgqZHxpbCzjG1cmd8dgo6dYOY+b0xlVLeDsXQHcDXiICbH
+zrKVn9F7PMtU1F3u+gWjYOBnIwD/VXr1incAbASCHh2VgWI1UkINMNEQaiC47Ai9OKh9nwH4pLe
6lt2TY0Sg5H6Fuk2ZJgGPcH6oMbcUyZNFf3fxt0rZTg8MiXKqkPT+lBwesSawRxbHL5nzlWdfmay
nL20DCney7g+5SM5VkFWJTHkWOt77mJ5KN3U/GbEGWHy2MJ9udHSfvXNVEB9U5nASpicefqm5x5n
66pvH5exQXnJ5nmNfT3f+6V7t7jlFZFknQgGXgfTwdCWjOXsDuI7IKxim5itIOnPSZ8d1djXRp86
QVOMeeikltqqSi0ET9SioNthVQ8NfP90C3yxvZkkPPGNHlU0NzvVx8HCuKEIhqmdb9FW5/vYaLJd
JMZuhyTXDBWfa09TS9tnaHyKfS3y9JndTD7ziutfACrpjzLr4NxkIj3qzkjFG9XuqS5JvybgsI3k
inzBZGDCeLoaICSSXw3X3tdMHogEO0FISo1/Mmt87UkxGZ8sLLDNA+QFGsDNfbdM3bPuLf13R43D
wcO6clVlWXdrx0nzpbKchh5zW+HBtSAFyGLFlFNdLU8gzYoK8T3C8UvMmN7fck7qwYH6ygKPnEOr
AzzF83CFeoTGMZ5+98sIv9d9iZnp4oT3Jt6sHpYWHkS8q8i8XNqFREa7Ny6q/1eyRMF3VKJ/zBeA
oyR4l9o1qZDpK9jnctdEXmEHxQJmv+9BFqNtjMk/tCWcTbBBxbMeTdH9wH96mAq216bwH1HIlhRh
df9eFmUF+EBkO7db4qumpCTNy6HuNl0xFBcDHQWdFWHu8TLIc1a19Q6UX0K2TZ1vlbbkRF80ytmN
Rjne57bTNIGzQAWDcy3DITP6M26+HjtGVh56QTvCJFNmfvCYe1S3EDJxPvsonWtmVIC/TYqFggAR
ppGbvjdNxdQGC4SHEl+KerQfqy52JYO0fsZx17RQIJICw1uGqvIqn2xt67aZEeaLKhusEAn76ORB
rKpa1zp0ies8m+jJ+oDxgxKHhq6X8Q7yhbAaDRPJGRMQwCiWcEMvxIthv5r9oBDnipHdp2uq84A9
7dAjw32Y6o6zAHrJ/eK4STB0s3aqyTY4NqxJoq+s9EyEJoNAsxcfBZiwb3op7QUxIvLV/VSoSyv9
KH3FCN9vC1SS1x3PI2EXy+IELgGoPypPxQe3LyjBCWmAaAiI6An0go4bgt05hHwCbs1slzedwhog
snJoFudYhJW+r/i2pwWC9r1ipvZCnEnxMI5kAi6K5EGzsFXgJAbqXCMprDCWLRA0HUm2Toj8fqJH
tm1wZt/QF0MYwGf8wpyhCLtp8reI/bIQnPNanNdzOJlNRySlOILbA1vHwf2hi1N/10jdfHPoQB8K
2eAjkuxMTP68jQDNsk9jayAmnpQUKy2Iq5RtMr7nPglU9LtvrSnxv5O+cjvwSTZNp8OZMs35QFBu
TSnVx2fJkXbaIAsZQ9ZNvVP+5IREVHC+YVHif8rSJBzBjiPs5TUeTZr8Slih2lS+KA4a09BAG3mT
lKNbQtJmorAlOGSmwWpZO8KN4Nr5QruF3jg/qDE59JOk5ysZBTlxaTVU4HR58zlJfijl2tdMKej4
qTo+RBVaZwnpdeoVGVV4XrYIwBnCSaInxTTO90mn+zfQYVEn4ms8SCIewLXpbJhtBbZCN+48PKAM
GhiFEcEUv5F/gn2xmjus6Ebt3UitbrZTocsQO5y9yYCbvMY+yDwE2IwfijQpXjXVvtaWkLSFvb2N
B0knH274rk+8WD1M78d59bMZHDyB5zod7PoSBscMHmUDGgc5/oK917eScOBuEYYxvShma0lMLP1S
o0HOX9qMCWxugmUJezqfhMVbBKyCat7kqR+dshS5miQkY1PEGG6omT/D7Cfslg1C4Z6JaH2uwOux
WlpBd1qKrdnY6TknxBIYWKvrQW9PvRcOSh9u2o56m9RFM8DfU4eECqs1hy8Pkcouhzjz9B9jyREt
6zKSQ+2uD0atNu+zDvC+VM23Lpm6k4AlvtFR5Z/oawVJMqujh+WXF7AmT2jEh/tFJvEuTut3zmuU
YtA6UX8SgXMsezWATBja+Rl+Enr6Yby2CPt7opS6pFrNYLrpxFXiWuOKHqVwJLEyGhegaUmvNQzk
+q++UV+PYDcxVplPpcaWhw/D3pHS6W1HiNTPyQSrxoLCHkDFIIOKeLXLUkmsfYs0r8o5Oada+dop
0R5Ahj42rvHBgJH6b6Y6Kgkte0wq85UJG3EmQ2l/hw3XBJjbLOTKxdOEXONDqUKj582AukMrNlJ8
k8TIENQtHoizBVRYxRkSG+VFXwcdV+5mGgZMUv48PtSGsVSb3INeyTR4HHdOywiC4r8wOONMzl72
lv9QsmExHrQcqJ7ZEIl+4zVJp/EkgB3UZXMyS0rJJcVXMMcRWZz8Otcyc9Tt4NoU1gYEGFTzMmXw
Yi55GQ5ebrRhrycK56XrHfkH/hWshg8zNh/srGLz8NLkhHNFnmaHlytGhG+RVD1TBE3G4eT2ZHqK
rAChNZ0WXMY86sZTwysJZTAWx95ce4GEO21nvxcbFH0MSB0Ml1FqOHvToRImP4ktwZ2aYTxkVX8Q
Q/019pbTxILf5qnSjzLWriO/pdbJ8S5ntTgpY+h28OpEKKSbn5RD+6/29XZbUupvqUzNbWTX5yYe
7v2sZX6QsuKj2Qn9lSNogySkMSMIiMHKJrQu2XN2oYG4FNrtaNrPqWHjfYwgzI2Nm9JuJ10g0VUc
plVhHKaMw1nj9O2xJAqRzgX5Jrp0vqsx8u97TacNF43pNqnmrxJxCwSc2doxyk038CPemSYbj6NH
QKE7kbe3zfpq/OG0Ynhk70MU4Tp4BfS6PzU1zSjiDBmBaPY19FyNPkuaAgojauvgu+W13eXtFkyj
3QcMp/w+FGAMYZqidT3hi9iStVTtyNlWb8A2qlcHo1axyqiXbxLkGNiAWWpvlVs0t0Iniy7jhUcC
gBDTwZNZcxZAprbYWTMEjWl8ajQ7Dq1int+ps3i0YlW8pZnh3VajFV3DRyfmIHU/4saYFaNvrT3V
tKHvlwm8qJOKsdyqVB+/eJPT35lmYi83zcTIeTOKotrTBSXGwu8sFaAfdUGyYpIJUGRMgTJTnA0p
pLRdqhDS2Hqk3RhYB2CM8TIAxDhc5tj5QoXgPNZM1TEMzd2B52AO3aYlTsf3nkYPNDeeH/MxBsy4
bRPr1jPa6K2YGIJlZJjDqzLJQsg5pGtXo0lRc85LWqt1NyToHvxu2sUuHl9Gq25/skv2n43bAWLb
x9E4rU0icj9GemHUNAV0q5LDDeUd6TvOFjhY89Qou76qa6z0GyY/PnJ+KHJ74APAV9kXXt0KENTN
mDr6ZeAbuIFX98tzL9G28BhHNI1oUK+ZC3N7bfWqPwtWD5oYNXb7sS5TOK5YowNeWIStN31MxQT2
amOYHViqplsrIXaZ10K64iv0LKApss+6g/IYW9XahH+/9RCSbWItJx/Rs6ZHp1cdzSddKnfDMYwU
SBPJSm62JI8kcYZBKY7iCR78PD/McgB7g+U+DZd6QgAiWg7ek8krmhK0UMFgqQ9gX2XIiOCecD8c
D62rn9AXwHNU/QgiIKrvCXQ2nyEElFPg2CtcrHGMu7auGMwiYfEeWgQkVLxNXN0x9R6eNRB7J4vk
pp4Uat+7bmate5bkQN3oUD33JlEDmPiH1rpvUa0/EBPN8YUERf9K0xLzfWZGfupabwDzZdEMncye
p7SCeAu2zPFKk5qRkBK0LhkP5WjzxupHuoIbq/Hj7IYOf8f7xG+s/CqDa+3sOnd0uNNFFkZdE2eg
fto7QEUYT9xZMQWlDXXRFxGfEKPKbYnA9oNpuYFGoaVQW1xUVHQ6mpvEJ0Z0E2dp/dxjEt6NxHgE
MQBSXvZjFXDYSUM9brM9I21PJyuvuGqiCdz9qHch4ih5VgY4Ryp7Qz9XJIJ9wdfVYV2Z0iLAH0fk
NOEJbCeddq+Qpdw48+gdisSIw3ZY1H5sdZtUFMkq0Zqxu/bgJr7QvdV4iY3qolPfnYkiHXd9R/VP
O1PQpdEShKyQ/zw/Zg7OLGMbq7a47jv/mwYhP2Rzig5u4nSAkRbj2h94NKzMTMK0to5VYnh35eRO
x3F2hpOriWXcuBGjXqxhLBq80fSbm1OLte0aI408w7Z6R1RohAO6y13mzW8xgrAtMaOcDLyMtqIR
FfTKmvmJjNgIIJGRhCQ6WKHGQidADLXL0MzmET0wPZtKlrNJo20JEmtCR2NALuiciloWpvNrmhO4
zlFhOczNBFlbGG1/54mKPrDBcJaIY3PIHyYH+NxMRl+QObICIASc7ayJOhgdxjf0WA0qjSrZGSQy
YspeoN4u/L0e3bcEr9yOwDg2IGGfSEt4sVZsM0i1EJjtEtApefNLtCl+zMBjRIEftBoEqFJo1c40
pH0YbQIJ4uxh8bAvVShwt36vEzoIOBgmrgVDoH5WbZ3dAVokSNY8UFh1+wGP4FdtYgxiWtqLpWMw
1BcqZOQyRFFgWyIvtX8rCG64H3tiICoznzd6BZF7Y6wHQbJobvGJz0AgzeRYE0R5RqTx3dZEf12Z
JbQk9n84wUtDo8e3X/ATkmcOPWJQajo2ef1fC8+P/x9GEm0sA/H3/3tsfVM1XfI/2zcstOmvqKQ/
vvSP+TUxYLZDy9H2XIc3Ho7if82vcYFblIGMTIxPHNLqMv7DBc782mGug+Ca+aXJl/FV/2QlWf+g
rgBvxEzcwbThWP+JjwdDwK/ja9s3bNPCV+64wGV1JhS/jq9RRtYcr9qMPEaPRhGgjITRKx5WpClD
AwK741BTbTxdJO4xMmcUKBhpfY8865YjpjnCCN9ZC0r0kPltXB+0vDJGuhlDWeD1TVCzwqn0ziTz
2UdVIU6jLWwfeYGiEptXuTBWa+tIsAhSzjEDWIbma+LAzvvnjNIGctyarKj0JWro0rSobsfSIME1
Me03Qk+Nm8IvtHJb4RKk2VIBZdubYF0bwiy19UssxNtwmNL5jhYDqlhaBKSVrIPODa+q6SGeHP+p
SI3pZ4ZuJEmAZKI0ieY2NjksnlBZVt7J9QWqXwrIS14Wqxqa1tbW4CSK9MeeJ1y9E7ZL2fv8Gj/1
uaYZo5IGVXXRMTW9CRONTVVp/cEaEuvLp5i9tHBPtZaO0M0tkMbFJqrrjRJx9JS5gKq3dZ1SNAmK
7nav/KX9jsucK0BmAUe5Fk08llvkeZPV8J/Zk1FdFZWDRBn7LocFRpko6lbt9ph7050OROqSRWBy
YDi5TLFB7PFb037L4X1Y6jXPdH53P3eWYdOPunXj2mlxVSYCOKjUsrM3RLQ4xnS6zqJ0OFqVL49l
Cpqfon+9nj9FhsVUIAdmXfM3P29oTm5aA4Ek8p/Mfr3Dw4x1i1vatgygSMQ+jyqiXUgzlqOPTrMo
vdcKk1+hmjO+i6IPTN+xRUW7dfKe6zISe0bhNzF8pZayycgUmojTfd0VxOYoWST6M5hc29rlxcIp
DcnDB2YfroQ+lP4T2cUPEGIcFKsonLef6mvkBtm9AIhnbz7VjcoozEsJpvV1SnDsVA4kpJ2cbMRY
IGb5Tii++ZOscT4bzUF07TqS4wTFO+VaN7AazAaUz8YH2GWFGIqto2cbPWcPeLk1eQP4C4ipRy8d
DSusVIyq+y5or8Whvoq0k5EBKmCYiRtMM4puBZUADUWZqXI+lZnPi1nysizCgSXqUppikKoU0OeD
yBCnacQYWdt5tPjc6dIjxi6IYXggj49k4HIsWDGRQULrBME2DpEZIBAd1nUyQ1587ddbxEzOOhYU
rq9U93yzrtbTPdAGPxQ2wac4chkF2oZ6bai7nz6XcKoJru/qCarWhz1bF2nkDtMDrmQuyWgCV5xi
HoViMZHBE6std0zr/SecAVy4rlIW+mwCC5qgF3p1lZcuf/35SPS5SvdAYLl4c9Jzs9HjHFMjrV/R
rDWH2lFFErjA1y/2WEVPGj0YbaNAIhDkVsdEFDeoWLEbo1TBfp/u88SBbDCmBb+OTtRn2k7c0JpU
Ip4HcnkBJlg85K0cuD5RQ8ztYJLW/VMua5s6zoekIk+3yv3zUq+Rw1068x0qZeBKyDWPZkkvOBvd
ZfWAoEVr2pn9lIySgEOTOHA0pTzICdol4lkLLDJHG7IkVvuUNTXxuFvauacryEMRbcyG4S8eX3as
wiS992FGhHwdZz2ymxnfmjXzLDPaI3C2lBr+FCPn+9huYR+x3XtBRlTxRdcj49JxPuAKFtgO1FqX
wMuW9atEOn/wiRLeg9s3L8JizbsyH6Odl4A+eGyxhNrkQmPysKBNnSe5yvs1f7V+ADQwLpG+LOoU
V4LptIV0CCNfRGAq7F0Czu3VPTGgLjrkaWS/tanJ1mxEM2sK7DQLnMAubiuGdedN5+yXbkF3GZca
E9Ulo5ieA9kUFqHKesV6MVqcDp8B4KM/8EQUbm3cpBVSZho8fJ4MunQUDv66coSB6vdkZw3f3oyj
9nssq3SfJg6r2+dHYHBF9pw6RoZxqm8OvUG3YPe55m3T5otQWPMpTUTpUECEi3cvRSjtYJXi92Rw
TlNyNGheDzWZCzsdXh9QodW/kSfWuh7XCcFWMXxDwLNwI39uaQTKcHQAdcTLyIm8pj9mIJlxkw32
2ITK0Iw72+XpynPpZ9BHuLxWjlpgfeKKwbOfRs4fBsQsp0noArKzVpT87n7Eiv5kpFZZPo1xPMtn
h7ZOuiVTjA/6aZuFjeG8+fnoh4QqF/dG0pvMoMvvJViNY6OgBWy8Wl9fzlHMDuzni3EzLg4bWU79
0COoxSYKLxDKAdm8czIf2H4souONuKeE2MQVadVkLi/+VVG2VLymiCam6m3q5/dLlv/I9DQXHsp4
LX7iVdocUJsV3KJydXthj2ev5ZmkFmaLqTbaaBIYQafR/V6VxVPFPO4ERLbH7TZ740QdYjUX0/aO
a7ccJQLkrQuRGuqKd4x3Z0AMIf+yQTbR1ADfObJ3Nw4Ah6sW5+dKLUy+pKJ2MLyU0deajBcNsTlk
U5+wPKYm6OV4BmCaGYWG8rqbj23SqyuR+U0R3ekJoiHf754ZT+0Up4GdhmnrTuH6yQrxEAEC1p9n
N1ec80RVEOJpGFXBrkpUnGW7brBYYHYDhaApMGkhEmnZdg6hErWdMbQ0i4NhAJ9A/qw8pAfS2smS
mS5jCfLh+2k8IYCXtAjFOOMzKlUy72Z3zsXBZ1lCr2j7lV0mEv+qQ1F0600d7eTM5zWXTjUkWg1Y
PtHWX2xjqK413S1v00V6J2FGrF56dsQFeVVIuo6i46+QcmRS9FfNBLdDWLFubVrNmd5yu8q+zKL4
YmckBp7zurXvAXuXoda1owdPpvFRjlgD+SON/554dGDaEafNwiKDgCHSwGvmZjdrmX/QB9A589QV
IWi2CVaFncFVs9rsmh5CNl9zvdzvWeeVu6XHn0XDAT1SOn6By6BozYlmL6LxK35IWmSZeI/pnTwk
zlwGTGPMHQ3ObGN2TnPf6lxWl8ly6EwFM/WeKO9MIK4Ywa7Rol2Q2hAHyCSzgJ2j2fvIH8RZ+akd
xnV7qVc8zaZxqYzCtqgrBmIRW5QsqE/GRIUkeUanvmiMEy1A7eAADDtKv7fPlbXo4NJQ5hNg7TxO
LkaTiS5WqPnYPDJ2LGIFC3kHBzAQVJ3aIo1bXgIIF+yhJDFcc495Y833MVgyq7TQYGlts/fWN4SF
ESKYYr8/OJIb1qazBjpkYoCPIfQa0SF4jcIMsPzoD7LJPLJm8+6LOZkaeToK2p/mCb5utBv3vRty
n7oExMQJDU69z9Kuesko33GR9QV5hQhJ5AXiKMC70dIIaKoBg7r0GKVn70AbzbusQmo36kK8abJ4
mbQaQYoh8oImAR4kcn3tVWUADwh6Xb/XI6BxjifrLZs/nWmHMK8oTrrjUNIJTmI7NDskK4bS83W3
Mo5z1lhvUYPqK4DvPL1QEYdU1w2VYKqXwSyZOXW1TeZtzY7Czr+mKq2NLy01xUFvib8tknwOWpSr
3LTcGM9MP4SxUVafgftpXa/h2nWO/jCMMqfdwoRiXkMxQRo/pBFxsEzuCjs/iKUdaOHJKd4xLakD
HGsqQFdfqm2MGqJhTmFF+85NNDamhjGaJ/vxSZOtiUjLjUyXMHojCRrVcQJJ6lDQF71OaYYFqdWN
T8oF/rGQ30yiGonEC8r5sE+YwfkoDHYu47gvYzx5LHGrqEjkTbGU0EbBz0A8Jfq0+Ixf7yYZuvZZ
o9lzVTTeNTOJlu6iHj0Wvam/+GOLSKXn7NKdZF3P6XNLFJN+pLnpdyetNpaVH2QRqmj5Vl+PBG+s
TKiYgxt4aGgoVLMQXjaTk1bea1TjMjtEWTYqVPh0Ov0IB2mzkDecZdXibHGNazTZWk0fSVNy9N56
9ZKCty6CZThGXoocdyfGyCmu0Efz97LSFyPQndX/NzBlb0KnpwZNGnKcqGRbChF3sHk3pbXK5xMq
Rzzg5ojVUvg5fdqRspx2mvobV/rq9v6zA5ejs8PBfsW+mUQZ/u4G7xPcswqiDYNU4iSCAr3o9LzY
Sw+3YF6WemfD9mugVjm5pOUrYVb8qeVw9/NH/UJU+E17vh7eiYBd/4eBGJ/iNxP+mLhGtYCAOjgT
cSKbqGxj5Ls+Uq81DIN4pw4k5j610iS+6lS0lGCDW4LUys64eHqPEbSip/afXxaQGZajU7ZjORPr
h/5TfCIhRRFxKXZ8YLxNkT7x9oevWVGTDhyOt11qUvn0xUJxpA3x38EPPpkVv90VfjwAPc+lBAeu
99uPnwEzktHINZlzjkKZUc+KN07tFRk3JJnRKCzW6FkXKSLtaKzld2mTWXpFgK2CPuTOKPoYQHVI
wrv1BM2ovMw+Vi/dA7FybLT/8U3EvW84wvJNXRfMRX79wIMfp5hQvPxQMshtmF9OGGZwQpOx2BB+
Vm9LVZShixb+rbDl/EAo3fRAdhcdgGpqHgrQ8n/zidaez6+X0KUGsi3sDMIyeA3/+ok0p9YWJo3J
oWE0x7Fec6eHjpbUU0uLp9142nr8HU2z/W4bYLDUwPmiRM+V71ciVrrF47Cewbiyf/3BPpM3f/9g
ru34AHbwg605Cb8sLTFgZS2aOjkoN6ZCxfEJ4Q539NgIxo0p6WSPKsk9+4ikkB1jsqpWnrCLDw+9
PYDPSgYs07qObGljf9bFBi3iPXo0P4zthfI9jbH25wgjqOHXXk/p6zzZYO/olkgBufuaqMDu+89D
aVqM8Ds+DdrlrKYHYGdwuIcMTsBax72BQGZtgeND0odunxPQX18OExfL7/dJgBKBpmLTQvTt33AU
CfKCdB6EtrcShz3QrMi4PHn9etQpJz49G79/nk1v0B5LBtQLSoyEjzWn/fI4+S5XK7YMTifI2zFn
4alge7VN/pxEjvf6sz1kmXjjmcRldGmAIMbpoSKprNimQg1xGA+QAJa54Kc7JrBzRozzwArhQPD9
85f9r4HqbwxUgonwn5bFv/mnaGyWP7516be++7OL6ueX/bMJDXofhJThCprTFn1eHug/TFTC+ocw
HSSd8Pp5WGHm/6sJbRNYgk/K9ABg8iH4h381oUnchZkIOAgnFapHDsr/SRPaXk1cvyxkkPPr7scx
zRDOSkz99bl2zBkwB1rgA11cIzCTNA+TpUSfSE7e7Mp3D9wMARVLF5Y9si6ZuZh0plmePPzCnNC9
izd48gQWTV6Dcz5zQKZS09wbs24Y1ehQyEU2+KCi0Z57fbnsGN3rQR0rFC5e7aPJ0lL4wb3PgN68
V9GAQBny+CazPaRLNbtLbPAztRjkaGZQ2el6zVRKti8UypeeugdFd7Ui17J3V1N6QCI648LVkFQN
omGLbF4M+uvbxYHsmC1kOhaReCLa6iGzjHd0KziMHfWSV+lHFXcWbSDMmqgMOZ97LWe79TCmpi7U
m/rFNbJ1Ji3Kzajx65UoPniy0VMOmjg2jXfk/d6FUcul4Y0bxl1hbUgo+TDBPyOI4FJWXtMGes03
zQcugS3jL/wKXAbdOxZp2wacmNnJdD7DoGwtTCKTVMPERIphN2qH7jkP3BopxyDt+9HrGZLylZkN
STP1cZ0tJvrAeOYSqNzqQljvCyeW/N6f84GkWn4kwDrnyrEhTsKkM8O+5gNZypUBQTRfZEu2GXoc
L/Cr8mMu6+pQI+aAwzxLophnEkgAen6Lcs3gOvgXX2dMS7omQgR8X6hmwdbaneehExxMJAZ+e4m8
SJ5rrOAoQcEhKhz1h9Hj6llMd5kniqNnaJfPRYLbFOmYXbe0Z1gHqKDu6bik20b3L6NnIHaS/FHo
zv2AdZjcTWkfLY1DrpERX1oxjTsJn07CoNZV1PHf6r64SVtDBnXVYoYaIK+6EeDWxWRh9TnhCIXj
3LCePyZfWhu4Q94mH9N3Xs/c+4X/h5cYAb6hlcHYebCnh4qvWRPgWkN5gQmJ/VqvW58GWvPyeb8L
eLB0c1lW3cjvGycsGbH6TypiP5HWezllcvzBQ86qBkuBQpjV6QmWSrU+C3HdzV9yBJcb18vegRVz
/6kxN4OS6U3P5RK2uAA56ggA4DkhpSE6obtdrhPB08Gs5EVIvqELNIgHjsXEyfXm82LAiMClp/Gf
0qZ/LyrsYZEukI6brRNCRFHbXLZQMkuUq0Wbqa2p8N6NWHC2Fi7GHe41NDscCYKC0UXA+IPPECft
lddq0z4GWXUmWpvRCeiUUAoeSlrg53QExIpbhFVW8i+nsZTXnsmDisZCD6BX5SHE8zzUeU70fEjv
h8S5+Xy8YCAvjHFgZk527gV9hZgTMisapYLbbSe+PMWJXu4n3UJGbKyPIf6U7ee91Qp+fUCjZ5eW
BFsIS6BUGP9o9aJrWVf5IiTcHg7o+za2yb0t8G+4FvTxUWM5fy6AdYXziN+TylzS5mUbw7nZ4Sfw
iShYb3PXYzfvGpYRA5RulTJHb4pj4MGhItkuHHy2JQ6YQ+Rb7F547dKZfyB29CMmMYL5BE8PJvl0
W0CQ2ZqlEZ30pi/PHKSnGwe1nDdm71qcrinIY3nGMSIhLfBE9IuuHWKH55RjnXGe6TTtOL1i/qFX
ewYBzE8v2b4QtL2VLZuDsZC4O9lY8BFj69rENzNG5DGt5a5mAitoGgeNEE2T44iwOBAllSUaC/1A
HBpCgzxmU4wNNjcGeAFph/4+6s37hFiZ/QLsdY8XAo2+PaBlqvm1o4GPMPb4b3lEqgMUEf6A6PFz
bzJ9AJ+fD+2ADWOrxRqyeDx4oBx0BGn2vTln896Fo4utr1pfO7jO5npSu9ZNuX8VgoGk1svz5NrT
TS/I97MdLg0YFCC1XGL41hIB/mrrM7ivdunKELoOyRUUSPCDnXojci26M42FyqmCheNF9QcQoY0o
ekLHV4BAnLKf2Fqe7oym+ebpmhOWmhFvq1o8cd7HqKkld9rY38BmIeFj9OLTnE7UoVqO6Z5xCOl0
phzJWSgnjVA+ysCv0snRJMAysd0QQHDLiQhf7buZVVNgqIzeJzk5FwdjUkAEscquZ1qJp3TUuYWW
DhObqAVE22Gm1xnqq7TDQGq7axqukcdi17TTgJ5Ydmsunt+0ITxmRUu4rjXoP/2b1lXVd6hI3+xU
r5AvWJP88GpLW+A0oKaDFkDwwaErm2rnF3Ly1YZYAYZCWcMzn6GHCGJeRYFpeNG1P1aLtkNQOLY3
qPA8RIi+3RYHTEGd9sK0GhNFHw/5OUp8C+EWcBJIycQupDfO4JpzyIw30pCCUj4kwr38qRS7+/cD
+u8dAuoa2+Us7LoCto//6R3/01EYkbi52FWDCDOd8fEtyQd0D48tyLv0TWWxrHjq7JSV/tc/93c2
2OfPtQ1mgog6BY2cX+spH5IUhAnVH4zxc7PjGbRSeMyjhptEyY+//mm/Swg+fxqTD4LtDF/3vd9+
Gg4FdGNL2R/ymQWyVgK+jLQw1lr95+/130PA3xwCoAgZHP7+Qo7yY/yf04+m/TH/+RDwx5f98xRg
/cNnQaxgPfD2Kzvu/04Bzj8c/sYTMD3omZj8m//LI0AKIwRJAeBOWc6U7v9Uonj/IHuYowP/Rgd+
wGn8PyApWNa/nWZ1h6QEFIQcNcS6eH9dtJTqvDawSR/8AYHZtmyoHGfwsvIqiQbnaqL0HR5j/HWn
Sk+THslI2d0nShsKslfR3mIDGfKCbHf2fASe1iZao0ZMBQYvBvKZ3jMr1PdCYqqO/TrbLpM23sTS
SCxqvCi6TGbpvLjl8JYbpKnzrS5DDam7k9Vy3/IOrogpBdSiMG5Ubh7hJlqroob64LonYpESKvOM
h9blue5Qer740sjgr9Fvfvhf9s5sOWslS9tXpApJOUj6z/qbPWKDbTAnCmO2Nc+zrr6fNFQ0mP5N
1HkfdO+gMJaUSmWuXO9UllN23rVUKlXBvqmhxW8m7SG/UN58XaB02IH4OR/D1eVg0FnBS+e2LNlY
EEGFGYu1xf6I5D8oHln9JEZ2wHWi3Ftlx2ZrBipbiSxuvfgb7x9vRqvjX0/O2J6prF0hwTtuUEHM
Hc5W7B62nhj4h52acNoCN1rgU8KiCT7Tu8A1qcx9+4tX9OuVrqk2gPspNIgaP/UTG/NoUfStjj9N
6POt5dAlFA1TUokB3VGATFdCqsY/rxMr/SN/ANqqI+txGIT6hC89aX4aDs5l63eBfZyUk8MWoJrY
jdHgfGkLY9iWUUvh0FTE8we/zq2XNZ6C7UxVd57Fc/ydnW2+riFQHV/vrzN3xcxuMfnm/5+5ec/L
KIHLOUB55XQwxcxxGCgggS7XQ1IxyCiWOUyuI4ICj47kZeQ7Ay4cQ48z2aV2wzg+hbmTrSfd9a04
xLjTgbGvArwmJQIS6U6VnbO2n42txJEcKQfOA7iXf6ktHGcPTr34NrYbcj0NfcFc8OvsnOMBoWQY
5myDrlPJXuLu+Kkq1vyhtUT+Ka7b5UtTx92lX4rgLl1H/xALt9W7hjLyHG+D6CJsZPw5XcwBCkLJ
hQUitcWxnPZyhvgRnz0e8vV0qaCzlEeFn/ImU00P9zPoNUm49fqIV8Fy5IAcHPPcFS+TFhP1Slug
9XcgchEV5KZJdghSu4+vs7zaK5yW8/qgK+1SAEkx8oY3Y1t5Kf3lrPsYFsFylawThGUT5bz2dohr
BMEAiHkn/4hdOi4ToOEPObvssfBnCDmZjrHZm/uk8I+ZY3efMO//ovocER6YKTzUhQpibJD0pcNq
rcBl+VURhQQddY7Wh8SEU0uPmOrBBFZHr9nVRDu0HwiKrG46E23dmZBryNTFjUoIvh6iMoAjQxh2
gTPSafV0v3fxSjmPpYGmMncS2yknSnum9bgBkabOD+EQodUnrVSa+G2IbwmTyoRylz3x3G7Vk9Rt
m9DuYSK+u6lFdzUQrfdhJtkCPwHSHsBzOQoCv/CDXkcOePSaCU46kbzMgyZB/UOo1xfcbZOr0ASJ
L22awmGszgBFQYhN3HiphZ426WsK+YLRRrm1+TdP62tOuZWazPLIxJcj2SDJfBoh5g7xCNxN4N16
j7oW5aiJP4c03p6vdl09WFpB5248clsE7HEKowhG3B6jRwezkryXNGHKbk/ymILwz0LhcE6dONpo
wthxdKhu43ntPgc8vzgjE3VOz+qi8jrEWETFDWEaGz+IgaYprgCAzKVKeP5mGLZr7EEP4JDYYhPm
xnfaIw9uO+dttoXiQhe+TzHGG9sEyDl1NUC5rrttG4wzkpEI0fZSPFWrjS9MAte4ChvvuloGPPAz
mFAbss/JOpjmVHAJ4mq2q7+2Ny0d2PPXswQN4/XW1SOrUoet1uPrytJkffgSwGA8zwl2oq5c0X+9
fkUAXIC0hDw9tFPh7zRiFPLW3Yr4Cm9hhyENhoNfxPKMrZQr+Rwm96OjOLRUfdzORI503AnZYOvV
ZE8j0ZOTFZTX7PbLdccZdsFjhKYWRMr1qvUd9cMk9v/Kpb+US7Bi3yXv/lebcd783Xbqx7/5WSr5
wb+AGbSt8diHFxv86r4v/0WlCwLhmuXZVwEF0S+sXf4JxQt1FvCJKbD+XSuJf9mOw09zCPjZS/0P
aiVl8lp/bZg6VFuQbWyarw4abaW5iV8xNmxWXVm7gzxTuQ/JTFnjdcuSdFzDeD7Po0adYD2my7aa
puU7mI13qTLZRBvfcaaPVTUgl+lq6wlzQvsqUzK4XssQb700RSaha13uEFl41zHeEh8X9NF3RBfm
iOawOioi7Xyt6tDf56mHYZGrMWDomm9jl8IhtnwEH0k6ze2mG+r12a5xuE1CujLoWjP3Eyyg7Dwo
c9T8niBrWnAwmfvyqlJmV8zDYmelRXzujN0Es7SAuQuXVOxcK/LOi2YAyAvz+QNsyPwIRxBwo6Mu
wu1jdm9nawiuvSSzr5wlsa8W1jW0cZUAVoYDdnQqN/riBEkAMprdOCjtrrDzvkOoVu0cjR6obGRg
sUbV4gUDEngQhcGinbGkg1i0/U2wOGR8pFA5sSifKfxyIppVbtffp4mLiFZk5FKBgdFlyu5h8GgE
MOCKR1IM01PQ9eRCywl6q7eQ2ey4w+fKT8IP/UAyY18l6zPCRdKT2kHcRpm/nAQMB1T1pKJA3U62
NnKqA/XocGHPuvlGpTzvxpLTdj3m49FzMh4DWiW93DLHHxEVeJPJ4bsViA3armUrgvrCLSMWa2ve
Dwm64wwu3a7DGwQT8eLM8q2zPPMy8pyr9bMc2+bYNKN6iQJaXR3ZeNhDyumoQfPPME4tbpzVW118
CVMOzgspJHuxpsMFXOj0IcIB5tFrdLFH3VWfh7WePtXj1NwFlOFXq63tKxQxMyTjViSfw152l+lg
559kJetjASSBTp5kSFDtHMJOlgtxuxJKexUB0h1wJsZnxarRH+EB5Yybsqf0TTqsd/SU2DdYnnjn
9NBp9aarzJ+Hea6vQ63zE8CquNB9nR+LWiePg+8lpt5yrtGjqtvCz9fTHC/ztW2N4sKdFKYXQxV9
6GXVUY0JStCiy88Ka2C1DyeI0qXyQRhq95Fepb5qaOBBRyXICMUVEswi6/LDJGP1Ia+nCzeeJNMR
uMyi3UbeUP8UDz4WL8ucOXu3Dr2nRqBcbObiLFpqLFeXQp1VTSgPnk+Pd/FK90HI7JluZh3RrJLu
o+eXd9Uo1gcA1wXNZWnfklZB6500X+tccf6GJSJ8G/aHoxyarrp56sKWxFAaf/mGY2LwTM5OfCxH
069fk/wewTUMHdrZe3vMios04iVOhJyeEWKGhk6S5eiJrv8m/GBsMWCGTlqVROVM+py01mOJWne7
alIaN0meZrfsdPlHFeYnvUz9uYaBcCazotp1NWHlA4vlI401/NNUAas6Ec0O4JSyq4RiU6OZ+mcl
5HIrMsqJNTbB7bXKvng0Du8pIJBa4am75YV6OHHFRJg2ZJvfWERwTblGHNiOfgo976A4dRzDbrKv
fILAjk1+O4bh+MUKkX5lWji3qR2JE6ICG7/eCQV3aY/ts+gX7kTau8mePUwKpnmPEdYAGOIJ/0vv
LU1Nr2PNIbl7xuRnXaIP2K9lR2smvQNrBuVt23HWAXn3JBRF4YLsCsY7nniDQTaC8R7nSpNOmwX1
Lm+jhmWuo0wK6ta+iOqmvoKTaO8dh0xdWLa+0R6JPd4g3oYVwN4GLQF0dPg/Z/5kn+V2Z+8rO202
bppV33L4/TimxMGtKnx9xnljRv4XWf0tGrVs53m4A5R196RTb4ajq/wbuzMWYXUh7OsR09StH3Iy
2bh+rvcFTP+HgF3jmk5e/Ln10b5zvPoarL0+sSOuW0R8CN8jiYHoOKWXXUqNis1EcFkMsr0h9rS5
Su2pebDCJL/usqLe4z8bHZyggusF+X2vukZ8zqbCPWHuIfYQy6pDPKfuP6j7hqtJBfWThATK5jKs
8ktMZP197zojdO4kg5aUBtFxWGM0KEuEX48TxjeOQwlJgqDCfK+ZP9kcvjZlrNbdsvQ1Ob2uf+HL
QCEqzKv4g/DSiYkGxSywTF+2tof1iNHNcCyTuYe8t9b3+RAeE/qjIAUhfkKjkHuoDzZxvr29QtK1
SrlR0XzQTTVeO2PknpOjln3FFxKEiU4dAA7bLfnS80WH986JiMeZk1DTBo/42CW7opzsL3nYhidW
JiT5vbtbUBTdrENqPdfSQ97Z+9ahiLzug5OU+ZmSVnjQMupuc/SG9xy2SJ0CmPwUk9XF5SC44HJj
4QYXe+11uzTfym5dnu11YPmHJrCC/80yOs6QveGi+kBPnXWhUJ2NPW0FSKIIaiZVQEosBzthRUvs
W1/YLXt/mkbgnhQiHNCaHFMmEfS3TdTkpwpSfEKb0YP2sHbtBDoU+s1L0NbZ2ZjjUSbnybpMXFII
/LK4wVQ9O/VqeFQt1FfWWvApH6bBt6zXjyqJn+xweMGq/dGv5o/IgIuttXJgLUVTnLWltxCqmNxx
rKvP69jzsJTO3Ac69eWzIB/jMzlrjz5BWxZTHeVAm52j3Ujs4bxuSGnsj7mem1XDK1XohwDkMnzX
E3Ou24NHx5cz2DkaVbwdbpq+WTROR+HLAH7in3Lo7MGjtcRufbBGmg1hZePTSNUDsbCGwVc3uGXX
LKDUXsG4c4jZOjSATMW5b0EL66bU3VHkZRdOtJTnKGW9R7Wo5itGtVF6E85xfuHFEOfuBgLaw2O+
ZpjqbOduWqtuE/Uq/U4SYmfdqybEUMSJR3C4ykqy6qyBCrMrX63jAFAPo+4+YzuF+eQMbmsvvMk+
kp9ny51OABkeWoAe93jjRhcYZjbu4+dJKy+xw4dUZlt4I2V44T9Y3midqEXuyxW4LNaud84OYn1C
nBNdQhnBx6rkYDPGUXPd8jbPV/oOfZxMTzILlvPWsFs7aQ1Hp5whtA6m3MJiHwKPEu1FQnB9eMC1
eCEtLuxPfi4kvuvoNDrYStsllHBysYpPGys6W2XUY6wUhngEuck5bhCXYA85fG2nJjIcEfQSec3X
QWjoohyAj0kzJjhuwO4Bww85PNLXmEJZg+XFGRtZyCGTJGj/NNg17ZzcJcPBDu0X5D6U0XVWY/aJ
mlU43wFLtf+Zk3zpdc+D9IieuactQ8UB/TBPinzz2sj9v0Pc3w5xtqQD/P9vef9X/tRlT7+2u53X
f/HzCEdDkyRdyCsB8IQtiZv6d7cbht2/8N5zsBWmden+SnnxnH8JGJW2hNaphHKMWvPnCU7xV6Zd
5gs619Kc7/6jbvebJCFux3EdNPdwt7hrEKLfD3C+Ny5FMVDhxPZapy+o1EJBqTG5VtPv+p5Az4cU
tLM/dIuAM911i1LPc5jXJYn3qoLMXlsSLiIfCJ3ITUmQdsi6mdMgvW/twmLStrLWQGoJ/MvRoqYb
G5Prmw8LNpYJvUj3A33/GkPuyK6t6T7uBzQ5eTpEaFckUShus1kHKoOjgFXaqM2cpCpoqZA45YWH
Ei0mroiYu4RopH55kf8LbOaYVv//8PygstlgZTik8H9KQmx9Mzp4YDlV363qn7qbxiDHl8eL82zT
UrFmV0GkAi45swUWL42mD3RHJxDbgK0bDy3PUzoQou/fv6VXCtJvtwSjCpKm5MgPokc9//sL81IX
C+eujb6zh6vsCk/XyDSAB3IljjHg+ZQRkpDEDueVuPYHVHoAbcY8hIDipwo7uQZUl4N6ep7b4BDx
fg2j1cCxM69i32PbuT7ELWDzvNdr1ujrFeo/P1YAZ1KP4E4wYBv5/kOZLsEvzwTUY+ZgAGJHQDWB
gqbL8As8GcYZ0QEkLPxjT3TrPqkysaqPtCer9eb9CxkP7N8vBOIkseRWjs/gvYV2MNRpghV16He6
Jq4j9nUeZtLeuDZf+EzpJT8Qs6lEDB9e5RZVqBN548csURBv378TWjBv74RuCsJ7uGsebZw3jRNH
RPDR51R/HzF61dcK7KOn+1lYKKPPI/rGuEO+f8U/BlkJ7bOUCLwhyAgxi9qvgwxWb3n43ovnHJIT
HT/oyNaI9ycd7GX6y7XMJPx9nFm4AGHhhbjYBHhvXijOLjk7lXK/z06EJ+g/LmKgmEqyRq6CNK8x
Q5zTl4Xv+p8+JHMIRq62XV+x6Bog/JeZJFCQtwF0uOfZDrBoxZgr90cEUFbC6L5/qTfB5ZS5+DoI
Iiy1cplRcLt+v1ZaVU42jW7xvYNBUXgnLLzK+xxlZoPTONLpqP4wB2toF5dVwhHJ3qsxztaHtPNq
cBNODpgM0lsGtbhNUw3kif1p6eaX2Ri19F3A8mTxt6y2P14MuCatQs/n7QCUvl3QUNXjGe3a5XNJ
DcpdtFaQpS+js1jqS4UyDF+MEJfu/q/k8j9nH0lB2tAAHHQKzttlK7Qce65bZX2DcuiQwYMRQAK9
nJZC3NrkYMO6yk98Jpn3tMR5NBNu07ZtALvMmt3xLinWCasJQr/W/hvVnZGAlNAmLsBH5N9pC/7b
z5MbhABqPhMsePEjePNuVTTVbQE1AplYQozkBhuSfr3pcLNiUq0LkVDjMejqTl9bIkz4mrpSSjaD
UmOFiFQ2k9HyzAQs0hfdgVyb7U9mWJ+MDiq1lx8LsAxrVheqvYh6njjjkICqwsuYqSAfHW+nbHvN
NlwKBwO1TYyOlSUaPQUWVDt3mXP/Nozrfn5EIkYJscFEDf/YnZumgkUevatu0oMrG3Srm4bIaKTu
WqbFPxomEl5hAlO29YbPP1BfSjji60OLuQv3aKg3JaoiyFpfEFDXKe4+es7Xh7UX3nhHS06PH7uU
/2XaxGXKCrKJY3yOoMLEM2LxTYEzCeBJKmqLDz3EGZSHoSeQ4hS3xKUuFcq71OUntYOtIMJC7XWF
PqpxjvvbHucoNjMITjg+b7tWptGyT6OAS1vYYfHj6CbM1Sz6U/paoD9vHqnPEdyHBHklV7ks/eU4
Od1cXsSNtQznwwxpEFqaH5qVL8HkYbnwR/wTM1Cz3uyZjU8MExoLv+lhsVYSeD07/XwAlWIQA8pM
SKtJIMenigFVdsn06+bILGJ5QTOo2DdEbPEfKOlLkW67Gretf/+OhlNYuxdJyElyy5SrMJcS8aoY
g0EkC5eea9LozhdR8UwIPcyoSkBgRk75NRq+0zT1GICVeTvAknditJWEAVoeVdtSh3D18GH2Gh6P
hd5Mlyro2bVEVpVMmjTUafERgWvleQf8Gs10qVXq8k3hQxAwayIXE3naszPQ3QsMDSf0Dn3UE3h7
bsk5WZ6bYh4ZwwpOFddXLIxO+MnPbc2YrHBk8+kMp+8RkS/Z1qZ2S51Z8HdIy3LzEGlQ6/mqESHd
4j0COfPePXdkFdijyRp5mIpQS+6kFY3kT5EvGjGeB90o+S3VUkk+hSFFbpPy5nuPvavlgMwt4TBu
LjQNqbkXGcSQoWB8YnD8vJDIyUwRqwZqHTVoaAL7IPFN3Qa5Gg5pR46p+pIMkj9sA7F43FYq0VXm
BNkXjCD61oHhXHEF4jfllICIeXrcz7wDLo1miprSeryrfaSRd42DMSY+gRzx9DWl40qVIaeE73xp
F0DADc0hCrEUHrH5pGVgfmkLrYU3odD08h88F8R4B4LgMgp4itUd0ubZ7tLiasylwy+EpEx64hYH
qsHMatzj2n5X0xty1AnzVjUjPbfvAsQY5rxP6KRZmeI8ho6sbetAGwDC+aGnB0BbkbmN9UNE/2i9
UcsyM/39DjgFt1SMi5GsNstU4aur1MgBNbb7nJ6fDlORfKicOIF/Qq1u3jCY9EKOA1SdbrQwMSBP
l+i1tumrDly166zpIgs7FEjYFHW8m0b6ZHAAkDnEXG5LzrdR9Sko6DSX11VXBUZTjR0C5sksxCw3
e8J/0qXBfWqoAuy/qNtp3aNb7OFIiHRQEbhSxjKrn3E/t2RsFtuFZw5SEkJpwrWQNmJ8UKsYcf11
PwedmTy4r5uZiN1Zg3QXAg5/QtTcMYdCkTRZdIHR1srfNe44tM71qgRLZddAKMXVK+N90Oe2LWdo
rgmgc1lyU2TYvKUSqR57QbUUE78raGyzChK3FjBz7QT37PGAv8bET3KEAe6BOhuadSmzx2K+DXqs
lHtmyBCxPNVy1oxfH1usDiOjyLfguH3HhBqRFmBLzttvYGL4S8RM9/Nu5cZjsCguLR2MRGgO4aPF
Xr/UHrt8AaeTL49Gutlk+35omI4zUV8VeWrooFkfFj+25IcZlRIKMJYobBfqpi95JL8ihnUDAdqU
WDamYctz4WM7cPXzHMKqbwZnqhoatsesZVVF2BSnKHTPBmjMeNv6aCt3TTiV4V7aOFN/MvLY5QLn
1JzVflwmjzumF2oxSlUBIzLdQcCgnMaKdTAj+HNaF8lk/m6RlWDirjhScee6ssxy3yFmWx8ci1kJ
WOa1QTttqEQjm+8TGjFfLjk2yoNYEDseVpkJy+6uQyrZW3hGOov+apVT3n6yizm/C1w3wPmvpcvX
nOsSa1OIKONQP2P20VgXbVTg5oh5ridQytRJ8zVhzV3pI5VV/l2m+dp+LIwn49MEjD99WANsvtBN
5GSK1kJNtaFtlYGqt40UshsO06R8wNQGQ0fSHwq7gE6es63uQ78fnW1jtOos8rPfrHBfS+g/RJ7g
QmxK+rWdFmAVb8lBsOrWWvrHwHUG+Unn/SKjbdrIzESo5O4SVrgE8fwh8zSkl9XH7GT51lvzaV13
QZKvdnsI3XWqLmY+jmGj+wwOge3UhzHwIrGjKzuvd1HqEhWRwGXxzrtlGeDnQkdytmCVAW73Ouq7
wASJmtgflJp4AiCsPiET6tEi2BMQQVDa9tGZsFM6hPXskJfY02zFbjMUyrqps6qQ90PX4LB8tGtv
qZt9UNnzfDf3M4ENFgmS1kdpyW596Etm9Ua1Wrf3q0eAOA6svfba+kgHLlpnrHe8Wu+Cec2zY5j0
2NKsWPBBOwqySrjx1mvXjkwYp0j98jtt1WqcwWf6pfknSJWAOzJA4vY2ruhUbx/7sGwUfHw6trk+
hoWV6Wucha0sO466pqyN/4khUkE+gvaVDRCGHQUrWO81pjZWdN26PEyKI9Nr9W0veaidjxNBOHRX
J7RIbEuAIUWt7nHQq2u5q8OpDbHisXEzyk7o7hTVWAiqUR/aeTG1Zmm1GFQdWzGPZlsJWEj4uBvf
lI8tGzifQyy1WeEgOZkKM7GW0AkPKX5EEViL6OrJv4CCZ1GSqriB8nelULOwy5BbGrkgElgH9SHh
kZWpU3SXmZODl5K5TSuGjI88OA5NkegvquxKbsWpX0ny4D70GuqhUSyTquuo7P3MYpSO0lVUwZNN
7WZtQaBr1rLUx8RkugitySBkAuzfNsIGvYpTIN2ckqh0bcGaghWAzYNSl/j0m5QqWrMgFrnLHo3C
VlKakJrRM0B16Zmdk+jWmTtto9jj2oO3etX6aQRv4e+qMJj5ZXZahXxLnargChy7IDXrZCbhyZOj
mDrwvXclzVqnfQrawNSrQTiy2rj9gG3BhHNnhSY+9crLqEpHtkUkI6aWKmvPlCxx0JsxArPUvfMy
WN2SBTvE/+OARJggWdvZeHU4M7aB3SqGnzV8MSXSa7tHd4XZpX7uYGTTM44IUUzHQkM64u4dEVoM
JDl9aVAdlwS//Zd8sBhYlpnU3MHQWXh2nP49EmvDJ7QZarFSkXplzG+sih7Xnl2GnsHPyUqCPpRA
yKcO+KiKOVRf8hZY6fzHa2TDdJwHjn9Df+cDBPDEIi0d3tHQjR7Wl2WEfVF8s06pHQaPY0b6bHaK
0c8W05mkHB3vVo/Uddwd19o0n9oWlkd8VtulKSrsPoXYt5ncxRzkfd0wWQr6dc68RQ7QEt+K5S9V
SuSGpppHloSC44S1bzf6N3jYulVyqUPP5n6WVZrvQAgU/c0G+wuKrbyT5hOB32gaXmXa8APhiCj9
KcW+iPKwccwEE+EA4eXYuB5ePrvox+4aj2PEpglARaG6FQLVxx1eMKbe7NEsYaEISEVlbTMC6Uu4
eiV/4H83P01V0q43mKJ5bJcOERTsYTEYGfeS6SEyxbyozd3++DyyHjvKu3yYKl4q6gbRF5diFmP0
dfSnKGkxWfMALnAaYC7k24SkGL4z2Uozd/PSDcorbFaisd9FeQfR9JxfAKa6y6dq4d0OUJi5Vrm2
PIJdj4lpVjimtA7GiiNfBKW3fRrbITF5VBk2siwuyyTFpZycPiuJ+HCZZ4XtmkMgGDknNtshnIzP
SAaUlxw8ec/9otblQqDbXi5gCS8zqZauaLKnMXZmBiX8Ufl0kT1Sa3RoBHnaBEUahcHPE7GPKJPC
YI4im9MXgR+CP0WcWdo9SW7W/CzGgTgxCBS2vRUxUe7weuMWq4eTr2sx3OHVLgZra034QdxgR2EO
3Z72TRXWzo455CNSM4V8BPV5vAu7MOKt9QUNXaJQUYeQlNwS00WNEqhqfWDUzYq7Og1nXnCvGh2I
OT8wnZBTxvwiAECzVNasyfpUY07Vx/uSECQqGsd3Yo4qGRFAzz8+vXKEomqsuwoTILM0Vd5hATKO
nZkY5WT6R8TzLmZKerY/lR9sOWOPwoCs5sStAqtnICfHM584p+WovtI6kxSvy5RiaEJy0HCrZxxD
zvxhdvKT37mcKdjYLEl9ABUKG/IDKc0VvyaQfctalTalqUTd0mUV304/To0YlRHPe9akIx4kVxT8
g952dK7cfI9brDkF/jhY5OFqbrpacfMnkqXRC5ZOvb9y4pWwI5joHJJsZv8UlwBy+8QZzK0P5cxO
uJ/jIURphk5LZldeTXOEH1wXZhSJ72bB6nmNFr7EWZckJT4BSbeCDMTkiT2JikCUYL/8WDkC3AsY
Q9y5zKx8vyH4v/SMcMnEyQRAx1N/GD6AoRPVjqHVtznszTlzJDQmVjtLLk0eQENred6/XPJtV402
FVQRJU07z/X/sLhYangudq/7b0ojj3rJf0yN3CdR4m9P9+eloAFQ4woDGAFNvemsunFUryPdiW+J
DM36VGkI2BSFLNasXe+P5Gs38Nf+sUPr2HOEgsIo9J+oVGc7hBzlmfg2iwKzxIshLlxmouplzGcY
t4XDXriiVMuehlLC2dgMY974xKv0LuduuhAG2UDdZzo8RBGatfYn9lG2KH4pkTzVsSeQgzHxp/dv
/4+hErSFKWwBzTmOo0n5vTE8t2EBAddTT33izNwHG5Q5FrK5coR6/1J/zDlBYzgACgIJQrX+tt9N
GZW4xCLUT0Hsi2E5hYufTg9Q4swnghJu+uuUewuhOLwY9N6u4prKRQL8+8O1TSf8iP79Uy3hja0U
IXxsN0PCyv4xcgOzZ4UB9T7FxMKf/yGDzG4/sNrBInv/2d8OM6ipUgbLACZVjvN2Rk5lP2OjEYmv
9CQ4OhIsQpfKLz1znH//Sm9H2VXC5mkFoiQP2PVt85rgtwbEPXW+DmXlZVcw98zRPEk5qZ3G2Hil
/gV4/F2CBGiCtQhtZ0BeBcJH++j3Qe5Tf2UxWdqvbQlOFO9bEZpljkVx4b2GbZPPDtle0RJjFJDh
2r7s33/iN04I3IFmEge2wBLG93h09/c74JQY507tlV+b2F6icg+WtWZ7uh5xkB5/lC1jG5vSWOON
xkv/2RS3VG9aXoXG0CQ+m34MTpEq0+Kh9b+YD1EGgtPCSrwrW0KHJtTvdr7oLX/aJE7Ws1p7E9x1
WhvLUI3VLg5tPvwNBsWm/9p7A80jZ2pnUh3hBpbp3qeYd/uzBGgZn2+MK8333sEEZrGwWnz/aCPD
ieCd6TqhtvE6Ybb4um5rbsv70aDvKO1ZNbPMNUVT6vevFZ+LagRVSloQRLmxiT1n/P0obelMuuNM
YDopkRlt2feH/48J50lX2lp5xl75z6k9cLKI8SdfHqu4EdSsUd2bIxA8N1MB/GxZv39J893+uuSa
pTZ4xWh8uACeYRz8ipwBlOFnisr2MYBYzRsckkBnV7jr49ZwDaePOyCaKxg4RM1EjvMirLwwd/P+
bbx9coHPpc3KqfG85Jt7hb9/AfBK3ZQT7zJ+zFBHFef4L/bFPbpht710u/76/Yu9XUGgwGN3RKdI
EyvnS/VmkmvHjpK47rqvY1On64NKPTMt0rQ2ldX7l3rjkWN+O6FK0rex4GZf+EMKG6GuyUkJc+/x
oiRzIaR92ZObQxuVky5MdXaHDYB3wX88GjbMy1mJ4IHDmoJyaTK5aMFw5DH4fT3hwUkfYZWmUE8i
Tig4APJVxIQ1m7bWbJk2gN8b7tjZ6GvTJs4K0JG70XIED2dlir0oiiyDFDljYdZrDgSYcJ+RoJAs
+aEk1lRevT8Ib8abMUCoKWCIg0CKPxFTpaI+KPQw3w9FanbmsAKqIIdvwiXp4f1LGdPyX+ezeacs
XjjNEEZGX//tfCagg56qI8M7X1av1xoUrVPynU2pP7DUswT9wN5zSDqMArGHpkv680/tSHwVAsYJ
ofsXJT3Tz+QsWLPSuUUX0lGwsnSw1suOTxXBXlIX2XRc0DPy7ZC0xfE4WVnUxsNP4A+0yIBIVo6Y
CMDEt1f+bqwK88JXlXIV6xUd9360JkaHDiiJCio2bzJ1qFqmjTey8Fe7vk1MY/knhMYXydxNjQAc
rC2kyyE2i0NMRvWX/db//fWRei5B8m0XwpJiL1T2G1C04QlG367D53wU3pe0JRzh4AKPnnTm15Ie
f9wfIjkHFwuBheGulmF5wp4xfxijxIYfj+ENoGmE04O1oATXcd/ch5xfu5t87sZ4G/ujeyKz9bYA
anvG8KUjArS1SJAEy9EfRhVWFzHGtlfsSLHJvo7HbGehbPq8giOP52E7pQqnl8CWO7qGRCKvVs/h
IMc4Gy1/i5MtqVsHmVviylvakcympdmDiecPMRj+OTJEUIK07mnnVXCAU+QR+VdYE+pimcln2Axr
Yzs7xGvencv+/FTHpJMacV5MCyPCGp18pPJu8sTwkAgRw4OyLVkSi6HqRxzZu++5VbeftOw6yqJw
OKXzkB6ACRZopOBFM3YgQWJtBlmM53lJEi+2wjRs4jT9PPha0zXHOpxglra6Q+NAS0w6Vky3z5Jb
tAy3sl/sb+7Sd18db5X38aCGbTzr4iLzOlSe+G390HU9z/8v+qe6+bE7/Or79/tizYQAVmYxU5QK
ElH2WzpNRfvHawh3+877mm8CNyyzvc6N/4NubX3//hf9+wf942IeRDmzzVPDva1IwlVS2rVB+V3b
XgFHaLbvMEByu01RZFejFCaXBvXhLRAhGSzvX/uPmf/6mHB1gGxYxN/SJgbVBVUm2+J7Q1JuvRF5
jUdbIQg++cs28fqb/mcbfn1K6boQDwLMFEXwlqUzE7vrjnBlvjtYZYzUPGwXm4oDT7KDiIvUxC3C
jwkyl3pj5wrCvhiJ6TyOidIQyHtoX5D19IdWt8F5aTXePfstSeH0FfuHoqB4cfuyqDdu78hbzKzK
l2IQ/iUiBu92dBf3c5ByTsX71bFxDc2iD6IImMeWV2i6NxlYnDMFNNbaYPlOjFgPlDC0BydS9pM9
9wK3mUD8pRZ6Q8JjSEwZQBnEuKBoct+WBI7ldbP0l/W7HMzgE3oSH0WV5qd5nZ9KYloehRXMu/9m
7zyW60a6bP0ud44KeDO4k+MNvWgkThCURCa8SQAJ8/T9garqFg/VZFSP/5EUIZFwaXauvUyHo3u2
qKXm7uxidIrVx0PAmVe3N1/Gm8maMx8EZwC28ZMCyUjDnPZB5P0UHY0D4DTiTQefDOUVYompXSk7
H3ao1fFjjbUqp9tT5rsS3OpcVS489swT2uVkCHtnTSPAmQyDx5ygIQyeU+08HgvvDK3YFmdH6xYM
NLssNT4aWTl4By+ndqDtQpZouPSqgMQjk8M3op74ZXST+MLycKRPQYp3sSirS+LksnZVhk1HFFLU
3emOmV5rhc8G4Q5Gv7HMFimxJWNx2+Ovi1NVrfMA0UCqksJrMqN/XaN18dgTv9iO5p/F0Wg/GKDa
4YKmAx5QH7/ct7QkPjHvFjkVNajLadY79Q/tgIT57l74s45t5wKTleS+ilG/rdK60C+MnrPEJ1c0
3hJfXy9JbcARxzARFEBXe1vvGrqZyZyt8zmpEvsAbKblGDWM2hGgknhAMqlZ6R0hf1aWnt2Tvdee
xXGgX2sqsDafPP37oUWpyfJpYjgBE/eUDCj73GkwEy6exUCDgXN7GT6WuLQoFPejQxKAmYJw5CV5
AK0DVrhKItfZRbPJKjhJEOByruFiKkvX+xq3mZqhXyD0Qmuic7Iym11tWcOFi9hrLxxP4BuBuxzh
66NB7hqC67wjPAuvKHyznGqLWVS1SdJWOw9cA4UxUIZ25jbReDUOPdsZzk3VRvTs3kt8jNOznDYv
FaWVK7HI6qyAUtIn9HBpet47iqMptUjzpTXJUEcvY5Ed5EGXYSTSLlq6oH5XVhAXtFxh1EGDH+gr
tYSOiGUD9+G8rzApWJQxkY9L3l9p7CGn9HKru8J8IF82/toVffti4+YK1KMSco0//jrv1x8sxAJI
c1DXkBK8w/Usk05oOvTps48JiYfLZ5B8h+Ux0jXkk3Gm8n5OzRzRXWjfR4XiA/aoqvLPbuMPA3b2
1sVQFuaqDTbwdsDClGryZvKy5zB3x271+kHcqYuyszhzW+KdVHCLdUmH9XoUriu86b9FvlQV42Qy
bj95J3+YsKT/gC2zdMC1PGXsTnnXq3JIk2fh6e4X9G7NjZkRn4hqIj6yL3YXXVa3h8ou8j2BNMZ5
i0oBiD1rh6vYi3wIyUWvyObsrBeY87WD13+cfvnkLt+VDJgBQZ9nisOZ5lB58spUTixcUNvdM6h3
Le6oLJyGEHeb4PMGeZ3pqpSeUjO5PtbvTvkSTbqHVghNVL+1vLK5d7D3O9O9Pr0zpd3RIWEX2MhE
ZrxukXhLu6bd++tD/0dncTtWz////z39zOMCGSyHlB/t76oJyNDBp95CuyfiYKJYPv/hJ/+xF9IR
xtMyAUdwZwOhfwxGTayFPPBKHWoJuMospf/HW8j5C3wPXmwAGGDbjsXU+1ttgfco5mj8d8QWlH+0
k/+N2uJtGQlMD3cfgAOsQecugDfeTmEb/2JR+960SwsnWkJKI07FFfcfj/q3RfnfFwnQm3BI8/jD
fHuRtlS4sZB3t+tSlBOD15B85ykP7ZDdrj++1Fss+NelaFCBFtlAo+9AwjLH1T9BkbUbVAweSuri
kRqO9IKS5W9WjexyQ2pbODk2miXEqR9f/t3rpBXBTQSegfvATFl8+6RmNvnOzLjasZbcmrn3AF9g
9fEl3q5z/PL5ErPjFFAoZah7cuSVcGcoToyazmp/CyBzT445CdMmydH6VD9/fDE2Ku74f2rM18vB
CfOd2a8c0ac+7wG/oV+WICgAWlqzwxW6Pog0NyBcBuBgqRPmh0zZd3bY1/nCFnWLNwxVcL6guYS3
P/klRJU0ZUjSjCmo46LET/dd7wXIqEsV1BzPM4GCHiZDsTBroyLaLAoWmJKae4J9LFz3COukw/hS
2LP3kWx1836cGXIaEb9zvmxhXUR1F6ysKLVWHcG692MSyrPYFb3goOLJaGXXQX6LdEI8xOMcEJxL
65rkVufS4eB946I6WSiOUSSCteKiU4WBC00Qrkq/qyHUOvVGddO0T31x3iWa2lh5/kJBdFPG9g93
8q/Z7vNlD1XnUOnDoyCihksk7lpz+J25lUyrtJrqLYkWcDsKY0W+Z/8so6Dee0l0WY2utoqDUtJN
z7t1X/buxTBYKUpbNzyYwrr3EOwekihul3XjVYtYqWfL1YLbAQrLajSS5GIKanGLAUG2xEIIP1Ul
iMfAh3DoQ7VDtx7iRThE50XjLLHlB6n1x/7oCB3DxV5qLX5e9D+DfQsVB5NvyrDb2sOlJUK4QXUT
E+0BS1o/FpURGptikNK949irPUSpkpfk2fB7/GEwb5EeqGMm427H8bzBWQGYlK/qRMcwJ18YR0gC
0os63eR9wBDJIRjVZQkluy8I1hw7c6OwXriH4YCiX9XDEtDP7L51sV7j6aiPxpmG4Pk2juppTfqN
sQhnKkhUw/QhqMoI9hME3rMwjOR1NRXyKpfNWRiM1rd68ttbu7PSXa1FxvlMAd4B52BLPLnxhtTz
YYu72je0js64SONObHCyGHacUYNrSrpkqwGvnCMQL686UjHMphvP6blX5HFUmb4B4am/le5M9cTR
gfQ7oh62MrC7YxzOgOIUudQXzQYWZ0k930LuQ/v8mHRptOfHHgYlDsjV6tVQ9dfVmN4lyL8XGpTm
rZ0X6ggKky7iSDWcmEV/jTTf2JpWrO84D2PckLc4nQAsHsdSpxjXhVNeUqH7JiMa7QNNeaFfE4U3
PjUa0vWMSXOmRKIdW5xHttZAlokLn4QaOgeISjENWtV6zdVEOjt6BZoGe9AcQihw0XiY9W3fsC0q
yKYSwVaEYX8cEDwvvbLrYfpo0bZROt3sFGU0/QRUy2E3wOlKgwWC0/6Aot04G2jpbsLEnZOZyG5F
O12sXC96skLrITAmnCfbVr+JYY7tTGU9enxXeJPiC4QifEY83rQVk75il91ShTCAJ1trV2EP9FbD
WyB+MYF9V1fXSU2qa1FPP2MBWApROB3Bq4Tah5ro1oamXw8j3mRDKXaJhjdzGVBlTSm/VoRufSc5
58MqaXptVaFP2kCUs54ahdquhCW0boZNXQnr1nGqYFkQrlXsC081V51WWU+s2/4eF3xrqxskEw/0
5NYRnAFYgHY1XYRZijWaFVbjXUnhDiPLmfbGEPSLynS+ybLHljXwtQWy9XKZVaG5onuMExvh4GwA
i1zpHN+FAOzJcqO4aHJ/nwHkz+F+CzM0iqXw5cGWvkbGtRauwlTzz0WYPocDkVlT3ay9joxIRJbV
96Sz1CXAZh4sCOPwVywJ7mU8JsMZZ61s7+am3Fl+nK7Kfuq/lgOGulRDXFkPEvJhKPSLYaFhS/ES
wHabT+T6bQjYd43pibuyMkiGRpYnHJicjJwTENk1nPyGeeIOP/N81C45UUMxa4plKr3k3omcYofG
soTtLrNuadiDvUxsVo/Mxwa2mzzcway4r0minNRl3vgadBUd69La+0EHX6BVIUwDJq+T7PEd9KBS
DcYWm618LSm0l54a451J4vjacINo18UlgXxD5+yc1nEuXfp9u0gT4tF31jnOvtsMHfsKMHi4A2jC
sg88ZsNLym7pOhtLSn2sd7QWBx+7hkHZ5/lDO6b2I6Sa6MKV7vTQFBbgbUxvMIEDdtEZVbtJ84SR
N3rJzk4zuchcBhmb5wup8uYirCVUXhLZ9uyP/V7hg74IanzP3WNr5KOZrcys6X7VFf8p8j8r8nV0
tL9VRe9iBM6fmubpR9Q1z23bvCnyf/3k30W+i6japFGJTT9VLh0JasN/Cn3rL0irBAKgAKT3/FrN
/1Pom3/5PkK6V3d/arvfkwSMv8CB5sM66C7QK8eDf2OM9b6OQwwEimtQ080C77d1XGBRaqSVVkFW
z16iksVb88twEfv6Z0rLd9U+z0Jci03Dyp0lqydXygq7sKfB4EpwtIklrB6rAhSlD6PuEwz8T1fi
GtCbYAeA1s3//lttKlqNDCkMCHDfTLtl2OmXjcpB+uvPWnd/uBDiXPYr2nc81ikYqDBwoEibqt3Y
pC9plr4QGfiS8Odv4+rT5sVrrc1lHJhTr73I029EDtbURM5QoUYhgxAMol40ETYNaJH/D6+OsQqC
NPebfUhbJ68OhI0mJE+kwlyeDTqeQyEBwWcSedHHD/WH8wpxQ+AxfCdOwK8tvN8+kqfwLSUHC9Cn
pxzCdPtmFMMsgbivFHXmxxd7C6/8eoMuntIYdJs41J2evzSDGHWPs94ugDiwQsGH2g3u72z+8aT7
BJ3GNsEGeNq2/34o+tDL6H8DHLvvjrjkknXE1RYVepS4/NLJGnlZoNHvQ1b1C435X1tcrCOnJzIE
vrOKeXYYJnPz7afD8qYb4zKvdlqHZVbeVUgRTfLKPn6Tfxryv1/l5NwHxw83cURUOxoZztGUw73K
++JQyP/bq/vteU7Wi56ipVQkVOwiDBhWYLBPEyFDhO58Or3eJXpz1yAdIBC06+ae1smoL8PcQVRR
5bsKp8pVpSugshG56tVk5+MaowgYDIE0NjVIBh0lGttJZgVr1H/FQdWOC4G1JNvUR2K5lGXR//Ci
OF++RgoHHpzwDqP7EZRyLyZDnVdeEy5kNRHDisVwvSgr/ssYhflahz2y7Ngxdh4Z49eEP5oPqWeW
eydMwkeVq3HV09rZUUdRbJL3sO0TxnPqDS4YNJ6eOZzbAQIxxmr7tiVQssOrYN2aXvGl1Wge6MHU
/6hDVnmjdbl31+AqiV0eex9Aehl5PtqY0c7070kaYUPYcD8aHIkn8BOcv1RLkgmKPGK+J5r7s80i
LhlhmMD3yohmgNwc4P5P3kmth8Oajht1I8ylZa7zdBOc9UWeeO3Sa7EIJK0kXUQiJqjLZQuAYYz0
ABsgpMWo2Tn7KKJw0fkeDb0tV35OYq9PbvkSA0bzQUSzv7Uwkkfhl9k9DT9y0xqr+lZTmOKPxy8i
HdqovlW5jS2VGypKbCQUQQvvfWSuD64NdKDZMrtveh81mtbk1zhPt48hr+YYJXV16XbJi05G6xK5
pvmADfULVkLhl9adyn0/L41RQ2gz0qUy3chMJ/QJ4C6LrrDwG26SgXxkVvSWSIU83ipBhgJlAO2h
zOyKQyzo9SyQzMUXwqqCy8QVxQsneOPCKBNeYpdx9jK1niST12GfYRWGEW3on0UurwxDJh6zoyGG
v9gIjb4Stz5W2PFCIMfEZmzOg68hYoVORMZU1qpyWpaTdLNtjBSlOjc6VQUr8Hf1NQorkuZMHCT9
ZUFBikpGL+SZhsPig68VDqBCmr8QblYeeEaY7S0rJ7BhvbNRl9yXpmvcWkXJ+HGkPuMZNvrLBc1Y
+n7dkAdncoDoEdB0pymEpyW+KPhbk1MrcLrU5+MeYimmna1PmK7YbHHTSDpFa1Wq4+zRV9E9kimh
tp1fJE8Bhi+boGAeudjicrgOVMbhkpjuHsvbr5Oc0i2CwRYjQQh1OBjBZZ0w8yUocyFhxaELwz7w
+xRUzU+TQO09jmAEqWe909wpr62+icR2jgjSWENJlnYWiJitg6tDSpiZ3yTYp3wJiIzpY00SwmEI
4RzKWYtKQuiL6UcBCR2udeBGDNrN+QipoiGVPMqp+0UaYCUpZo66xhfqLLa+zmJVo//hr5woCL8k
qBbSVVQN0XNR0cAuUnfOeo7c6Ywo9K9IbNWW2Mo59q5jIEy9Xxzm7moTYixWa62+bPDuxNLxGX2P
t4qa4UtRmzvA1u9wMuNDjhnBusNg8shW6F1HHZPSKLgt3cjUuSI6ZS1S5rntw5gzsSR78I1qOmIB
ssnp6SCZHqp2mfcp+Eoaz7G8bcagZlUkMjKrxlVBGOilRVG5qTVmfTqDI0pVpK029NomyeqW9xiv
GvO+W3EYhaaUPKGf8i9JTXGeYNj415ZqjYtS9MYtEUnWYehmviML6iOJm3hWZViQKpwAMMGDurRA
0hlctkXX/2g0ybFJNKw5kZ3614Yr64WtZ08OfUuyUlg/3AgGAfJLBAJSQgH25lYxYjksCspUnhl9
x0r2Wml1AZaeGT3HVTImLGImRBYXthLty1LuyKBolybusD84mc5uxvhBBo3OCMYiGresS6tqceTr
LUCzJq8um3quq0si3KGrMpj6OuowiDOw7EJAhetC0K+gnBnr11W3j+JvSNoNjGZYrbCXRMhOpOdF
ignAReKQnKrGCB/XnkoCx/zWuUiEs2lsjLVVOQc/WXOSZFviKA77/A5juuBy8sJihQ22XNpa04ML
tqzcmU7EuGA3uFVEgGONXhSHcOowA+9YezTB6tEHTPpUYUKpsDRELeXUC1EomvmhqX8PjK49Ks2h
Hi27Sx8Lz13j6mpLiHywzQOhndNgubSgvH7VkqS5HHFOOMcA/CHWrf7BT0n3AHCPt/asCZ+CGBgv
qvPLCtjuKksxRZU5sa4RIV+hWNptfMd8vpdKFzu8CfCWFHm9bHWrurRhHGdsi7jzufZ3zSEoxcQo
5/Aa8a7FUXZfF6y8GJyQaJj7xm3MGZ3YIT5p9WuRhYBCWhLfAANRq0fYNOD05tvFUo3Z0MEQc2y5
hVe8MI0IVBqlKAj1+IpWJxzyaoZIAoptCD3dFwAewcKvvHhRvCLegJeg38jP43wBfD6j4q8IeZWb
d01u5oceAu2h9Fr4LDPMfLDmw3z362APtWI+5o89nkoTm08mWf9yfNVvarOP+5WeQqfc2rHCCpgU
SUuRYp2Hykez0pXIndwOt54ltbjs8OwLpPfSjEnkL3xoyc+V44JPxsLbD75H7Ez/GkFj1YgY6+Y1
mMb30pFcLNm2VwX242Dxdhd0S6gAGNrji2LjhdhBzmTtaR6RhactIobsS59YQ7aoDNDSubi24wV6
WIUxRJKu4kr/bvvdrgImXGgjOi3oGxGafOYXC4e6dqAaniNZ12YidQ6WRELLlnlqIs5JGhqjmd/u
zJpohaEOn9KIHCGvJ2fJ1EtIcV5tfM3p5F907NGErwuScArbREkVZNZ0wXQVP0TmGdhOGaT5ZN4Q
UFpquAEMju5vPJGzvtkuyzf88m7JaQkIv7eDzFlVPPAu7UB0lv7oqO3HBfZrVOibzgr+PJz9dbiL
NNEN+6TCxohB2DR9s13NBroiQECdt6Kjne9L6oSW0vJitDSoTuZEXZEGEphKms6xtYClFkbw2UHt
Xadnvp+534iT13zYnc8dvx/UBGwlnyV0B7XrnmbKUaasqb0XPxVZdxPif7/5+A28OxnSTaIhypUM
6vHgtBfe2MrJcbXBk7mmCCvCjjYdXiK7oojKIxqlz9iiJ/ZInA7nC3o4jfuYqMFZODk5FaQBpLab
Ziwoda8tWCVK2sKFqlaJzJ9arQzWaRNRDzp+f/W67eCJb7jbyOyNTYTschmmmYPHfo0+sGFf//h9
WO/OXNyfA/nHwQmE7u/pobyao4B9uwN/zHP70Kkmf8GkmznVEy+i5wthU2xnGeJNemlGe6Fcak0D
U7XLyqDQBpV9opQpcB7H9nk0OXk2cUUgaTZ2ztE2YyJXYQqcpS5ejy22NOjdutDZiZBV2Ro4uK5t
Lw+/WLZuP0HSI/6YEAi19TXDu0aNzQYcYvFzr8dx8vi6KxYFmUfo3oiX+uRdnFBcfn0riBz4HLku
Ub6zR+Hvo1GQYZ+we+F/6ibU26S2oOtJxLK37K917Gk7ujIK5TDifEcSyyVk+wnL7905O8AGdQ73
mflYDNOTOwAG79FmGPEu4Ly9dTSBLYLdf7YMvEMsuApABSR0BBYeXKu3z4lKSeFRU8Y716Z4dgUL
V1G5tPtM1KULF/n/Ykw4PJDdo75+PN7MtySv+R1TokBJ92GiGBijnVx7NFLMzLM+otfVi3BH7Hxw
poUzCbCjNEak5oyXgeYE94U93uNTWr9oldNjaq8csUQoHuFlK+jz0fDtfIuuDRmEtp3KHfV3cJaU
RfOzRsTf7rWw4eD6evf/was/w6tRIvKh/nf3z/P4Bzqrp+INVP3rh/6Gqn1cPjEBhYHE6PZcTND+
G6oO9L9sbJIQcAKegW//Hnrr/2Wwgs6uoCggAZK5i384KcbMSfnvoFzYF/8GqjZOdiKQLcPC7vBV
nALD9ZTbXA/4hNdZY9B0thWcPiVIzNlJB6AgJE/SzWnAjXl5lqQG7pwxGtz9UI2EBC0gBzhPXoxp
nbEa9WQuj5zEnUacL1+DzMWsjFvgisfcqotGNp9s6vOM+W1PN9kfwaF5tToLh8Oy8XY2+wiNcame
5NES+nBjRBgeOHPYN5YYOpmZIyfj3z7tHyBjNuZ3l4QDPO/ZzGeXr3mybWtxhr4bM/4jqORZ2Xoa
SVyKvWWboJuuyTKotXpnSL36FvSk4gzLzlb4RQUuC88G9rBR7kMvBlCYlMdbKQh8mLZm6w5XfhF7
1hqzLg588PpvM5Rn0xYJRXlMmlnYDqbDHgEBTeL0Jut8WuIcRxdZ9AWh8ZqrhptsDt8iNgblaVFh
H5JgyopbMHCEWEsPERsBsyF55T021Jgr8UUortum6zZho43noxubt9KwGAQIjJwnaVEKjbYWyPXU
VsaF9MExyL2MyeTu46AXa0Cd4UqPMBFavQbB4xEP0EEDnmdrJK16xBvDlaDfxuJlxv6wRvNbfTNV
Twi5W5p1dDlEOXdEiJS1p+iZXWNhMeBbX2umcWsmkdEczZKOxMWUwkPduN7oVl9NAoGiQysbxp9o
CBTXUGSrm0kW5i0RVubwUPnGoD1CdObNxQ0ydczRsdray8qnwlQSD+slZm1cOsPKRyzIAeDuzESx
gw/IPNRCm/3qrkJlgCiWRMLBbnmNak8gbz0lLOH3HWnR96qT/HiAkUC+qmP3OgJkmpZ6U/OSYmyJ
0LngLdF8jXpKn5096XmOf1JqdUsntngtsZaBYwxOW09fxokUrqVC+GocxQTodYA0Yd5688shoinl
+1VWeQxqDWwlzlrNW05K9eeR6KdrzdejYQFANuwsQazdqq5j8tkaOTIJaQxzl9L1em9VKtT52JeJ
VebUCAbMfhhv3dZsL9h9OJvlSUgg8+R05ZNAfXY+Yil1r2HicdGrKrvC+lY8mYAjO4Bj218iQPae
ZnePB5jSeOmQrYpMp0cQonrV+ktsn3jjuLmm48HEYWpYY0IX3JMB0bTXZjxp7spRHsNGSbLNSHDL
XXmpt5CtNo0jtCJb5l1tGdNitP0Iy+CEEWn+ALHl28W4bfQvpKN21Tf+ir1VNfTDDUGtQBxwiONl
KRgjjVmYSGHKwLjFMIDPAzGjJhIv7Pm2aT9lwKheWX3jzTC5vKRgUqZV2YebRteq5mtD6vEN1TwT
AVoMLzg2K9PdppleHh1zAhUNh4bzvkrALJPQHK5oXtQ7/NIJq7cKFOwLKBtcBZAsmRYGsy1YDwMZ
dEsIg3T3O4fzRkF0hLxN4RBo9xqeNPVZa0pNwroOuJOM40l/N8GlDu5iW8/Tm1BhLzjkmqwBQy1r
P6m5iJzGnHfJmZJ3Oeg9ZWcQCF4EPShJlJyfDVQNIbOnqrFfghDEQMYMig9XagHz2EUhiPG4JEkT
VpPFGlrYpXkbdwgHiaHxI/crxpOdeZmEOOqghSXx5Ydn9cZFhNsJDmxZzjW1VCSoIUIhk0dpSAwo
FsTGtT8t3KvSByzmG6gjQzg58rLMC4zMqW20EOFvJrBJJNia36QznA5N7fHNW6xmLhICGYYHH7Ow
9NkhhQR2I9YKIlznpGublzn7z0TqREdWyD4sTD83F2Xp6vo+Qrss55RE8H0s4vVHXMLgTMFTucBp
J/jqqC4ExjW+YBY19EsjL7u7sRy1ddo2EfwuLNmtTkR76BXhCmAeonkeI8wyLGN0IFfmzg7kx+3P
ShtT+BgYnaPmxgYAKKC5VCN++AgH91Xl6/eNU5lLK9exFlPY3+OTu0hHzK7iqB/8nZGa4nvWhN7z
IOBRFrgCXraZe9b1sh7XcBeGa7f0xKNjqWJNVre9ouyzbmi6FY+GHeUbs9CBm7wpdxZ668mrQJBH
6VVzvLKJbz9hACK7M7GgXQR6027QxwEBqGFYzrYIa5pO1SUuRiQFgHCsYQ9m15Ewq8ck6KIvys6u
eoReyRYTAHtTjzVWWtSdiI/K+Ito3Oyuz23SNGRbFGeYi4H/pvV0yPCY3eDChAqp7gvsAj3Qm1hZ
5S2bTvW1cPIqWiVTU2wIfSkfCI6ZX20eg/O4Tlfg5NgRs+gOxGWCxKxE6DUvsfTkKutse2dOidj0
mWleOKLx4KiRoIDt4Eg5sGqkqQBk83LrZ/U4d7mscu9Fg7kRDmkrYVltYet1K8kzfk1SCfo0mMrd
F5y/FBnYXndRt3b4JUDiudWw1Ns4WuAutUSb/M04uri/ooI4smCPO70oxn2vzdS4Nu3XYyPlsjXt
bll3Y7KLisa9VbGafup6lhyJ55qOspBED35cobwr5mzPA3PyXs/4SGlOjlF1mVt+AoXpMLQVcEox
w7q9xSZka0DCiY5jBxYln7kKnxzeKMSQAjrQ3FwqXVSic9X0G5hB7h7y494JDnXGKhrbMQtDhROH
/+/6vq/XQdHrUi6bWGyc2iKoqHS7JhDhwQYnZ03VJWt2MVTfnCFkwfj4VZ7gA68Xm1u+vE5jVlyc
vEpypRtNUAQeUF4H67KM7P0rP0DDf3D98aXeF7JgJPB9qcX1P2jva7xtK23Q3YPljqRAYXy1dfog
AwnEHbDxQN7+9fVgS0NSJibZRZh+As0g9WHaZjnBGAQ03f/aggoIe/ESuzaqkSYeeb0fX/Pk6M3r
5OEg37Op2Hy802J9zIVNKmtrH6RLrBEad53ihwWVHbhA9Yi5APwWa6nlqDbwlEzYPj6+gfeDlEag
M8dC45NjvlMvl4Vd60OWuoeuwymr7zVrjxau/EQS+8erIBUIXAQFWJucjJosNLG0jBv3IAhe3I1x
EW89OMCfvMw/XYUDpY8JC3DGO7zGbS24vhgNHl6ZF25MB8kcCOf6+I39YVgie7J0WDJ8vHfy3hTa
cFxh0XowQxlvY6KtBJYcPT15KB3GRVsNavrkSPd+/WJNZzXhsXD+4bJvVxIsZDGjz1z7oJWh+9Xo
SJGfdIzIwKXBC7F11k3cBieGyMeP+n6y47QBZcbgaQPz3YxADReTf+GYh3Q2iwpxHTm2LoQZWJX+
2ceX+sMjMjigNlGDw145XSy9rJdcKjcPg4xyIm+M8jg1dEgzewbA5xPcMI+ajy/6p+ebdScQ2xwg
vlOamNLjwoqgmB4IJAPzzWFNZDqBaxx0Pp3pryja23M5agk0ITa6ObxjTn0CyrntqrOe0K1tAh/z
gtzBL9vTs5sKa9ILpLsRzZORMnnoqevo/Y3NhaoVvGdASJvDBbbAmTCbn0bUWFSdU0H/309dEvM+
fi3vRzheANasA7VgMBmnVLMidnqUkiEjPAfCJiAyrr4lxAJD/4YEay6SgLL+40sa7+cuJENm1QxF
QkA7xQFFBl6CaTFDHJsuuR5Q5QIND0P705cGW2ZUhfN4T2LjokZE900pZ0KKGgfDTd2YkHJrBMj1
hiop3rajgXfzxzf4p3cyMyfhqVl8u1cc87fNXK+baCJ4zTnkk0/RrTvJI47i1qHJrIKMuVr/DMZ5
NzYhFc6zASiHIYr+5e2cr+NmLvrH6aDs0H5q9AQMfqwLhukw4+kfP92fLgZuhN4LWSHbwcnFYHME
uqhJgRoErfWkSIMzvfE55TgQ/ONPLvbuU/Nk/mvUAnYFLGfm2yfLU82ocGYdCRx0OFgiiGJkMRE5
JX78VObcvnoz5aDDQZZkR+DhUL7Nd/LbR8usKB7cyuupIGTUYHxIrudS85s2vQu1cmqOVaJAQmxh
Q3XpIxp/WeVZEix53gbLerjBWhicQMOxyaLfOFXfJo8Wto632DdcgC1ro2ezqV1fpxyOe7pXV22B
DeVnMtf33wfnvIC+DPsa5M9TTmGM12jl5U1zMCda2D1No2NO134r9PFfV12kwDAGyFiCT+C9a1C1
QjdbAgfkAa8Ka++bEOoXdYlTtWYO5dEuSDn6ZJeZd6/fvhKYP+vhq86RFA7ilk6+UjFhGVFLxz64
9WA/u66pDtIOg/tXQATbdFCdesqcuxKJzycrnXk6RBCU0fZwiZF05jYEe8DbIWJncByg2iQHAgnT
fFrpie+mzXZEQ2xhpziE/nfXSFOb1DP6zRc4uTEDLSmg77cEQC5MMxlvdJx78tWUznhNLZHIQraS
/H3yGEcyd5tk2/H7rzxCFwt+Ux87uwBKEp1q3G/LayfBoFnOwwsrFKoHUkiM6qDkWKHBcJvhyukH
oLEmpH98xIKFjZ7ENOGtfEEX+tzR58Q63Ujz6x604UK6LfJCO3avytHQpm3pFfSXVVtgS+7Vpn4G
LK0Xy8ZzOhRxtqzOWix8if3OqqknU6DGLayY4kPvx8bSVpmD/W5nRHVQLLo6dtBUYcLRl0+oK2ZW
dWbg473sKiMzfvaEeQOKawnzJUBNBBg6ijS6UojkxdrTauhsbglECWsoCKMdWmNORehj+Nep9v4u
PlUagrwE2VzX1BVzLSoyZ3wBLY/7ZWqImdo6SrxP98LXhptqmPLoCqJSVp6lgtzA6wb+DzKJymN2
l0ZepTeEkrNfyK416g0d4eEmxXfgTLhumd7AQ2h+DrTBJxDexJmeyXDv7HNZGzMU1Wd85kGP+UEe
3Xlyem73SwWxmVatmdhnireJ8XTVgc3FaYsHiktuUb4CBwG5IjoKINwnrhhHeyvkN3Yw4SCF9Vax
J8yj074MJVYZyzqdEwcCHeZAvYgyiwQwxOBOe2PEWtSssBQFeOW8WsqlMXpkLMIgtPdKyYZY4K4l
RGyqiqqni88S7kyCEVQgcoH46ZG0cGar0Oj3eN9nIfuqAaOmlBmYFikazbQlCpm/054FZYQAMEhc
ZBzSkskPYYAVEfTqCy2W7A2vdQCYPaNvEi5QAxkn4GYkx1gjsdE61uugbeXwErRTSI6Kgtn6CsE5
WcfNWNhp3NqJ6TzFYYQiv+kaeNm/ppU7s/b0ec5gFpT4T3MsvQScH41bYyBUAUZ1DDZvtnArltJ1
GEW17858t8zhvZrNjJlbyezvEeNuuRngRl79as3gdvYUOtZcSJADDB5XehBNjWRGYtFYQRZJOP4M
hg4C/7r9eW4HyBiBXXlnjkc/gkDmeEg2mJXrzRGqEdM0rzQ6Ddlo82JtjJGtDbJREV83Rc2NGDrY
yaYiwuemwAF3eOwGzyL0OvOcNL3xSXLozolQNuZc78JedjKMx2eyJxmy8MVN+3rEHtxdRSO1MQkJ
OF/l7Me0AaJyEQFXMFZsujkwQ+3W8h4ozNOWLrVs50CFLFYVstIwhLexZAl3CDaTDWj9mAFKbkDQ
Jh9IAsLbIdf1AagNhLz1AcimDrOGXzv+f/qkn/RJqRRNqpv/vU96/yzzsmh/b5P+/TN/t0mJPMQU
bq4EYQDQ35xF+P+j6MFJE2+N/2LvzLbjRq4s+iv9A/DCPLwigRyZyVEUpRcskhIxTwEgMHx9b7Dc
LomqLq3q5/aDXbZFgYkEIuLee84+tJdsRBvrBPV/HD0WefYwgVZwCm6HH6Puse5zsGeHZ1iHB4eq
8p+MST8e5aiyNYTs/IZchDHph63bhcy+pLVL/ASHKpzTqLwysNP/8ICAS4SDMP0t16Az8wtkNxpk
qxtI8vYDIDHNl3QzfHeK6q8VJ5WbkpXnwIyPLbBmIPflh+/jL4ab6/f10+lkvThjaFpR3DZK8A8f
Ee8LpI7c9fYxmQ351hHdGMhJ47qWmt9lms48yCsbUMYVsa4E+KbfJ4VWb4jvzgjo0DOioWzZ9RIQ
r8Eg9DgQtXLdkWuh0HqNSEWbBYnHxEefh86J7ko8qsH/4UNwoCMiEZYlD9KHBoIqEHaU/eLt22XS
w8msl22plOYhdcb5U2uoxONqOYNWpZzlRiOT7Mvooae36njm96PIurErCtO6Q6apStSenpcsW+nm
xWEidmTrStSzZTr027laAJ0p5T+t1Rks02/kqKitpQOo3Q8lSgfKbGDb8/ZMt8aAZkHhk+Mw75z6
dyK0D6XeH1eCWU2fhTjJX7rFFrPNssFnuZdM0PfwP/nygKAfRW+0t6qFkvjvv50PL9H79VaHnbm2
cFeS289HUF3rqqpUCq4HrP6WFYUx44B45e+v8qGEWK/CkJ4JG3JSTtsfEWqeYLkoRsXdC7o6O3qd
bw2AoX3euQ9/f6F3UdKP53muxChWZWFa14VfFoUspowZeQYZQmDeXZwO27HHMzPPfHFzSRqhryU2
Zty6z+/Q8bhXTWHnAQL/6C4hhP3ECKe9FZgFU9+W+PgbbQUlSg2kRrx28euiIjKYZ/MTZ+CKdK5F
NRU/zkbmWWbMRaZmdda6errvOD5/Hu0l/U2/4o866KdPCa1k7QU4+ooT8ay1ofVDbRlxVmGSKaY9
wlONCFRMss5ql1VW42y9WmhtvLRTITDVrvZaHt5sjwl52Mp38+1qw23eHbk93tyW9u9nTSd5y/Jm
86vDGf+zhZdXaKN+rxH/VPiCIAxOPVHxoKuEqqMGqIDfIw1I4koPKvQHu5zM9ozcA5aznKR2rMTx
AIiSSVR9YndJ9iU27tCI7XSvVN68qVdDcqKb2q4zavdBrHZlzu5lUGltgqQqjl4TNp4N+tT4gGcc
k3aBuZooHQzQCOEh7EW2FeJkMjdox4aNPdh4pnstrve5qPPHHkd1sVqrq9VkDZhv/jbPc8c4FAs2
0n9jZ0VmhiTDTogpysmfUVbbtpUY6gPn0vKzEyf5W6MllBm56uH19kTCcRwKIMrcKpmeHLfKA2c1
iK9+mAPi+elqaT37Gky/G/RuWuH6Jw7pGsgCAesZAg56OSFJSFiQcKMrqy2dcbqC9jaNQ8URx7K0
+a1treV47x0mqRC8FaGaB9U14nhfze+KU+1IhLta72dQF1mzoeVBfPZqmtcAOVgJ0zpzStQDtJLy
ikjD+ZPy7rfXSnW5aIPCSXdeDfkq+wvZa5j09dpzD8NiGs8isrsbjO1ddejVwdu0kJkfchN0P5Z/
sZr/Gf0bz/UKBMgTXYG9ObkUZXolPlVzN2xqwFx8NVPmdytYYIQwkCTGrR4B+GBtk4eepA4fGFrv
Ev+lfzME37mwtQYbGNNQfDwgXkEZYCRCFb7iDZKy58itknGvrzPo2DTpAk7xfZXF5yi2vyYrKIFA
B/UuWuEJmbA/z33+rDPFDkbRZUwHUYX0VuRuDSG0K2caxmO1IhlquQBnUI2Y5l6r+P2KbnA8IA7u
inPQAFlvIGlPJ2WFPeSEF27mFQChrCiIZoVCJPjoN8BXIEWQXYKrn83ICdiG8i2zbBuqxJimAWmS
+k4Qt3aylrq+QmirbgTR42hWOvV2SDvH9eEjwqxQ9ay5Xt5JFlqnAbWYNfNANESx11bkhVPzutgK
qAt8Ry3j4yHUR7SnzPoofPokQl+QVa9CmvFTFmnDt7WD8WRIMR5L15WHXHrQAeLGvBKoKLBN5NHG
ilR5GDTeL2XOG7r6iEsMpsjoAQ5V6iF6CDTMZoz049KflGX6ZEq12sIUTg7YpJrQLGoABTPqZc8Y
0p1mt9VVOq1tNbXsfQKpqyvkG3kTUBG1R69R88Cuh3mn2BBn207NQWHI+Q1Hzlhf4MgWQdRwKCDa
QPVFredBo5dukMbsHNoSub6uDk1ID0BHAkWryEEnA8llzom6RLS99Gr3efFG85qetXqZwacMAWYS
gMAqsVHftUyMgVeoy37OMvGaODhMYDI7jzBmqqvKcrQHReV8wdg0uSbskdOJ5MhX1yN8vNjL+O2I
boP9p+F+YUCY3xWx2T4R8JkHuUoLI2V4f6NYDeCEXKOaNEG+NLE3PBJbXRxoYXTfCMZQ90WGpCcT
fEg8bcsZSGt0XNAb7+fZaC4EUUZHp2PIM4/Mljd4JfOAEWETekLyyYn4uPbUcgwsWkVh2y96aFpm
jPWliTo/Nxd+RveK7jNdBsA3AjEKHnFP3UnZ85EUG0cZlduCjjXPrNAgmfBaY2HYLGs2FJPiZY9j
rSAUdmC2y9RrQ6AlKEq3ELgpeV41I5nfOAPLx1QK1nWUY0fCqmThc7bRd5patjviv5Hri1q5m7lA
Ap6cnXfBiMSvPSfW15EebIxnI+nvVAd0TJTHw51Q9TYQTqI9QWU6dehOdkCW612XrXZ6zovGyZrI
+GpZFDQxGBeJPXXbJO10ANSKT7PIkm1tRMT8VcODFil00vo+9a18tEInVW9EVHmSKG6MdqLBXLTj
9jv5qzDdNrmiTm0lT7NF2NlUDbPflxgqhKHDYPGwzzasrDN8mgoDQXKZ/rCpvJ9h/r9g/U3Bih15
LXD+94L1Lqm/ff+vQ1c8V99+rFr//YN/Vq2aDhKbzuqa2EDR9mfVqv0L1YAJzN5B2Y5I9z81q/4v
foJy1f4TUventFczLRVFsIFa+J/Uq38A5X8+tgG6Y7rF78DvxZDr52NbK+JBlJ5X7+Hnko02J4Rr
5qRTE6zqkVGrW09jKeWZPiyolKF5KmJLOaijc9GRquWbkqDSoOnM8tYjBvWmGNRHFm+8ME1BPEJt
jgxH8XAehMbw2ZwVYmXpfPpu51waksI4Q2i00Ebi0YzybI/FGfnaLuqbCHy55W2GkQ5MIQkKlCJ9
G9QhvZTcR04AJCESs9GiAYDFP1k6oRDqcqo99QbKJI5XMT7DxUFqnBP2ZM6kwPb4NFfzU0moeoha
4uIY045OYEP+WfXm5dV51AgBn6zEN9Nha9LnG+blxszmkxrzp0Sm+FOSPmNOr4O6XV6tPge2pr1i
Dntq525bF6xVokyMz1Fr7lPh2v6oYusAx7uA33YvWm885bJ4dmi9btV4vFNFfl7vQF9SXAKdecsa
iuAu7rOtsdosDayeMKMcMkpH+RAb451bTfaGFn58IGzpdYxyb6clJoj++bSGBh6WVc2ojETdqGRa
mVZ61JNBJ/JoerCT+W5szKfEyI/xVDyLNsM2Y12cxGDqhP0uNPlAq5217ucb8OfOdjZ6fPcNJkcz
Py4m2+ma0OKT7YQetOZG6QnpkqyYve+trPk0x+NNPhhjcVyWIYkD3MukfB40tA3qjLCuH8GLrddq
8PSGtL9vOG7c9Pq4o3g4vdtSFameGqfGjpwnbwZhUaGlpec8n046X86eRiGke/qefo0DYolwypLb
WIBsM5Qg77iQTN0sSNi2rsjEO9YzowQT13RiTQ+lagXTXI3k3JJSiMfmuZLIdpACv7r1gkQrpjuY
iPSStzByJ/XFbY1rD5TZxqZLOOv9HsGr2LcTOXQtGOW0IetQGPu45DtSVDoaeQ8FahiWk13PZPqM
fJ8ICoyj5/AkEEtOFcEU2W869bGKtVfP4Ahdrll8fVwcNYdoYDE8mFNBPhqhcCqzgWAopwcj0hIs
v3iDcbxj0rbJsWKCQhbxet9JO7wglXjiXJNtkfJcGvpc2379OT6nn0wOj6JhP6WOmPc2gkpf0RDL
6QqavUghHCaDFixW4x/SIoLeJtSBc2taG+IQ5b5dfYNtbckD6dvuWgDAh0rmImwRKFxXSjNv1aSQ
RxJOu42uFMZrjxNxlsK+0twcY6tPQ781A4EripC4siUDkpDz58ipKR3iRicQMzPb6hEh2mM5KfYQ
LGbn4c/VEacm0cWs8q/CoBOTT0U4JTagayMNGvpEYUtRwRgD+kjmp5OIj+47V95pL4WS3FS1WYej
Yj7WCry6brCsUA7W81TN4rVC7MtbmSUhYgffdebMbxbP3pYpnmN9rqMbrWfHjSse/yXTX2sQJn7X
QkVPJMnGk050oYO9k98CZe7CY4ivRg0m3XSvTdUZdpPOQzfnzpOj2JdBbwm+luJNGcUJv9tvfFG/
tGjQpTjrlJJX3+E8uP7/PxTfaWabA9Ez9R5ASO4bQwv5wJ0uqdWeFxzxv+k//tI6WVUwbGicmlTk
KR9xl545DiTYO9WeXA7yLbX8qDNapr5nQf9hM/2LbuPHUShwEPI5iBFHxrc6OD40uUbHmYwsamqG
i/mzt7L71uU400aaHB3l5YF/Urd/f81fcKXrNekUk/ZCW5j//PlexkblkUtMKMXcWwkmdyIuiVXZ
KKQ4javTev28RYEws2N1+/tLG+t09efdmGt7CA5wnaE0/ihsanIk+tnsVnsoOWjY69K9IbaczPZO
PWU1UZigAF5HfMFbqgB5zGTHe+tVxBESDZgAio1pFw3xKknC6u+tyA5I/aHujqfRZvlmbLXGk/Ks
1tm5ssW2xA8xlfGjaiVlYE/mhYR2Qs9r7OOWhUozRlu2QVE/B3//Sf/iEaKFreo4lmi66x+7l3qR
emWtm9U+0dFA1+oNdJSbcsHc+pvr/NUdNTWorA6aBx6lD51eHBfuxP/Js+oVSDMZBc5aaoZqwSKM
GZ0kZ5eorhgWSyFnBtJqiZaZPdRc4rd2zcVdjyokRBElrU+nWAEf443DAwLfiyHkjjAS6skG4kwc
o/5tJ316ii193pWIhcNpDdMYVMHEK58ep5VKMeipeexTtwxHG9mmWaVvUUp2S5XjGxWTW+9Q2b8R
8fPoxsOWJCc278bYJzMk96RKN3G5QHNoJtI6wBLow3LjzKtsm97ilpbLV2GRZuVovzXC/sUKw3AF
9wJ8bILHPopBmdzXrakY1X4ZtffjxMTKhkodf8Ro/KaZyAn7l7cAOBuS0xWFbH3UWxF1jFTRnKu9
lcs7mJ/Hsv7dgvn+Jn140xwbKRetc9qv6E5/fstBluZ9oarVvvZks+3SSd8gUH5dV/p0IWCBlPVj
ruPJUvQLeY1J6FTFUZmiz12Wvbi2hI5bSkHjLjP2DAjZZD1Wp2Yuz5oWv8E1MEIHC8C+MGyyoiyI
BoO6dFdFaofSbT4RurQGIru0EecUYiMBqT7dVTymHlh9XdBAMeim7AaAH3Rg0jfk6rmPuecspxzO
b0w4rJ1xQNUQo1vwfzFokyWp9nd1pSehaSy/U6z+xRv7b7496zDAPP3nG1bpDVDOuaz2WkGhIBPm
qGkPh0dXcj5zwh1IOW4FxexeSssmDK0Tqr9o5XVP7pAb5VWooCLYjhEVc29rdTAk6tMIISZAiss0
WdqXaCCVFvfzJfH0LGDcTjRxDUfHyeZHVR9fl07FNZbeTwanQ6/lAwtl2uWJ+khOaO83UdLsjGLc
gQy9iy17oJXB80kfNvI7GyeGp5gZkfYQYHQwFl4Dx+HvV5u/eEnYM9Z/aUzm9He8wA/b8Bi3oOtH
We0BwwQccSYYIfw6pjr4URP/5hsBX/3re7KyxlnWyI9kNvNhd2xNYyZyZ6gYYXRVqNkdqKYoO0bs
VJ7G97PUPJIIpDBN6SxTWcYJMC7Ods4BcEA5S8cYcHNaSlLS7aX004KhJdKqFzocV4p0rwsiqzeJ
x2l/qgjCMprutcyWu6mYT/Av2Ix5zGIjf47G9ZQKrypb1HM70GKcapg8aR9KQgq3PV/pe3m5mJMR
oKbUaVvnR1vp+YkGYUITDSSf0DoDgoGkYi2Cogro1djn9RG0zEPaU0i6tGIApVLqWcv4IFBmYfby
6PDJB6xAN62SHslVhqjjDEFKfHKw/oNS8r9Ecn0gm0FuNVN04foadZN1qZ3xgQxKCggLGpJrA64p
Wk5LapSdp5Z2udPwpwWhW21mreFLUXvlWdOr6PtgHFYhQZGeU4MBmDdxFMfN+pQl8g47PAnPNXOG
qjwCDT6+w7cEHhu/74sjRfGujNhZ0ljyYPJ22GN/LjTra9JBc8s16yI7GdDeIUqYwmha6LiN9LZP
zLAvRW8+6QKEzW+e3L94vTnrWOs8FJXlLzNlfGMZGgur3HfO/Fp18q5T2fckZVYEDCRYz1/vpXZN
Qv22Z8bJzIp3viLMax47mmAZP9aWRgCIOAu93AtcKQwH+lWMQkV3qxB9x7wvVuCHRFkGxcZMQ0Yh
8Sv2X+/cCKjHS8y+iEAIKAJr+WZxjIuusMZk/fwoDY5bqjCaja2CXpziPvcLl5N1TGHIfpgYNV9I
zDHbyYaHXrKCCr2/Ey4lqTcUZzkMd6ZFM7gu7ClMBXTydmS2lowPWUQzl7DYhc7w/IpwvNmKpr9z
qA72eWpfJJsIRebwYKCfWU/zvfM/++v/d9h+02FblResW/97h+38nFbff2yt/fsn/t1as+1/YX23
VtsHUbMGToQfW2vIFDAasTw6q2Hmz96a8y8OFw5ZyKzSxKWQ1/Af27zxL4iiDidw+msqEoF/pAf5
5a3i/IKGW32XathINn7eNGePVw2N47KvoxBlqjWf3ez6h7vxFyXSr5egP7hqV9CdIHJ5F5L/sOdE
41Aose4tUEMNP1/ARhEb5drc0v/c8//DVdbf4oerkEI10RjjKmS9dsrXevreW78Z+//ug3you5y0
NgHZcYlhuXXU2zlF5fry95+C1Llft2hSP7COUHIQsckB8OcP0tHIzGKJu8FSKrG27tQxTFUGN0gp
lr0FTObOUMvoqBYMGYxOHbZTZ0yhncGrJoN+3KWNEI86FmNtky5dFojeudWtUmLxlNN45QkA9nVE
g97oKdM0GUX3qaoPie+UQ/Yw4x/HOuxkJ04kzsatm6+lC+sGvVBY1JpE0iM2Fmcb1YdHaJOn4CTn
ommg4LdD7dsp24AthuyQqIVzUt3F/qKUDiKghOnFWW0V+1TE69KpKl2YKBas+rgcGBZPfUEnNh+u
Bq9cPqVsRHDuGDJnTvtqk4pxjNLSCF2llUGHMXRn6t2VSSP4E80S83aMBm2H27gIa2ajB7Nk2FcM
mrntcuSNztRoZ1fNy5B8yQlz5CTvDKfnL8nd/sqhog3rxdVnbEGddga6z/uQefEmrofklkHb+Or1
5Xwr4Vh1xFphLndkxvXS5fsI++ApaQbBwc0rlk/2iGQ5GBftuxBINzdWZ/ZvytoF2kwZ4XUe+IBk
O9m9eSulyl+03mDL1M71bOl02vqS/WMmBY9JdX9V2JHBudUkPD6yKnq8/H4EPVi9sxmKTAHrZn7v
O8X0x7kfvmXrnHHRv3uVZ32ZdHgr5qCkTwhcs4M6t9wSkbRQzUfz+9LXAinx2C77rFXx2xcNX4IV
LT0UJ/6+cuL3yCYnP5ae1T2myuxsGOE5p9IdknNTjhEIBKHtEIMmt9hWs0NcGTLwRCO2o+6qu5qC
L/cx8cQbL5oj8KdomDeEJcdHazb1PYgkLqAvK4I963djiQAiszIJr38Z7umv84eF1/FgoGi9LeK5
Jigwyo9oZUxcoPUQShqK167H7WTApUVBKRo90Fk7Lz3RVugidLtEzdlCPgRTpEWrYFO7o0cc385x
qt6v89WJDNrUutZRRO+SOFZ3HL+il8ixDI+nRIku+ujV0SZPHGfwTa3ixB5F5vWcCD2Y49mGsQDv
cW5Ee9UqjnanlYs82F5j30Qkse26JjFuHK2Mr0bTeiTSYrkF0QVdb7Kkiq++tfVDK3rE2sNUTJxH
k+iF4D1gI81Y976hDMqOLq37Zma5+6bEYHQ7LNongSPyJYFBFMZDa8J5B14VKl3vwWP21vsRqbkd
aMv0rWg77mQn6UsmcUP+Q6fN+5L22VURx+aDOuVLSNi6RkSjYmk7+hACz6Y5Prl6JL9WCAtuGUqq
KFJoggbmMFFUgUqBqkjf7VXLu/7YlkN5GYxpfGZgWp0rlFDXk7YYD4UH097vOlcBwqZZp3e3BS24
ZRs3wgWEKqpnJpojyiHoGlOW9Jepa+nJTs587sDpnvLGqHZaa8lNM/f2fTODS+yXedlD4nLlBjHn
WnPiEVm5qVF/KxbVqXxAqLlD78S2ghSx/lZGo0qwmo0MPinq5L4VMvtmLXa31ySLUK6U3Y5Hg8Y7
es5tg4Z/19djXAZdQxAPu4oZDqrZngpkSUC06jZ5WHB6xn4sC/5OK0rsIPOcaANJdzny28YPulYv
xzmf25OV6Wv1DH9zkyEZynyrzLyDy4lhW1PvBI4Ze4c1l3MLg6QOGzVWdjgUwQBWNunIG5c4mC2n
hD5UZyEOiqAx5CetO2+jJFIo4Qfkx7paeKRa9NyHqV6g+1VUKVDR2pex7XuWMZnfIjhwd0mmcmZn
FfhKCOAS1tJx9j20kO+OWi1bPWZ4rFdatRsRuCPZVLLmuctr7aV3KqB6hZdGbx1nVQJ1pvHaQ3x9
fP/jemVb9yXGhMM8xfAKFssZr2kUTqgmZ2osLAZzyDO8cHd7BkmQTwW2Zy6ZLuQ50Wcw5WaYda8j
k7RXX3KIBZ+dqe8CSdsPjZgwlDBN7flcNXGGbjzW71Zjy5fMTOpHmZblrvdI5bWsJQrTRVP9TFGJ
2AGyuFGngUquHp7pqvYHBItu7sdDZlGJ5uqenjRJMLOQFw/lDiG0iaWg4fJSitBJnjWljz1iiOsJ
Sog3r+J75AmC1Eo0Na4sjzBtYIU6td0P6OGWZQ+xhl9Ynexl76W5fa9hU3jqO7ncpmbHV9dACt5Y
DaEcDvgaADrNwGXTfMTrvqDtYDovNwAKlYcmtUeClie+etdYtKvaMcRhoI/9zdP403mR2fclovpT
pNEMje2uC/Q2JuiwjRR3x2lUHIwGmjhZvN6uqlr73mttJbRM4W3cvq92ce7RoFg3O9KgOl/JnOlm
tB0lNDTpkdfElDKJKCgMMZvPGoq2sGp4wO1onbXxRG9ow/RhaarV94w9/KB3avfQ5fbyyIMU34BS
jemtDB6ao1KuMzUP821T7VzBpKdHO8wcKtWjq2Ks6BZ1JcRqPVKmG5gfy+2iqPK7rCLlU4k6g+DQ
PtMCl9Lmj+8p76fobcZ6EE6mMW7JJNEumA+UBwJL5hvYLvMxA6UcKtaUfqmGzr31ajltFXWwPhvD
bH6WQjE/UzTPF3Yqe5u0iRLMaaoESmMmED+iek3vEXd1UlahDjcnVHLCJ9/vem+hy1+ltdd6rm4h
JhBpj2TqBP1Eo3Gd1BvIK+OK4lC3k1WrJ6eFtl15WX8o594Im7akRSlUk5fYwcM36HNxHblafNDK
BNDF+7OMa3G5pSFE4UeFclrcdLowAQcTQgIrASew+HzLqvJrtc3Kgz1P9pMXRXLXR6pJDGHKZqgu
Jl//0i7nvKuXs9Z2HsFNDLJJRsoTlkBNu0uU9EXk83RhUZgPehNV145YlgC/9ABsqGvobE21ZfnV
MmbhMjBGdjTchoXHPGrInezaAAa+RVCTH82htE6IOqcbzRmVENT3dI0Ujq3bSap+57S1Alt7KbG/
6BruCaLaEy9kb5IHkMS03QD2NOexLyoN4ndVPwz1VG1hiZIfmxK8eNJMvb9u40VuxGDLTZwUy3kG
5H1sI3uNgyUgwG/zSnnoVBXXjVtKTswmg5iC9KKNGjO0IHm0yfylS+kZuJLGdNvIatfDkHxUBx6n
skFDhM5We0EzN5/Nsu0AJo3qC9Rp5nHQFg2GzV10TDpezBRh7RGc9nIrcsc52qM5hy4Dt4M765KA
5VnS3Ck9G6RYL4le9sGcLLe4mXjnATwxao74Lw+m0sZMqKNEXg2g2Dewhs0bVKq4wOBGRvtOy8xd
qhrLIXMjm15Luls/0fXKANksnpVctCXVu82Qlvf6hKCgRqweLg3U197CvIW8aNa/znTOGItX7b0h
DTKG81Q5xZG8GZrZYVbdJpsxU767be/QhaqejKHQ/CKboys+Rh4ACWLlBE4itq4rxrDG2bwDIkMg
OueSk8mQfaA7pTohJ0SwPItVbnrCVnWs95u8s8tX2hWv3WJdT3pnbPVpJNDL0NqDmzi67yzpw0i2
xIb4oRiYZ7vjRqzKdoJa46gUWy93n4huA0aSrcJBxutR4I6kOuUGg3LV7ZVDZTVmWDgNn7divsyp
Cv02K3Z1npro3FRJvMklPG47LerUrw057JYlS77Gg7T2+aQVq/B/kliZl/q+MW19IfwP7Slj3gTm
u93cVFXePGEDRIeiz+WXjqj710Y69r2jCXMKCrchq05iAcaXle9MMov3SkLMcFCTiHdjumK5geoj
7ps4zaHUDM68mSaAW/Zi2+FEZNUmEkmyIwkv28o2pyRXi/QYZ9o8+FrfvnhiKU+apxh7IDiWh9Wq
RnPRbN1hyvNTV71wvNe+THblnjVvgPYN+rW+lW3GGBs5zHgTYfQ69HOyIsaTbtu70MT1krgVP0fB
CVlL8C0GU2S9mInZjhsJ+una1PrstrLgVQ/pLL7YgvOVj71Lv8z0rr7kReIcczOtPkezgxYUQqrx
qK47JAECxHsnbrKfqmo4JalrnpOy6z9XPcM/cH3jsbBieYJxl7/2ZhYhytT4cuuhj26k05Tfys6B
mY1Q/rnrshq+WtQ4R+hCaDH7xPIBnyErnmVlUut25hDOSm9+MioHsnhkaUSgSZlcamX+nkvHfdLx
VYbM8VxmYcWytVDbbDJZgtmxEGdvRFImgz/AXg/sWbCSZUW2zxrUeQ2hGny97LbHmaoiqBNj8Rnc
BXHXLGBGygelSJ8wZdE0ZJWHs6u6AXptimKt+SyMjK4jJpHUV00HZaXFyXiHSqR8qHOIhP1S6Ach
Io5SIUj4KDY2Zt64g7I3iBEr95RLtvJ97ouh8UdhHbTBdh97pa186k53RxUzMuRIo0+FofRYRZ3i
hqNi9jxpRv0pa/P2qRmaydk1CsY8UOJ0l3eytiLLz3OONOSgVbemQTo1ScXp9DUXGHr9gYi6o9SH
7/HoMhqivUMCm1sRilsvr1VDdNYMwCggH+iy1LIgkREK+a7PHaB7fFVXuWzGBL1t019M3Y0vGYch
PzOLrAtdl6m/iO1o04lMv+P9/9ZXauIP7GmePzg6AoGoX45e3Q03uUqTwYyLhOlkZ7BxORpqkjK6
7UDIvRgIRJCjj1/NebpfBh2ek2OTN61UBN5l7cLK3pBFx6tW3DM6HPtNkrTizlKLroSb120Jl1C3
wOfIEuCJ3xNvZO6SxHau9NyeWVzE4ByS0qM2zUBaWTPmhoqVECS8Em/deHIeKHXYT3AUfY1KRw1Q
rX4mfGw8qY2m7/hb9KCd2v7eTM1vTuGKa4l46SVeIrmV+eim3Lc5O3tEb+wAx3HHatcFjZBNgv4K
N8WInM+OTMyHFHL7NhvIVNPpRPtjxZlqTmwPlpNFHEKi31CDPK5Ur+upWexj26Ib7cfeDhv8sM+1
h1GyEKO7X2PJL6vGhvB2gv58XXC6nTqr3cRyrLA+dmi3dOW2LMv+0LtzeRulin3jtGoc2GRdXLRE
Gm8aOd+bOhubUAxpfITENlxX1pRcMaqw7s0m86p4My+RMnzBN+VHCR7tkuU2lI3RBEs/qbdRNNh7
EhyQvzNG2c3SKO57Vlx/mFbJrifVHVluD2AiEOjAPj4acc3ccxRfE69y9lmcsGNxEDyykCr70vDk
FUc5B4VYGV+6uM05/9bV29BnMqXN37wYbdZ8AUY0tJQAbZK/1LAR1ZPG/O3kgg4O6JaMPGyd/jDo
CnH1CowV74KnNdY3ddUCCjNE3VjbtprQwLuJ8C4odYqHqsRpXVqzt0vSLg4aWlgPtt59h4YxELDK
UUW0hjiidH6F71gerUIv8XJYFEmtnBlC5tkBUJgWUk7sFRzqR95/68kp7ccS5RyDX0wBnAqLgHbH
a6enQ1Crc0Q+BvvrPI77YbKfHUqQKVuuyNm45Qxl0zmjTaQMrvYKmXw8mbVlhHZr0EjJK0zDkbaX
nhK9Jcikb3Ck67fd5L3h6FceY169T0ThEIVqdXULe1NMEUIEzSG0z6p3iDwQ0actCYx9DFC5ogPw
943QX7ugACwcsECIPvH9fNS42FOhV1JxARyhMPalQjMubWqeyXZHPV7+hirwS2cX+qrqMBNVYWkg
qP3Qc3Uma+Kc5AA6qmOIcx3/lpbwgYq4+R3Z7K8uBRoaLZQF7JWl7+f2rtrZDe1HjQ+WuPHDhKwM
H5TUzmr/W23Samj6WUGwiqBWUJXpeVzxQ79ayy0V8zCXqohTv8qLHouRQLMX8fBiFZrKXU2s/T9t
knMrdQ3BIH04C/rFh4taKWBWwmG6Pegty9dN/s0WtOyoSc3fSGd+1UFxKR1tDOlZiDE+eiRzFv+l
IQliX84JlMEiYhqmtG52yHU6mgXtj5tm1uggFkty/m/2zmQ5cuTKor8i63WjDDMci97EHByCM5nk
BsYsZmEGHLMDX98HWepWMhhGWqq3bZIWkjILAcDhw3v3nttlSn1x/XlUHD9f08JG67tIlM1jL+0Y
2hLYWNjsRK5RgC+4QbcaHj7/ED4KzGaDIQMTxgu9omP5szJYLloft1TbUrr1hohdROhZwSEzsWNM
o6mIeCWgpazZJH9+6VPjB56QY2LPBfY9d8F+bamAe1ZGaFqkoQ3puJaWg1s9mQvBQM8ykjRDdmBj
1Abrzy976tPH7cjenDdrYiJ9f1mr8WFDxlzWqxIUp3n/4PqU/EKXUeujtPg3BqzFHINkZAZLHZs5
QVPohiZGLte0zn1lVlsO/2pdQUb4YpYx5gd2PGCsWS7ECfwEtMefpn++S3ea02h+js0x6N4U2KSF
1mTGJSVlfeuKSX+NgrmYhDT03xi0WNsAd9lIL9Duv3+6eIZb0B068axeiG+vK6nmh0yxn7/DU7Mc
r3BuX+H/hhn0/iq2CuzOJjT971mgT+ZwFn9UC8PGeff5pU59hdDHqYHMQXr+3ET9dZSmwKP7ERgZ
KLyKjNOhfHFF+fJ/u8bR7UBQMV0W6npnmO3l5NZbW+Q3n1/i5OD4CauC7GdDETv+2vxEDLXZ1jvJ
3vUSpId5ZpZ4Zad+iL9FGjNMVfT6VVjTZpH4nPcisL6a0T5+evgvHFoofH9Yz497jzbRWBaBFtUu
NPD8tmVLdp2RVhcZOUL7VPrF6vOb/vjuuB6aPeK9MCB7x99exbFKjNKqiNZWbFDc8QYLk/fFVuLj
WMRWR/C4Q2mXbNRjzZMfAiCHk13tYpJSlo1EhVHK/sIDMf3FUDxxJW5CkPaCoRox4tEw8Zs4nsZR
lDumNhRoWnNujd69rJPHzx/bideE9NYkl8SZd0f2PHH/0ut2ZZ5aPtQiktr1dZ29knO9BOe9jKvg
C9m2+XGNnaNd/nWpo+mCGpUbwGsodx2GvpVd2OEiHzxMAlAEunXVF9PD6LAfIzIgAJ5uU93X6yp4
djmyIpQx23VC93drNpTRUAxTAM/tKT1zRCLPWktp+3CIpssg4xyIwB5qCnygNeeqFstDm7RnXp+p
w1B2VLDHDmsdZTaSTVySvD9/pD+Dc97Pzazg9PVwnTiYxI8XO/TSmuWD6dqRpto++XmhH4xe3I6u
G7/mU+eddRk23joLnmso7Bsij6iZKHfv4vKMHTqzRiVT5K4PecDBCOckaXn5rRwE+nYKSwhEq3WT
woWpYstbBHVimYtwKPsFzkTvDBQviiG7tFE3YYdsW2Fidk2TFSU87yK10TIkqY9Tlfl65YcDyqNQ
rWxWH5+nZWqcG9EefveCofhi0Tox1ohwBP3vsGax5T8aawHaO3YfI88l0ZqL3vCtPW9d7cKkTsqF
Cqxh9/mb+LjhATLnod8ErQDE8njDU5U2KHiZlztfkFJPvTVfV2HdXriWbLcEyLcXEaXXezv2v9Ir
nvh82c1B1DPR4nw8c6B/67WocwvSvcfxW4+h5qWi33OPRDz58ds3icCD2YhaB/853jrSF+W8OSKM
RKJLV6SfgxHoBDUrLSnqvduksVg2NNjHxWBStP/84ifuk30V6TQ6bEt20EcrDYENHWWnAg3/nOED
y/o+VCFSj4TEi9+9EgQLvidCpDleocR/P1FRA2rCEtgY2UniacTWtDKF6viKLOu3hynbDQRTCKM4
fejHjg/ZlCWugi5DV9ANK1LaiPpJrobBcSF8uW+/f1vgfdjfALlBzmG+v60wziTJIBW35eTWDntR
UdJDpKcDWzJtvniGHz9AW8diwsJlODS0j5evCm1I5HY5d6bZ95GlPVWTeEuUdR8O7hd7kPlbfj8H
cimOpTgeTOb8YwV1Dn1xxAaY7iyZrS1qpX7pZAsv6wHjFf0ZZcqvdqOnrwgjFxnb/NEdLy+29ATx
VemuMnqi+OQr/Lt7qyaNs4Pjs8AZ+LtQFcR8nKRAMrLr4IpHI9JpOHe0gZeSg9yd4bzeET10Fbv6
F5f5uLGZL8PREAIOu4/jgkIvdPS2/KN3vWZq95pH2IxUrIifj8OPUyVXgX1nMDPrcECPPmQF4LFI
EiPd1RYVLSo9yyzp/vIK9yapMKx3Ylpa41dk6A8ARmg+PycOtLiIcd3jTy3Ip9bn2JfufGekCp5h
Uid9Kp0uFQbH9VTQxG5GsPkLrbTTaOlNvqTtpXvbVlXhPqOPvBnYFk2jU936XZquQinZHMzbgqok
qg5ZnPvgm4O7C9vG+UKTfvLFCH8+/BizrXn+/3/ZOiFJiDI6G9mO6nSxTkY/wTNBnfPzF/NxhuUR
oaukpITt7cOWM7crlpGwzHZF6xE6WfY7PTXuhffbaWPzq8CNhaoSAyFn2Pd343iwbCUS5R3UbAsh
S4A+3dXV5vO7OTUDgSyjDId5j2LHh2emm2RXaynioSZZ9B7LlHJIVmya7Dt84d/fRXNmRCbKkmGD
7Dk+oYo2BowX8YmOafA2P7uaOJq8Dp4+v6tTH4/ga/eQ5HIwOB7GqkkLYyr5eLLYEdfpaNBiC5w3
mi3lpg4d8eeQyWRPtfArTvCpOW92zLOvplL24dBD6VQnGalP8USb5NJqr3Pyg0weZTLdMV1vP7/N
UwOeYw+efiz04kORLOMePVcSiSdDmW5z0ttvBjPRVp9f5ZiVTT46Z3AeJiGns5ft+MDvd6bqHEru
O9EN+mMc6eVGAw63CIjTyujNecNDAq9/2ZVtf1WNRXpwMs/CnYamcxqlS2M5kTBTgm6dDQI9Rtcl
X51ujZNP3sP5wpcJIu5441MHje4Mec5qo2zaBG31arR+uURV1gBWE0+dojrhyYgmRmHFj+nQN/vA
L18AOBIEK9szSTDIniqSv3BHjUSaiPv4/EGe+NboabMFBdEHzft4Qcw8fkOs2G4PxfQmJ6Pd6BIx
ZZChXxlfP7/Wicdh/NQYEzpGgfh4G2MaI9EURDPscOC+6RQcVhDyXpsxK3aej0eCUnn7xQ7jxEdn
GHTs2NGwYn0o6xMcOOKBLrm9xPlGIJ22NFHt0Meop4VljtVDVQ/VCjVGv/v9e8WfRGQhOxu4dEcz
JeFfyA1FU+44qx0qd6ipSmc3VOPDBXEAj6NwvgqKOPUm2bJRBjCB+DGVvZ+b+VaGtrEruBWAupej
gRevKKz2Zqj8fJe7HKQ/v8MTaw43yB7KYmFjszj/nl9WNgw7dgQ2rNwp0n/WmQ2xRwcDvbJQxP47
l/Ihv+PnJlXheBGVHskoecERzfDL4trJKoKavNY9j2EmfzF9nRqjFh/U7EOYK/1HW+0eSVwxURnA
b9zdd1H5A9Lcfdbw/uKwuhFd0f724YgJDNMFxl+T9snxB2goem1mM2EjNSc0ft5wW3f1SlIH+OJC
JyZmSuq6YwE3sbFxzO/zl/clMd8hpOAICLDkCYj7VkzV/RdDwuKfcbShf3eNozHha0ma2LP/DkG/
ATQklmeN0zi3ZocTO8hgnxEjhVttqOWqITL1oRxqD7EQvdpO1CnFvw41JFHqy9JWKOAInlgPYsxA
OrY1vA07ujH9UC2LsQ+eAVAV27xBnMXpdlwigw32kSNoUugKvrEBbQp8CyLpyc8RWxVGA3Yvb+qt
3leBzwFKhVdJprM7LOM5Fjuur+BCRFujbsZ95iDR7K0ov+y1ut+J1L+PYfYtecLpJqdWNBPPPLlD
nAhXbZjkOugiB7FwOsdZWXMeGyC/zx/vqbHJKo73n84hfYqjsUnwW0XeK2MTmfBrpdpXQaiubWkb
wNZrMuLLf+OzY8/NZo/yPQ2ho+s50VhUoGGKXVtBMmEeAyW+H9rii83rx5KfTa2UxhZ7E8p0x8Ee
tkojq1Z+sUNEfiNlXKMZFH9WEPjL8BJByrJzzJewLr44Mlmnr0uVlifK4fp4Q+bLvMrl4FATgYjy
LVI6LqHa1m4wuujZGs0MZ5zKyYN1m/bVKgMsS3O7YCKvzH7voPJ3kkHbW3qnbYyWWPYAYSgDTm7p
d9LB9pPvjtFzUFdIAVMgXiu/hfMd9960Co3gDihdQ0SHUy3SNrFxQk4yXCf8HlLb5A88H3CARDZt
SearNji6+N/zyVlGTZusPc0zHyvL+epVnJrTMTtCXqINxwuZH9kvc0SsN05epNh19fZ1FKDuxkHf
pkbbfzGyTs1Fv1zneGPUyz4nl2YodsLJdNAzbrcEDbz+/HM5tSC65LPSV6DfRkTG+5vRK1Pi0K8x
zXelWI5OseAw/lSmEZr6ZvzCdHbyYtQrObMQEv5h2+vWTEZFxreiRSS/Eh2x7W0J0gj1kQXX7PM7
OzURuJT9WS2w7H3Y/AL/s9wEFdWOoOwbs8EjbgTjU5nVP9oYzULkfvEkP2aSi/n0wJF/LpPS4T96
lFMDf1XY7NMSlUW4vEzjTEz1sDepxa9KSyOcWUJYUdK3bmMdav8YYmoIy7i4FKFINz5kogcPSxD2
jCC0py+ex6lhy3u2KCNRv6V9/f5Nk8HQaGnENmeo5A/LDx8js7/LLHQknz/3k9fxBCdFjr+zZe79
dZpeI78XPd6Ok6ikmtO+FqNGHkJXf7GQntq2UpxCtAFbwuff7y9kEWLmkNCb71o8I1GDxHUobmqy
ZRJhXGVldZ9n/heFilMD+JdLHm9Yk8nO0Ojp+U4b1Dbsyh++nSFud8/qsv/izGGdGr+cSGeHPmhc
aknvbw/rOqhY5eVMM+b40kbyL2JxZyigIZaUb8OlJrV4mTMjr+Nq9hpoxqzMrBH9+X3zZFNUgSgm
ml1n4ljA1YbPKGrrO7JfMfwX8FLzoBEb5Q3iUTjMmgu3ANGQa40ig2MubZbmX/pgYmchI05J/SUp
uwNSHLlu2fLF8EEX+WjF6y4fzTvi1R0We9P5YjSdegr+7NSlxMG4PW7AZplsmgJ/wm6SE+GHk7Fo
dfvJkc45NdOnNgaA8fnwPfWKZ2cWQhmPYuvxY5eJEZLcwWcSV76GLq6r5Wbi9LuywoDMh2bWpH9+
xZ/aiaMNIYoZ0rhNPheOmUdvOtTGjC5plu/cfPKX0dC5d3Zk9MvCGp3zqMyyx5/c0MRGOfnTLiCi
NnvMu6ldt0j6ttowoFz//EedeO5sNmYLNJQTjhNHByXfHUXemla2S/3QXkdgpOf4ihk1WjZPCTj2
HbrI759f8wSZwkaVQNVnnrWhXpvvh3yonEkGPV90MwVIWUka3iBIJao3mJNOQC8tGCkoJ51s7Yd1
tBzpyeC8sI3V5z/EOjGHzb7wOROAY459XN7XkUa4eRvn+JYTi9bI7GuIrWy6QVtdOOc8GW/fJqiR
sVg1izCjiGxoOX1Ucuz668EadBI8A/1bRGju0mwn/Rvb4mIbDQwpHFPpBlGfs0WS/2NEjM2U3a9t
d2aKWRrAM61oiQOpPKBl3RxOQ0Z1at2lVqGu+GwxoY18CE+R6PyzTPee9W5MvziYn7p/OmB40AFK
8Vznj+SXLQ7ltgSoh8X9Z6m6i5Cl7ZSr4qfY0KLN58/61KUQXqM1wI3OsnG0atJ0qqp8Xpb80opW
shKzm0/J9MyPsvDp82v9fG/HX9pc/QWoTpXxQ+xmobkZbMiYw0EPQ3nR0jDG7DWBIoYW1q8KLzPO
DZjF160yh4NpauGN2UK6s61MbmWh1/ufP+j/8Q1f4RtsCn6/vLvVa/v6jx9FG7fj4TX/8V//sX97
jcp3+Ia//8Y/8Q3UVP6APsq/DKAjbDOM/8U3MGP9MR+T2IJRQf6V3uD/gYzAhwjHrtBh88mU9i8y
Kuh5352zqxyfed/6HTrq31KPX4YZ0xe9LH4WbjmakR/qWqkRVB1pN+4BVSxiCqA01XnhjaO51gSp
zl6IjRm1SHGmdN/N7qZYOv53RKM/Isiad7aXWs7SKK17ugvqCWJXfO5YGC+x0wqWIEmidT5LC1jH
NWsa21stM0PCjkLEVg96gdNwQf5zZuXneAmbbQ9HODl4ZuRXC9RYYhM3UbHPg9GC4NhVy3w0wlXB
NLqikuVsopgazJpQ5hu0RZzgE33ADWhJedF0Zrsd3b46MwGlvhFL8GLnrXiz/UZ/zobSA+Yey5c6
T2eGaI4Mw2peMf4DaFaw4JKFZ9bR+TRGaqfL0t7worRDkWiBWnlev4l0gf9sWRP+09dUfDtUhrMd
BLW2GQ/JlRZF5hMJWBd2h1jdiJVcNtS0bwG8l7fIx4kEa/WnzIn9B+Wo8UoVytpK039SSoDPwmMb
WH1+YydatSNYzDzUeY53U1izZDuOL/Ke8AHHjeJLX8te/bZyOp61XDvSTc+rHGZqVmo9lCMv2I+k
IG3oVWQ/8ixGJcCW8wfUXUFmeVOjkjDjH11n1msgoOobpYOhIKAP5HslRbis8ky8mGaXrh0Qmjyb
8gl85FOlcemiksSLRUP/HLQaNGurKNd2Gnu4U728AAxFFtUigxthLEhtzO+8SdnuItAjuZ9H5EPV
N+5GGEEcLQJIuzvPJGsMqrrX8ut7gO5a31sUdyx3XMlMDd3CJQns1k6N9BpU/nQVDJG+jKjuXUSW
qVGL0pXDVaxyTYCNvbWTDP1Drlnx3eA22QX52uNFNLrWJbJgKKJRMFwPdVVviqZRf7bzeWiBHQi+
a6rJv3x6VR0KGybc3EuGi3oK4p0iF/iiDfB3LZQ7hG+RCcELeAXoOqMtsDt20sMO4BPYFLeefhgK
SONu7RNdUhcmCWyVi0MlFE33aKmxm8nao7lJrbTCyKV78coMI3wdkekscZUT51Tmpn/e5zlg/1ZS
iFsC5cbLNqiLuOJHeZVLRW4am4ew9op80adm9FfZTSUeGeJFPKQLIGK1N3dydIK4ooSgFvYLC6vW
BhMnJWAnS1py4yW6/xT3FNjwkJzj4YyvQddHG0qL+vfeNbKNGRvun2kVTLgV8z5auj0wwAFy1KI2
2uEbB0LrmiQrb0XjPNh0bYngvkiH8bxEgtouhQjKM3L2BgmeTIvWY2dO10SnlmTA+USbu4pyiLLM
fWOm9W2mO2w5sqF7dCL8Z3FcRCPghFQjJyCMzzVpjdjgfZEvBaCGhYszXV+Ymd8sgXYBM637cQ1b
P9mqNhjX8SCmh15hvuiHythEDt6qyMe/WJNpfhmJor52XXj7gajvCX90byHq7+rCmq6GTseFq7wz
B6ghtSAouvs4yIedGNzyOsk5cBiDAWNCSDHepRwiL/OmN+9Ns0peYt2oVhooskU3cLQWI3CGfcE2
5k4lFXywsllaHFUuc0yjelEON6Fd1RdjIpMlk6d+aDped+kUNMfzmCQ5vfJXmPX0/VQZbwbClIOk
rr03jd7c503nLmJSbJY4X7A/8ZK3tRlEK4JcUQ/IEU6rabV3kx+NP3DryeWkeSM75Ny+ga6Yx7xF
XE9sc4Huxk66pY1EdEDARK6bU3seR516wLdE2r3EluOK3r3UFbYc+gXD3g+jYQWoWTxbpU6tQA7A
RBXKstoGDbRKGsd9ZhGcdtgMNLIACH1QQ2SxJ7a7v8DzlgcwzuUt6AZjKSm/tmWlv4ZTHq4rI0OS
W/b9VvSNVoPDr6Jn6urtRZ1nt7Nm54w032Jp1bU8N7OwvZ6wl2wGHJjXuhH7V000a0HaLpjWNsbJ
bW6j3jQtJVZwXfpV50X2Dyqi/Xrw1J9dFkHgZc7MgOIPEdErjnYRaTgs8OwMT1Jhd7cNOd26YvBX
rVW6z52I+DYsF0eSI7I9iZKKw0enMWGFw2JwYvslJeh2IbwqPhgo+7aTXhqvAyngK9VOD0HHlG4O
o7lzILjlwL4D5y6ODbWS+iT2EGFuJ93Ys3vQ8dBYhrtO9ZEXXOArWsHRuBkgqj5pCq9s0uXNYnSL
6JoNMYQkLMHDox66pD9YlXcWUlwWzKCBv2PehMHd6hcNyXu309Rdd0SykoGqZ+cdDwzmTNfdJ6OZ
nyHwWvBJxNvCN4oLdwqjPQzO23T0GWpDXYqFZc3a7CIUO5JXu00o2mzdWB0WcRFcJCk949Jtun1A
zCYWcD1eoc2z93xQ0abLkY+FbYenWGUVttkgvwjxwLMUBcNrFOtyCyrbPZ/6xvsTvHr2vW6kdnCa
mrjH3LmbhP2gj3ZzQNlYXQxENuzrlvRL0XlISx2vf2gwZJ45bv6aTHjno8QLN1Ual9t+Pod0E2dZ
wjXC5gyKQLe249C+bcKivIZ8na4wfzs9SMEbI5TmszYUoI9YlXHUGUH/BJla22VT75AIQ5aoGYPj
ADC3JEf4KnXtR6UNNoSHPFvHBd4SD9THvS9CiS1ZVFdStBj4cSBu9Cr4AfaPKRA32lY0aF2GqMl2
TZlNF5GND1A6afitRxu88BpgxHLKqpXtOtNfTpXdAxcolmaaeHcpkNVNa6Ttkt83LtzEuuyZVdcy
Ml6ChrSkvLSjq0SW4BK08ZIz0sUYGPZDht/9rAJrtLZpjMzp5v4mVmnwUnej2toqrl+UVhDa6xMI
XoJZ3HsDnRBCJV4Gg3mFPAxjEw5kO8yQIRKSXrXOgdk7WvrCEwkuTH9cIBnMzlV7DufCxjBa5v2B
AJNwGQm9XEYYTh8S2Jl3bKrS86ISLPWOEXiLeEihiZEaZXCkDuUh45Sdo+PcCqXXl1AIi1WhHA0q
iZ1D6DZDRNkF046ZdLswSGKHGT9xrytHqn1kZ8ZGCXpxRJA4SxA1L43BXItry5HbYTCmKzl4VPad
2jgrp7rYOGJQr50IRLZoqolNCiZ0LK9ZiHHWBR5OWNqk/ixgfr+4oLvxBTeveegHK37IXzBtqk0C
kgJ5QKHBNWl0scyTVNuFiMndpVelOWGwNlB+/Fzp0kptdz30OSZ6zQ7fghZAkA0ygSXNBXCOkIoA
0zS5Yt9LPNvc5DLdaaNzFlxPQ2CcgUEJabKx24yoGO0CS9P/4gzrQO/OMOO2QEZhjBDOGoMwYOtR
r5ssvXG8KbUoo4/qPEDcsKwKQEw6r/qlNJoQVVAQgIXtJIWDsUnP6gZ8VRhpzaoass5eVF7gfYPk
Vfsbo/PwvE36jSdZkGjGhcnBGFrjTyW97GpSigmhN8nDC1JzExQTiIY7Ev26JFgFvYjKP+Mu73Hb
5wVIzntPRSTwngWOiNPzVgm/vB/GnqdWtm9KA9LgF+yUoZ+6cIJC8mg9SlBIAlYOzBRvNRKQtdLa
ACc1BjX1g0DZ6G3A+gGBpnG+8XfKFy0cgs0MWdhDl8Isa/RCrfRGxGddL6rLSvKny8Ytny2+PHAg
9YYrapep71dEC43mNvYcWQJ3V8VbHejGJdZnsXdNY+IL5jB38Dr3forINK9qx32zqQ4GxANP8jxw
/GHtTH59W0OKJwkrr8+AeOY3+kBcCxli+IZLSms7OyOtidlgXLHrI3XKZgtjDk2+CLH/Y8XL7LWX
Oea5XjT2Wa2TcRCjKVwTtaVWjjvCf/Y0rqensnxQcW8/wf5y1KKJZe5RHdSI2tVJuNB5ciA9hbOM
s3Z8HpzgKkwEjxUokLpTgx+u+iSMg2XbAT8dJV7WpAUWgxpfVYsGpxLw11CKK8EqjL5LVd0eHyp7
5Ibc8jOVJ8l9KLL2uWXryZmp6Q9kBoZ3uTM1GzE/7CCPkq1GO400UzOPDnD6adCXBSwFt5P6fkya
6i4Icr0FK8If7UBW7NOmLm6h69RYcY3qsSbV9ZshRfWtKENQWZ5+YZvAuVCe6hjhTSmB4fuACjrS
Fzw/l3ckqTXFKghk4V12KrJviqh69aYamT7V7BDARqRPSzHoLPsxmC4CHrLAvUqzMXtKdJk8iGQI
ttgZIe+PHWZtjkLtA47v4a3XDGspMS+eN3koV/yiYoPenY+QIATEDm7rjAuOHux1wIuZqyByhu8T
uz52/BplOhzV43XliTSCApDFt3VIhJRezfTwPunMNUgsY22ijCRfyI73Eb7oCyfq4z0mZu+QOZwc
POUymHTte0buwwMZuNj14Tdyc9bIpKFD0X5KmSqIre0HfTkl3kQWVTmtoAQE29bss9ti3idZE+Oq
nmygBBi4zwKT8HPJzncJAKrcFQRe4Swg/o3z57yRNZz6wpnhIHFBEgUzWLj2x2rAmN7ESV59K2kW
5Ff4lRtrnSGKsC4rg1VgQdh2JJaIdptZT2C70xuUR324BlaR7NyIfPUYP+/41BZKqvtp0BLWV63l
wNted3pD7Mu6w/nvIaqi+Tyc80hqITZwMyJQtY1RAln9z9zum8huNXWYQrUNNA8pSJarr4rkR90e
bJYohAmS9NiVUd05Vq3LSg0JvtnhAEzdWeEBjxYGRARP5XtNiFUQvhCQse0T88xKnY1m1xsnMtbC
gzHSTeumbNfc6haGxyoF1PJLber678rOP7BLX9OLa5v/+o+jGubfvw3lmmHj4MM2dVTDzI2+KvSA
iqGU9cGT7BWDXfxVQ+jURQxEKR7GBFSYxw/ASVrFobcfDrEJz5r/uFq2Kbzy73rs/5ckvyhJmuzz
qSL+L930Q0ny8GP4x3NZp79WJf/5l/6V14SjDcPD3Aj+Z/Hxf1KG/T88yovgaejkzNVHmpXvUoZn
J7FLURQRCV2P/6lL6n/MJnHnpwce6bL3W6lNRwOIaDPUBJipLEcnjvVDm8nocUvqeljue+Kx42Va
hM6VVQ/y8LO99cujOfFFzA2CXyqgP6+FC47G7Nw+oQX/voHQN7o2VcIo9p41GIepH41D0ln+48gT
uKjor60/v97R7DBfD/8uTiikk/S2jxuztYZ7SQqd6+UGueSDLvNgkajJOLTKtvYwuMmNZ+Y17rGp
mV80oj/0ypw5emMOVubtCTpG72+20nTyIVk49xOI7zfaQAS0Z2x9LkZjUrcwPfzHADv3F7d84hHj
icMU6hL98VGE1yJxqQfh5fs6J0YZ3k/7Bjk8nhZ+TMB8qAMO/vwZf7ggIhG0pwwi18eRcjwBJbqm
pNnU/i7SgvLcozzDnrD117mwtBcLWPrz59f7qAyGp2zR+SZydI70PdamQFXVpzBQ0G1LhSgCeVxj
Xk1TpQO3GOwiZ4MQGweR4ePwxtS4rXqneCyk9IZl5KaQVEKv8W7bkVLrou6drl9IGTWQLH31bTTF
F6MA3PPxoPfol5qzCIS3+dFfAm9EhEnedjvHo3V5r9END86bMNOrTVhWIOOq0BjOjJIQpHCBr924
5xscbzU/q3fkMbnuWdwICxqddF5Dq2GLgN2GsdQEZnmeg547qBga0lmvm1m+LureOOTUP/NllUKN
WwHaAbmv1fF8UjAnsZGOMg5a7Wn1uvP08lxqo7o1IFpeB7FPPYaSXul8F70lx5VbT2wMRVqZyXlt
OeraZZZwQXX2qb9L9F57SrLID26r2qwZckFSWVSjm1Fjk2JOkUH526dDGC44wyfqsrX93r4BAjxc
ABEiGMVFB7bokc6Y5MExEdRjzneq+oaEyaFV135a1WKpgko+d4kpn6dat/ZYDtpqqfpePiNJ76/1
pimh5ldkRlLZTfx1YtTOq6g5xpV1ZpiLvA/ksxW16larNDyCLQFp8RQ7r3R9zGJfjL56JhvLJGLX
NkosMYGjbju75k4hXqJnoOtZLf0iDh7NJCUKvROD85p1PEcxEYaJnNe473xe2iQq/xFQr/Pqaq66
jUNyuiproCswlnErQPtrnFIa0mNv/x6rURJa3TKy4qG7pKDVvGVJCWkSXId8NiHSNdtm6LNpqaHI
jMj9Aqy8T8k5J3gU6YDo1q1tRk8RuWOPgqxHY9WmHTCUfLQZJ33h2q+wD+UzPFk+/ir3L/yx9h8l
UcnhgriYOYwhJanADlV5XoOpId1SluqaNHCSnnv35w7UbOSzUklOLE2ZTtWm72pekh9B1+yiJOYM
Jud7HSDXLERYwqCYn78NpmVpdQKZALi9FaWsqOHQ6+uHn3+mDYKCHpOeMG9M0U7jXm8ir+1XQ+j7
m65qGMDgWwXUGirZqIaA+Z4bTa/LZd8MJJ5WHFWha3tGbS1aetbdos3Y1B9aWEoSqCJZmepOgnGd
EzhLBcMpA6i64LTOXyiy2ND3g9F60P7CXCuis6ZpY2076kRfrSrEF8GtlAWWugj2D6aoCM7ZhTn5
4zMqTE4dI3BrGHzNFF8Po2YOT83PqE3SxvttY0bFANo2LRegb7UlabbxAny2w3Nu7uUc3UmYD1UO
sGMb38qWVUS452DNMZ8isQ4O6bxLnLW7AA4DzO1S3bt5R/VGwmF0TW2kiEtdo8GA/w1dXoXzeHSp
PijjSpuzRgey00g/DXrnpbVTnwBfqxmsZejH6rz3NIx0oiTrFhdBmS30cjqIugvfqoZp081j76yI
IyreeuHPWWT2eGEUFFEXjN2mJL0spEIpp/bNJ/ZmWDUaBc0Vg9s/swMSRVc+G3+f2AwveLSKpi1W
hmY/tBH2gbiuXgvDSw4ohx0bLrDFlI2wlUFX6z1DakzJjo0M/suCeVndsswxlk14VfHO1QJW6Tm9
Ymxa+ezgBnmEJUNB0yPnwVk4fa9uJwLeHlXE3kJSPH6mjqIyGjXDqypF+Jg4LhMmgbv3EGcT5CoT
H5Y/OhYVUzJhY6QneyFnkJfvB8WKZbS8d518PcVJseIMbxMAbuXCAQk10cNB2We85LWmoUCK7E7s
rbyeLFKVZaPIYaa+dubSkv4+hb1DsnRB0Jcvg4tBk+E1BNJoHwr/3oNx9pi19euYq3n2j43HJve7
VdLxnIjRZp53pBHDV5PmC8HWpDZn0aBfSn/w7uiUUoGJe/qTFkGJK4uey5Lv0oPwWNZi4xdmcaVm
u89mss3HPAIOX6oGDWFPUsXKHs0KSFRmU3vNraA4cKq0v2eGxZ+XrFj1A5B+M/juiyGuF1Ulg3Iz
CWjDCzNMOxtQZKpd0OjseHR5IMlndsJvIybRXWwXAuClpdOQaOOtZ0gq3aMZNM+lEuxFZEsuvTXE
2jI1el5r5fv1msAYm8nCzsL6gP1j3JMiIg6gvVgW8pIM7Tld903PEv8CHh7TG/RaBk0Fj/u/2TuP
JbmRdj3fikJ7MOCNIrQ4hfLtLdmzQTQdEiZhEiYBXL0eNGd+kRwdUrOfxUSMaxa6AGTm91qgZIim
dFqLv3mUK7FNRW1d42RlLW19mzU9j/hzRrpID35PJUinuTVxWUasg0Tpc01BiGgsa1z+hSgqHsHJ
SaNLv6SOa5vaBeu9GslIETCE8Ui0JtIjtEKXUQMtmYe4fihmslm0nCCcbsm7413y4NUPwcw+XlMY
enCSxX1dZqRD8dsSGIg1Dzogo5JHX5uluO11RRjF0Gj3Ug+DeQByWkgd6I3uc0V0a7OxHMUTYQOa
v1IONN0Sjco6LfHlgLW2dSnITkO5c85m5prDt8uyKsqPDi2hmP45MQy2r0Cx2relUsdxHsjwJTD8
UcKzQOSV1Xy2wTurbjPM0p2uLJ9YoRjYsX7RdktltO2NXHUmwZtiPS58ZEWDTEAkRFN24BV+D+a8
KQUGs3KjQ5PY6jiFjT4PRQdon7Xe/AAP5b34wmJhnZWRX+pGTZAf5ZBD1A1W+qiDhbzV2iz9S3fB
8sW6GFgPEO3muRmE8bVXLfltg46IqeEttiilDqJnG5rEp0VLsZO3QFy4k1u2p1RNVbFXgUuqXjpl
6zfa1txxerLY1gfS29gwFUvVQ7LeUZquuU2D5IkrO26jYbVMDRRGm/QweLAi2a4M6aV9JsEWyS/f
E0fLB9/JjOEBGqAkKz/TIhXhfVngbmWraqLFadga2znbzyS5ptZTHnJaTg+T7r0NYqsJHrb26I5w
kyJOSplte42mQ/uAn9KgIxGRhDBJ7lTi2pH4hTND0Hgq5nY7uR6Cr3xprrj97T1psuJUjML4MBlR
diYTO9mAxLD1IN07prZvbeYpMPYonjx+j9bfglHQhRNEF+7cJagQnDsSobOtQ5nv3jJTCjEp3qJN
bmpP9UisVNqX1n3lssRsOIagBKFNd2MVnEh6XxZfjcz1gBrr5BgtNWxn38Kk8AbqmFXha6Xar0Y5
30STq0881xwMhta8ifrGvPHkPG5HssD9bpbHafDaHWfj5AGua97nbKLbvBV6N7kunZi9ezXZQ3XH
3WZfpkD+zM5HSYRcmWsDZUEo/R01fVcDXgEC88V8Y4KnPjU0gr7Quu5c16PM65h0Hg6QU3soo5KI
vPHWkdY9Jz+CpA2i6D0/8SiCGvHjbNAH5BgdqkC7SXg08uWL1/rcEHfgFd57nqPFVuJ/WAMGjLGJ
QcVRZcwDmeesRyYrBPsVq2Gf1xdDaxsIYea2ueqKkodUClabDP6hJUVolZQmyMW727nQOVVsHLu3
vx6jVvDph1EciTQDhwewgMXvb5baZbTziB2vOTbe26F/nIAn1Xrw/fXn/G36QTBI19xaJoN4lsHt
xymYnGRIx7pvjmW1RqgPGEoe204Z5YbEMupHaPQV57fl8Nef+7fRn89FF4znl8n070ZoRvLSyeup
OdLk4b/2hiR6rqO4YQ8+yvpVy2q+933BWtyO6yn315++isx/+nbRLjIV84JzET8b/GaKuEpt+Xgn
PTL2Nkuo7MdwXXXzoGO17/H3gvk3irFkPXkT/sXi/nYJ/yJ2v0HsLBIjvrtZfwPs/qt8/fgqsd9+
ExaePv/v//ntR/6E60KXDnWgOnKhrG9l6f8REYbhO/SGBEJir/et1ULyH7jO8ZAR8kLhOgAI8QOa
nv6C6xzznW1j6OY4QACJiZ/mn8gIf35v10MFeB0dthjF/67Azi2ojs5xDbokKSDcZDlxe0Pkdr+D
LX56gNePoW1qxSsdzOI/R18uVqfmcRkNNNfMtkUt560zmOGN1KMhvz2pn6b/lX6p/z9QQT4Lry/i
W7xG4GXe6oz8TlbMvcjxJjjJke6G6Mb0aVIkc8A5u5gRbxsmkt+p2CEG/vbrYdlegStgOYscISDe
7z9yKojQtcjwPhKSTaxu0tb9Zc3JkTxrQ9YeWicGagJIHXtvklXjEANNuvrBr7VdHVqPbDLmDXZl
0m+zQ4NdGZ3yxPI2R8r8WEHkX7YRFQptkkaHt6FFspPHVTJV51mt9bAFvZGlofongJfqHI3YCYxE
ZtfJ3GfXbppjZXM4xx5oApInYIR51/advLMNd/mCPXp5FpwFnoMmvULnnSGpKStOMqWJFdYprsBT
/DAWnDTv7G6QXxdnqW+YTfIn28zyDTt+uffoOUCARDLxUFf6aNZJTUdWayP/ITNZtbPeWSiuqapz
uovA6utr1ZAu3ZeF82qWKYoMH/v3grrt2OJUAE6YIuT5oWHXn7pQShQscsIJv5DTbbY6JLA8dPdm
Z6sXlF/0m24noYKOwqdZp7p7AYrx5u5SVE2+DypM7bGme9KITVHDJJqOrD4OKmhecmLH3udRYd9H
qRmRKmx20ec87KBDLYLWsKrYc40sC2v+XhHuwjobOuJjITi0xRlZQDdmOYYUN7lpfRkMergg20k/
h/NC33qSqa1N//SZfpC0w4WbezeZQ/PClJlksebzvWgjfwcEqV5kUI/7ejJ7Tjs+4ryp9uVnxKPi
ICrxaVZkJKQwvRcpMA0n94V2lF3HlyOqpLxqS7m8J/jEuHOqbLk0l2SNYpms4uSTHEj3fJYntHbV
xoPrZ94pAeY+kvjc7Zw5Ky7NPB0+p53ffyysOS93S7pwYDH6LDrzFXRbqkA+tX2JJ1ira7RkDDNB
+dl0CB/3C/ciMXqSVov0KeqMjIe0KQ9GQxXRYsgp7ibCxWlTNumCyvxN0PQXuaFcyiB6Amh9M8xf
KQ+FXzcC4N3B2YranwnE99v7hHKpS59Tizch8tiwQbs82rw9k2ePV8guEBBb45cJGd7eU0Z/VdjV
QokSR33urPexIRn/JmNqpe607+9brzfoyQzv2zbCT+QtH4xBUeK4CHtnz0tHDeiy7HTk64eqioY4
taJxz9ByB1zxHlihto8Z2V2jy347Umld+VlhU985DPXWJ4k950AWNvbaMJGP2yKVhbfzbeRK8Vy2
/nIZahIQTmVkpjNYVNqaJsm4Rro8F512iczn/NnplC8C5/4wj13+6Kqc0LNyY+VTOOrHYO7FjrqW
IN1SqMYIbCQFQhmvNf1N1Ico1Big/ICTupuGe8Bq2zsxh3XmlnaUOdx3eUfVPfhU7+/TQi/p/UhZ
b7h3mmxMr/1W4e+ppar0beobaehsGnzO4iJKaFInrDzR3ovdCOrONiblLGKnsQrbz/lA8/i+xWoS
fEb8wY0SveiNMyl56aAeCkLxSG62oq54MbymeIhGmR2UCSjEhwUUkZrYjIJkRiOYODb6Jz34ztmb
xtrc6GVcBUUGpQVe7zhnbaMWs2j7O9rSMAPARgqKt/iZrEdb1KCPHTRJsEEUnzzMiHQ/+XaFA4Na
o2bvFuAxdQm4vRncat4WA53bdJdX5wyhxK7H6QSC2CYUHBihZqB13a6NgzGw9tbaXluqrEKlTWMn
iUYU5WFAlNyBJPpjUvxd2xvVw9JRz7rxKmNotgBu8m5y3OaL67shM0WSpfvCdkHIkeAt28En2X6n
Zl2fQuQaN0jK/Vcikrg+pxytfdIF8s7QRVDERSi5NsNv+G+e0cuvdqjKZ8dkYi+L3F+24SLrh1QK
Dv6A14PF4lEwKYrkzwjrf0+BvzsFRi57/n9P2/6Xypa6+vEU+PYjf1lJTHwhBDY5bhTg1ng7lPxJ
2loWJ0SOh/g5YHVJ1YKZ/ZO0dQJOgfwUHikYTv4L1/AnaetY7wj2CdEckw4HdRv+k0Mg6RY/HmBI
eWZ4o7w0RF7A5f08Vkmqerqp8PWllaHXb0E9dC8R1cOI0mFEZmpIan3eBv0yHAob8tF8D0juW7uC
zqvu0ZZuvyDE4vBn70qs0I3OeXWwGYQPmV81bC3xkFeZNcSNntxq7zqUGNALHs3HHGOhgVIal6Qc
T2qA2GTMXXryPZorfNyApeOYsZ1F1LkA1eXTmUPVaJ7ytRRsdpPkMXfa5ozt6gOI8kiB2UhLkjlF
28jLm8tcAsbKfOKt8LzCfhQkiJKXCtpjbCKpGZxCNUY74HLg51ItHNp8Wnjvl2L0Xs3GZj1ArjFe
ZeY66NmiZ0VS47BSoAz75QGpU3mYiLcJkbDV2cmXaRtcR1E/Ur43m2yIhkGxiU/92aFXBXUTRkk5
pJBExDWJ0vt8UXSMB/RWIHOiCWWKIZhGgLGkeun1bN1rX8AC1GSibkXXsVOkDdnfcZfOy6YrpNrm
Xjt+6JU7Pydr5FOs0hbZJCA1/WSJ8vhF3cQc7A9krSK29awSSsFXO9cqUGmlTWshKVOXuq6tZhu4
gd4R7MwASTOZd4IODZ6jHEOM3euoO2TE1vd7QYE6UDiPOuagYTbvWr/Y2SyB8uD0ZRL7tTcBC+c9
SlBK6Q3Ot3IMqH51Vb01B9djbxnlsa0Ruk/pOIR7W2u902AZsUztMUXfRynbRhEQh0upK/VXuCrz
dfEsFlGPt3G/Hq5Q37vzq6R+1t5HSnoHONzmwaowABV+X36g5GG1rYyWjhsj7Y/lKFJza6vgRsoZ
3s0WyU4JKtfiRpRowUxrssYdDTHtfl6jdESgKDT02oZTDRVHFC6mqNYJhKBCSBYPfukAOXpi4DCU
G7TrJLl96mVAqw/GrD94GxQVSTmFjWSpWhznO5L+kU239mMCzn3SSgZ7uxzX7o8q6R5Cd/xkas/Y
jvSibzE1zFQBlnN2qoOG5q45nShnS336WKRfuueCiJWXdag4gMiR6uJ1tHptvdEG+Wd/dLZd0j5S
hqSu29BcPlJYmGyHNp2fB2SEx2RhY44Nw4zyTWMs2BQao7uZqd26br0cHrWnpDDb2CPyQQ/J/dYS
Sf3kp22/0UYEzRll6fuegyceij4p7wu3seNuKZrDCHDW1yHPYUAWOJKwwrzzRDvEMz6RaF9Xrq1Z
WRIruWggqGiY6ZsbJZNo3/lm+aWyivnEvFPHk2hXUeIcbaqk/5Sbmbt1qLyI0Za6x7yMaKpz7ddJ
z++9UnmYVtJo2kajHahiSyQH91FvmpamHP9Wdxgr+NjCA/37M+v0313xN7uivapgfrUtoqjEYfkj
OvLnD/25MUbuO/qFrIBgEPKDf6jItkzqrnGTAYOATjBZg118vzGuOiNyyL7fFJ13DOE4fPG42+vP
/aNdkXidH3dFi5grjOmEhXIFFtlaP0lu1FiE1eRb7XkVHm4dt9z3YuzJ+OlDHuhK1CcvSo1q03di
8XaUJw3Gk+i9/DPuhJUkmgzVrIdKSXkmDcWGox6HuS0vQqjT/JZJXf0B2B28eIxbZ2EhtO91bm+j
lVRpzSyTZ2Tcxd4vonHLdlJd5k1r1C+VaOorqJZmOeCqPKSckuOUKabZS8S30csIXRMeQ3Mt9erb
2f8w6mkIb2fbC7ZBnYnL3K57d+f4Iw6EKG3C7HXsDfFhUFQjwS3VhFw33YABrfdM0ad7g/3ejQdo
ZzGRAU6zqr4mShPIZx+25dJc15w6OwzVnaIhoppzNyEuw0fNuZMYggx5rjwXk82mtRMs2hy9Ifiu
Q3uBfySLiu+z3WSzHHQbo7A29XYYOXbHLDiW+UlrMr+WXSEyT5ubouo8ThpVXsNsyEEtKMr9oUIm
UoW2gbOlj1yQcUIEWgz77P/uEhc+1W8Nu2Jjky25CfOhXvLPS4IT0aNxUaaztx1JSHFhRRjEaG6a
EhSWkl45U2Mxw//CfEr12obhD4JiNbaSyj8eSKmwH/DYDMjMO5P9Dmb7ziq1t/ejZn4NmrzYobYv
ScWaBfrnDrEDQoJLZWTOoe5cecIgwYGqGllU26pG0DWWwykcpzgYBOFWknpJxxfpjWcDYIyinLbg
DMWWUPBVfZ7W4GlRcqckE2pSGT255AnlrQt0wQ0doU8Abemdk7bdrRZjcFc2xfgiJGr5NLKSs2rE
dMfzULPZ1dlz2U3JbWnXiItFY9gxlOEYJ4GdbLWVrSeaInkWzeQcJ+EbN8a0WsxA3qP9GCjnkpGL
sT+nF3sLElbMz02LhQFDlv+EOax66OapsDYyEWSGeXnrTDF2hmCKCXxaTpWy/XWG7SRS4Ko/6WlR
B12Szod8xLmIlmAlK3FyPbrMvzOmPbRB26FQ5VdLu6QFO8GCPD4l2XpX2DVlfpbt3XJKwFakvUcO
rlssoYAOrjMFlxaTKXUmGewkx6NhvBmI47xgrKyPQP8IP/KZez2UmJVE6VfPqpuqw5gEzUeNOMai
QzhGGxKeudNyR4eBSzV3Q9j7XE53id+Jc+VO6jG1nOXD4CxSrqZP+1NeK/PCWCpC7NvWIYOynKI9
nRhfxoiaR7DFdieoZOYOBvlDVITDB9PPy/dzsWTvHd1nXuy1YYF/t4q2SMcTJAw9AWoMFXhmdb/P
Gv9C17kf0zJbHnLlzDcVMRJnPXWR3lRzkTc0OEXGjUUfGzW91B9uPN/Mbqv1SD0ZzaTiOsVTMloM
0hwt0DpkUGpbGirpSNdDA4KmGZ5RL22CgPCh1DDjxuv0uTaphyBGxH524cpuekM9ZYt6yBsj+EwJ
KiiJSaMXDZL4vLzYbpb8MVC5eyFRCF1CvTV4nroEU1x6AnoO6PVUkIP10D1QGl5uPWXWn3zg4k2j
l/rWSaLlY6trFPWWUVIMI3VzkVKH/pQK14v9ds2q1rKdt8sSpVdkQg4vPYeqitrKOCkkivnCshYq
ztWZk1D62hF+/aXUsLzd2F7aQ4LHw9fTVoyD84EjYnZ0CPkKN6BQ8yVxu5QhMCrRsNbbJIEWrqAv
oJ2MPRWwaxq/GdZ3iOQBD5reivBVoesau6xaa4oysDMhdT4dGSTQk2m3C+Mi1c7DiDf5Y6ElTNaQ
DXDkmGijXZKI+d41kvCyHivvdcBidxH5ifI3c2+xzg2AcLepVSGXwM/Y4TFxzSuiia3H2TK66wA/
0EzlsaO3FB+UCiW/ONUyHLMN9UjhpWHZ9XWXkcYXaa+Oe3Mi7C2s7i2Y4lNqJKSiiS6N0zzpTh68
86Gnzf7S6O0sZhoLP7m18r7Whvs5a1r7EitP18d4Ute66HzXKs79mTSKKz2J8CpyiuJSmLWfb/Ll
k0BntHpYanDe6ak21cPULmaMjYxRMIEgzwZf7DNSNg9mtkR3rYW50PBtvKdup7tjaojrkkrPvTtk
yVZVynqPFMA95Nie97zvn3LSqO9bG55YtGX9mCIa2VhCNWedF3JH5aJXXnk1Z36vq8arujLTI3FL
BHX40u8PqI3rO55cCZ0d6dtsrtXnduoMvMqNVXLsccNnQmPcM1c40zzTrH7fhmGgLDx5i0/a25fg
xier6u3Y7GiQxEWWXRoqDQhAqupDP0y0Rg9T/2IrqtZwetAaEhR/9J31MV/rJBa2x0sgpBTvfKfF
rRu2DANdDc4thU1szdR9tWhU3w00hD7kJpE1MAgwkWvIF4Is7B/KSB7oF+iufRNjPuW/LVdBtCL1
sQ59c9iYQNltGaIGFMYJ5Fplroi9Sn9Uplv+gRcCU6gOi88StcRuXpC7sez9IcLyiyqy7oT0LYjN
gBjv1uPvEuiszYyil8b43jyZOVkPY2bZe1Qy1uXSGPmnKAc078u3blosyHTplnd5Dz5ud3m2b3qq
ZtA9NruhxQLvuDWFwxMnL/IUPWAHMV5ksobLLqdmTYo1jK1JSA1ZZ/W4cyhI/tR7Oou59sdsSK14
oCPxqEcHlYh3tbjI/ir4fHhSpsXa8j61ZnM3DChkSLnMYyD6A0u0sZkd44OVufOGMsiMCoGFE0Zp
rvbdGtuFugtMtDpde1i0hIqQBWGroroPjb445/WS7gmSCjct0t2Nn1VYJmnE7ZYy3SdueeVIw7iP
wMQPpT9ER3fO0+3igPMV1e2sMrHvpYnvqTZwlZbzHUUrFth9wcDeNzWRlk1FRyHWXWZO61CNDgoU
I3BuAOBtLFJG8Ih+M6OvI6ljcgq/0I1M6/ecY8HB1UjAReOxkRWC/QAuR9tW9CmTc4toiMev7oyj
P43VnW+MIZsxvklkcxbuyGY4TRJJdl6lBgkTS3iW/XxHePYfbhI8/cszv0XO/GaWIhIGUO6/Rxjj
1zL7WhO4+gPI+O2n/gIZQRLR6rseSCFBR6HHH/gXyGgzZ5mr+4OsbujRNcrmL2eI/c601uw3011x
krcp5y+Q0X6HkYPkGYLK3iDIf0Q1/xy8hR/Et1CHoJVwYLXtFVH9niXt8W42q7zuutIO3d864VCH
83oFuAM98th5NLfzABY7kl3xHFIH84TaZnUqRlX7/rtv7//BEv+s+1+vhqYr+61B0F0J+B+vBgqg
KSIxjNd2W1nXKUp+5Km4nAVScDIw8B+7w0sAKELCggzR0VClDFiYLF3gQugG1eeo73GM04EwbO2y
tJ4Wj+Adomu85Is1G9bvsvjfDF7fqUDerhjrF0oQuBRY9J8S3NwsENzbub92JrCNrT8t5dOIX8TZ
98Fc45hGsZtvswDGYwl8trK5MJ2DHBU6bkT4/WcGtI62ZKPxtugoKSDqpeBAgo26SHdpnYvbgrQv
2UWi2yKGiZ470V4UzDPTLusM/2rNHftd/+ZPgh5+qcBFVs2NwGALVrUKFL5j6wO0/UhYy+4a90z0
zO6FvsVlrW9wJSImJCk5emgSq/zw69u/Pmvff5fBGt5L+hspXUgo0GD8+LGeOaUuDTWIVEPsO1Yh
huuqU3EWJuL515/0k3KIA3gQsNhjGQp9KwrCn54z6mLmpQVkvA4b031dz63lIaFb194UjdiZ7YBq
2DGpDotzh4j6/a8//e2h+PEX5UGx6XNz0JGwOvz08WTNZ1iqkQJgW/deZT54r0W5XoO3yG7nK6Dp
2eTWM261BMu0RR186fFan3Q0u5cTQ7wZw/TXRZwTU/PkqMaGow3n+UvDlLnFgSWJDSJERh09h3LD
34g5fpZW8PURkMey4aCDX4MLV+biu+fD9Aev8rzEuLKGRL5mqkeKbhlFX7kbh1qh9KxFVnxE+9xc
Tksr9iTKUO5mW2PwtYfPxcMvKDhy63z8kikn+Dx6DZ3lv/6SwSp+fpxICeMhwpbJ2srb+ZPmhJrT
zFSid65Ax5uEurQ+EgsZNive2cMQx2pqzTv6xkl7EkIEsbIqQHjVHMoVNqWiTt6TOAiWGpQ6fa9z
WZM7QNdaA/j8RAAh3tO2StBWrJhs1jvgs0neVdd6BW3bFb5N4asx5ryhuvYo5JEI//LeztNbUlKo
CyyHoL3uQYT7N2zYX2FiK5tt1gZ3WIiD0mF+Wa6QMlyBexYrzIzXFsRZm8Kls3gFoqnlBZPWKzxt
rUA1pSqfGrKwHwbTAMXWsg8gLnGRu4ltP7bC0sUhCQyw70UUSL/fEPGsao0/hhUmp/3FPhV11Zys
Nio/Z2Pj896v0DrWIVD2cQXc1Qq90xjTHCzwyJtWy2nHSbfdW29ofQmvlsajpskyHldAX3YO0H4T
3YjEAO3nJN8f2WpsHVcrHRDSy/Jhkqa4sFXUPHhOD20Q5YYN+iyX19CvCVgwaVOmpDsE+5om89Ve
CYjujYug1w5eonrjKKaVrnBW4mJ+4zDUSmcgcJFH/GHehg0ItgOeA+Yjf2NBKGmDnX7jRtyVJnHe
GBMFd5K6K4uiV0Ile+NW8jeexXnjXCZ8C5d4zZYyuQMk6yXhjBkJx+qzSIRtLy9Ec0+BZPZULOX1
J3uWee8osiMGPPjXfdHLYjpHWUsUcoTx5CQVefCb3C7rB5OJ/ZTPDsrFgXtA2lBLxTO3S+J3rpKE
/RCNjm53JEClZqxK5s4bgeSAYsBippR2O5MXREdb1zs8UTohfkLHA3vh3jdEntyMvDo+cWTMizxw
lGTJPXYZFW3Kls0r2U1j5sOjE6hIpWwCoRPXXYIoXkQDMQ+6DHChdQmngr1XpRJX/4JfIq7swl2T
qlfl59jNaYd23ZCS8ScLvxrDGGTm1qzt/pC54RBer23nyblyqMX28riaSAWZjx00lxK7JhWB3CXd
iBcpUl2FqLr05Xw0u042sWfPGMuoiZ7Lg8paPAbcVvu90Uhk4o7jMyLyl2mAt5kEmQ19Vb3H2xTJ
k6MiAnUK0fv3y4B6YQ9FZFsXglgIZEWBAAE4JGpswMb6zDnn6WIX+6HhCnZ1X6bLLrQmklrpZmv0
lQxnHm2O6Y3aJpY1nLHPeeU2TZx02AYE8UHXvWlBqyV3li+oqiJ/G3IBEmBGivZkwZ4c0yzA6GMX
ResARzI4L0NSeBtDqya6zROdu7FDOhmdhTTSGBfouty91SQpQJ6IgmZnzWKpT2T36XSHEYg5Yv3/
NlaEyobHJ2XUmrBhLJt+yow/VDXXs7HJeI9ojl8QJmWbcHQN55HSVnu49ptorklJaPsrjzT38pB2
RGWurKzDt0W4nFW9LFaJmaqdJVLbTntLdmH1af/o5jZ2u2kFCkKLh3c/VFPg7Dp/gZeVg7WK7SnG
Ar/QyS6zspbkQM3JIqdw+6ED3fnYKOEcx0CnCX5Ej2GtolTV2XtlnU+McLgeF4qV3Ls3B6XVG/wf
2jdAa3prxkU02jLPjmqybX2qghTL6JtloDLBw2OaudoOt0WHdmmaXYx6ZrsSzUJXXFjdsehesINF
z1iMebolq6Ta0sM8QSF2UWLf5opyrHs7rCJqEN0cM18/9evhU8zTrQfiTOmzlnx0XS/4DyZb9svB
LIL1l18vXbM+cV2NtLB2VfwWQ0t6PkYUDHdxVIy8OqRcFdldpQJeeTVwKvhmxqPlthI3reXOqsK7
B15zEuh8hiuJ03DN6RvaaU/eHWEl89gCmfHPIF38RiwgU2St5+S+kliRnegMzpSFm1B4Bc/FnPqv
unK4jEkhfHP6yewu8NlgBa2bqsgfQnaLQ1eZ1nUbpe0LpX8+cZM0m9hn7FbRcJEg8Rm3swpa3HDB
7Bwam68VBKKdPxUAL7fT0Jn1sTXnsXiv4eG7I0iM/Dov0bqGZC3mEuaA0Nll9iwwgfgyem+YidyD
IKYoB12WuVlpcZ/VfXcRyWKNpbGVnbLseS7bkbAxD+XGmFJRWvGaLEbiRCe3qq2WiMYZs0to8Ujt
9Lpi73IPe/p+Qve6Y5PR7YWlBtuPk6jsR3ZaZyRmSRE3R95C9GjMHNPPC1mY1ue+q+ZuI6HNxlOm
bf6oSVpiiV2d+ump4bbo2Cgif7+Qr9ZfTXNQPuQj2scw6I6unEbvuGikZ3FhWh21BWVR11eVP7lA
dybBfaKt5HiRzroRceiRtPXISQQvFJbUBhQq64iEEqBsm0iT8cIuMLcPZCdZ2Qerxj4zbhZOYPNT
0ztGxB9GcDJMuVGkZyNp9EcodmOMy6Dzi1NGfvsduFmyHBQmzGyXLatyIqPg1bmdaGf3rqXflDBD
DXFhV/QduhPYVq67nRbYSnc6xFVKiEmA9SMk631nTc6ktiM5e+qAPZanv3CnlOCgZDa7OEFq0r7X
3mw95gJKmdchW/2pqexuQcMtFli7ifJ9SDK/3kzDi01pVWihXhyDJ/xWSEC0l2IGgUQKx/s26XCS
zSlP9K7JHO4mgwNSiMzpC9SeECjOrT1hKzolUx3xe01kkl0VylhdVF3CmgHHPvRXZYkYd6MiiDWy
UoiG0ZNJNk7r8t6TpBLg0E1EcPV2Kv2Xlf4NkvItSfoXSErNfPP6+Yfg328/8xeOYgKJUN+IxB4J
k2OvM9NfOMqq4yIFAsE4kd0QpgwCf+EoFjiKvTbKUTXl/ijW8t8xF+CfhpP2nABe+Z+otdx1zv9+
pCPuAjE9fechH+f+LV/alKIxE4P9Gd1FmxPgFUXhPHxAxeRW6pybMqARhUzHkLyloOsR/F46rIB6
l0o0awGRZPXsNumZ01dYOFeVwYzsz0Ty8OZCEmGBIs93KIiCSQ5FmHmk1nqpHlsUvfzbZDgmvHYR
AX7eiDcdOdIgCWG6tEZJK2SBSS8wIGAN1qjRD4mRWrsyWYscXWbzBoHlaL7YlUr6mFgz1cwPeYtu
hfArN9XBXSimQUQ3WdajBnrjcuUbscsJAZK3/Mb4ghpA/6Yehu5/fS5/OlN+89YwWSAi/AUA+VAP
vfgf29ei7l+/d7v8+YN/6Tn8dy4eCJ92cg6gSAD4M//z7rjvwB+xm3gRzWhIN/7vu+O9eyuCDR0H
rwwk4H90jq79jtgVxBz+WhyD7cv/J68OD+5P7w77jWebiBx5S22cVD/hPpHZgTMlrXHhutZ4F3ou
fmxXoZMul2JHGnS3NfGy3dN9TnBp7S47a5yjU2iFeICLWj/OhS8vHORVsdX24bGA0POYxPOKzm8L
zSMhnruiT+/Txjm6BW09iavK2HWrZz0Ut9omjIs5CsoFiGtDufQUk/AYceStiCpEKIUB2S3th77i
bWsaO4gJyZPXrh67x8qJiOIKendLBiCKM2NAb+485XX+1WlQUATJcDcDD97nte8dWu25nODyQd5n
+TKca/LVLuYA/cpmImb6AHeQbfOyIktS+8FJppR85fnSn12FEKvvBodwsHrxMSub5rXyKZzdaHdO
tuM0kXYaTK0jQI6q+bgaWXdm4yaQwa13aarwWJb2fQPqvHH6yLqShXWBV0Vu8wl2nZhRm6moYClo
yRvuCdEBP+JUElYWtnCE6ZsMIQhMtIq5WfJiIXRgH3hGcCaOjuNTnZA14P4f9s5sOW4k27K/0j+A
ModjcMCsrR9iDs6TKFEvMEqUHPM8f30vhJR9RUpN3brPZWWVlZklEgGEw4dz9l5blbtR6jE/jDl+
Hbp4I0eSdL6vnLzaDFP46KMB+DBkjssOWvVPuVlIwoYg8YrJKoKrsp6k2KZFyFF0XRmhKc77PLDm
+7ymUdmBHi48g23laCLOLNLOmHed28QcqvOimdfCoTq9go+McgPFz3QHqcS78rUvDPYsyBtWGJ6q
YZ/JBuyKcsY9YO08h/Rrq+sxy8Gpq1a0nOONLGxX3txYlGM1U7VKqLjF5hglWyOZDdKoekLT4JnY
yZUxRVZpbPBVjJpuVVnPdX1ZxCn23XSVFItHc8UvapS/Lvsxn/MzFeStWz8VMnDu6hmoXrJCWReR
Doc2qIBrdxu0SbbPq8JT+hoZBbL1HS5L0c17ey7rlm7VJCf3wyDYXN8b/eR6ekukYpr5a6mZ+LE0
IWAesfEnqD7FeDlElNarHdvCvFubqTA/Fl453g40eKlbxHlFRzAyqZwkBkH2JLoQbm90DWiTiBR2
nEhOlGwkO75pcQCPl4kpaP1zTHxxZl3NmwIV0V1OE7FcM5NU1DEopD4GTp5kV0bMSWQNLVxcz/3g
Aukw1EDZrAppcMH5xi8Vm+GhyFMiMmYAOuvB66b7mt2XxtVbjx+TKPVRKlSu9bkKbblh66ivK5zR
124Vedu2h8CM1Twf9nwAcTmLxtmi+BXbMU9n/F95eeNCaXr0x4q4c8VJal7R5mtwcfhmfZRxHBwp
4wegIZQBL68hHgIP9OgAtjBbynBmrvjKycYBAGC1E4w//CmhaNo7qhr5DSue3itsHKHZO9d+3Gu0
pOV4XqaldFYVfpKn/2wj/zsNOTZ44t0F8UgKSl5Eza+L4c8f+rkYegqympIU3VHoL97H/1oMffNf
ANJwQ2IOPe0j2WP+s5Gk6yaAX2FUdGkaCJs16p+GHBtJV7H9c4nx+eEV+D//+5Uxsnnzz78CBel3
vV4NWaglLRCHVs6CbDu5TH8trkduBGnfRLE0Yl+MVkNJF4nJzD0vK0Uxi36SjUghpgOTVFUKAsZB
DCx6CAcb3cD6PmA+DIK1V6Tu2TwrO9iSXDUjHRZivO0sO7P3Zsxm7Tbx4/pjlbOvXvelRQofaCBK
vb1sOAkPmVehjQEsveoyMdvwdTr3wo8pMa6aoYaHYrIGLJo/fwv42aq3PY6okMprEZw1TVD2K9sz
qi+o1NVXEKqIJT2fhtYs2DFyimybNSGv6A5NPdjywpdtuGn8zL1ELKNWWd/dNak0dqoxIafC3BX4
M10zui/jeLodQ9Fe1Vpmd1lsAGVWY4FbIfZGimK5IzRg7ri8S52y3/PrK5gXxXTQg+ufybKmWhV6
+zGSNTviIiooYTrU35oQlkU7yMTcjE5Q7exWyY9MO3IVWXV6b8rR3fqh/Vn3U3nNZt3f5LNl3XQy
ro89e/dNaMqb0J2bjZO7asuqAAy7NNIbSxnplZUPd44AP4zJtE5XJUGaX91AlntbFRaa7Dw5N7Ms
3UTuWN319ER47OTxXkIItq+IRrf4bN3cXYhhW8miuArKOvse9y5Cv8Sedo0TeWuNLfCOAMmvToDP
00TKvabaWyFV4S+hM3/0bcNc1ax5FJqcs36AqKUoEt7HdWPdWbDRzq1SIaxpRHVbJuGXWFrhs1O4
w4aewzlAn2njLE4zVwY20NXSuO2LMbtP6wTbSEK7EF8qlWmeCPWU5LZO4xa2S9KtKWs2H5JxDlCX
yPFqihraDBgGt6bDJzXGQW9EH+iHmVMKXBFvqWHFeQEUnaodhoKyNM8t6ttnk+heUv78te7s9BYz
C9WjaQz8OwUk5dZDKbqaUSGSlKLn+YqqZruOy97YJ2Is9jPxlHdCMqKV27UXFKvt8ymVq7K2qKgy
7C+L0ZqfiGxwoq3RtiEO0dDclDadILjsvb2pkmTYw1imA1F15+yOmzPgbZc9ZR61Qi9MyQQ2B9Xh
EURunvbE+TEGN6OgP9PhyFy7c/toAO8Mm/nOiyaxC9S53VPab6r80zR08U1o1ShH0kdzqvHKpPYd
mNh0m3vl16ZUbAnj4nGyQg5dsvmcqTrdJdRtpnUWyXPHJiggX76p6cXQqM8KE/Hp3ImPduePa/bM
waHE2305cMomj7XUm1jYT0yGzbUss3FnEGCyRuDpUAVp7Efb5bg4QjMgY6LGqGohnokNdi8hu+tI
PvUqqLaohut9qip5jJuzuY0u2qwNVxWL5pRHVxgoKKO4Pmw6O9sQu0HxaCijHcSLcW0jyLujwJve
gmfRxz7mMXNWtY5AAcfbbCTcM28TSUOqpKyUjJSi6h5vtTUcayxGCRLYZrgd7PYRuZVxQBHpXA1U
q6hao5uxB3FPwoyd+ht0ajK+mYLByjDUUN2qvS9FBYvFdWcfo9KEEVHmCefjKLhBph1dO2HznNsl
YP0qIwAjMp/dsnfaVViL9nNTc8vLgX9Tl6k812kOLV06DGmh03Wf2Sko3jC9QcA7o79eTsjot4tF
hP157vxo1QfMzzQg24toGqfPAMAop2WRqO6rerzPBSVWzRn9ushCjiG9D0L4RmPNOFolfQoqrGy0
IdtQqmzmuDgiIIbTAr823VC09e/aWH0vCzGstRzN3YA0DL+HR719ZbgQsOGlZUWwtlEfjTDOOycm
7CZySWmdw3nnyTbbTWE18ornJE+M3WOYwmO0D1Oft2cZTD/QRoVRfU2MuECPZccd+6xwkKCca6Bm
K4gcnME6WPUXI4S625EF+96qA16RZGDoESrQO58aM6rPwjmjpooGxfnSMvqjtUm/gsgMI1CoRd1S
3VWp4cFzxot9Vkjh0XQIjF3rI3qi4NEe2Xrr6xA1971nxJZa1b2h9jQ1Gbj+PIRPpWc3tAXs7GBG
OnyGJyL8VebVcbzWU2tfaBheBAHYpXJX89AFx74ESj5Yfd+vrHE2bkum9u95YkNRRj0zXLZ909xM
o6zEBjUHnPMZGyu6ZafjdGGPc/dRBFb1XNUiemJN1jnt1+6yQXF8DarN/y4Idps3YRpYd0af9B8N
jkdXmVBHBUv6W5ZZ7ouT+w7t5NCqOlw4fQrhBia1U/THjNl23bB/mDYAp5YkqICnuIrj0Hvs+sm5
AJ6VvhgxIXZnWSdlg8Et4jBR2e4j64i/LYmo2XWkUcGrU6oM1mZihvpYUyL9mgCgtpmMdPDoI36/
GRV8amIeQ+MmisHtrSTss6d4CpIrK1202n3Q2motsc0e4fskLxy7krtyyO9TGrMSxHceHMkWyjYI
OXhZy6KtrufKqoI1VWxvWsmG7JftJH1IZ/DOnpxhGr4FXlh99my73+VG7NcrQ3N843A8GWe1Gfc3
ucN8s4KQaXy1xYQ1qs6BH1nGEnapprI+sH8vP5OBnRNpi5XhWJotQts4iiso9yqLP1b4lOyVV1ic
yW2CklbGaFVXblumR965CBq6FOW0nmwkTnxyf2upWjwFfhvY2zwSybgxe4PudGpHd4Ffin1lTWqd
I5FHQ+7Z8Z7pmWwOh8obKQRScZRvqzPyN92NW9piM/XUM1KUN6gKynk9kqm8rYRTrd1YtlscLL69
Mpvy1uyadtOgNbtIjR6doAqKdjOquDyidaIPhBO0fkrqeHHz6Q4JUTc2xadkkmUOMBJIOG3Aav7m
soG6DARBQZZ0v9g69D+oMM+eC90UOyvE27Bhiuf0Tn+mMNaDT5J3TIaWOEZKqEt/ttXnHrjYoQzL
SXO6dKCrTtZkfVEDjr42MK1Hvw1DOgGZNZJhUGMUzQtZHLQH43OVUJ70DrGFZNpLAniKowzN5x5D
2Br0YvlZQxS8dfyWXmU8SvHUzWwgt1oMHWNJNN3Ky5X54ldEAG2DzNXGmVfEwafIb/MP6EzdZmfl
4XjeNd0EAtwwws1c0/vKlJUcY53cCHobn6pcXWnAU0UICgO6KdWADknz1Pq3dgutslO2xn5BjRa7
aCmv3ZS9oWdqta8o1OImrHv7i69m6RK2UepH5EOKBKVsIAfEJIV9wg0Zib2fan3VQBHbDthoOFam
/X62nXYzl1a664ToLhCjb92uzr6FseyQNnWu+ubCFkHW2YC0wyBZf9D4FL+4dhHssNtb1BpsojDW
JYqQy1COyVGzzWpWQeDAzIhqHUMPSOz4pUTPn9PP4C8lpQemFmu4LEj4+ZjCmXogyyBEtu0YnA+C
7qImfgeaRuJ650lN2UAL9ojZoAkuJgeWZmvVHbzIp+KVQwL81KA2JtI9GAhsCSOnDbYUwtwtAVbz
eWKYKLjBql5wh+mFhKP1NZijdpdFbXvIyqrfad/Kj1WqrY1M5o/lhIp5jb6oBnZbqRurqoxv9ML/
k7H43ysbL9Dw96rGqFXaOvra/q/i+/9CItRlX14LWH/8/M/zsuJ4SxYhJeDFtcriQh34Z/FYqX+Z
qFR9GssowZb+yv87L1se3RUI5lScEa/iCeT/+ue87P2LVRYuI60XPHyYiP6d6vFvwZ6+QEKLXRE1
HZ0h61Rc/kWLNpk5a9g0ikMyLjbl72BrrscpOMaLVIYIdfZVZxAgtn7QfTIBx8VWs/nl4f1BtepT
Mfi19wOTH4jAIuQDAIXaaSnZ/3piL4BClZ6nBTa9SVwF9qcJ4VuDDYCNoU4kZJu26jZ+yW7ATkkl
KDU9IGnnTBNPNhPhDF8RK/SlQLYRFR77GyIzFC33xUBsQ+4kWGdDgxuEX/nVHhGOF1h+chI1ks9x
Q1IDfzuxqNnR9KGZi31EclVjbCcHMTurbsj84F7Azs6n1SxatmgGBz5rIziZTVb+OHnUHRkTBL16
q4zjNhCnc92hiqJIzQTJ2u9hYIvYGTkOS5sFLWjbJBe20d2mYd5RZdMrSd7Ires/mZaxbbR6nhs+
QRabCK5wh7gKiodPumG47YqUcnW2Rk1xB8wTHxgGCQRI274tP3f0B/ZR2t3oRp3HZg5YtVu3cbKu
3CHduziPVkMLfMXK86/ZaIt9ErOTmMTwNV9mcLdrLnIUKasUhHDpNlxsxixgXWtYyOv/lOD+OyU4
y6EG9ssL8ht87eNzE0a5bov81yLczx/7p5trMquYFi/Gz54U5bR/OlKo4hUv8s+p5p/62xLhKm1e
NX5oQXXwEX7OJ7bzL4yqpsVMIxUdIj7dm3rbe/W31xpk2lpUBH/0ik3axZQOX7/LczFXndF07m3W
g29a59HYUcigYbsah6r5/MuD+cPM8XriOF2MHjTzJ7U+9LQOlJFfJw7tjHaqwta+DY2pfMrtQj5M
dBYek6itXcosonzSaJif/T6uD/+DS1uCKj0NcJeH+vrSkZGYY1uY9u3sj1zaxzO67Sdi+7aqc80H
yxtRZjWixvTWBDN6+/cvv/z6/2qXL3fOBCdN0p+pNTB5v7m8tCKd06+wblO8aBFEsR6RkqDEVZ5F
xXK5EanjxfvXlIyR3y/KULFNTlNAp9887rzMg05jNLpFVCJp3UHcl5mLgESxWD2WLcBiO7K4eGd2
xI5DtWxf3BJSSYrJzWIOIl+vVBqjYINpLNjO5Ec/u55kvxlwGjfP+zJA1g+VBgEk5OgMjkaawyB+
/z6WdujbZ+fSRVls9vjxTwXkX1Y8b/Csjvqh5IhgMFYWZNKYwrraecDFHujnF+fjQtl+/6qLpvu3
q/q8HhhPuLD/5htzYTjFo1Obt+C9zIfcmIGoqDz8LuKxuj3FXTh2aV7hNwup/SwQ1Pev//uLqdhK
WAjPhc+4efuu9L6fJ1UymlhSFhL98sJMPmYE3Vfm1fuXMv8wUCAf8GZ50BcVnTKexS9POJhUm7OX
NW/tyCdQoAwRuuKaw9uJHLF5GakcPiONWt5OgSqWoikvixGr8SZOyIJ8/9P86cYtfEAWjXH6AW9H
rbSNwq9EIG47+prV2sa+XcB9yURPzSfx/wcviVp0NKf/gIB44/1gqyEiw+rlLbRkdlAUstC4LQDT
bgmSyOrYPtLMBMWF7DZd+YCZrzIqmGR2xSa9MzOei3PDBdSuK2dp/wrpXbQJMB+zJX4iDGnA8lvx
pFOTysfhzKetme7ef2Qn9uqbwQqfQtmwHx2Ak29DYeJUB503+eZtEMRkcMwKDvZp3IxtVj7VdUbM
sDcw7008QHBs/hYHHZLiZvKrQ3kKqIgSG7L3PMxgt03g8S+nsIn3P+cfZkFlIc2A7MeHpeXzepwZ
0OV6DKvmrTMT9b06PWZzIcaaAhI+9O6/jexls/7qLV6IVrbHrhzJBaHab6+YtVrGIpkagk6t4txp
M+c58MflLxZQ9JNzubZc+ONBFKAgFH1MrXkYJv8+6hKEiBaH5herIBAjFswAAv7ZU2SBUiMRoDg/
PaKGVcPFxbAQ2HtVnE8YYC4MkNFHqbiheeqK8/cfI3fw9ra4E75nZFxY2HBjvRm0s5f4JMJO+rZg
lKz9cpoBMCkjvq6sdGoPeR/2A14Z2Ecb6cCYX0c91IOdHxLNzWZRWGI9jSXN81j2W7EYJvpZG+0h
JGvVXOemnqwVUbLBvBEW/vUlptv4UBqZbjdCFUW9GvS08Ld9hUsL3xFvRkyCxZYlgI5aEi+WakhZ
t3AUwnOvyeILLL7FVR8Hqtp4OFwpwZJ9/QkZc3JtFlP6VSSNuUnZB4QrOIhzyefrw5eJxpN71k5h
volQHxdnwncyi9jruLypoGjC2iDAl0NDAWDQUaFHwJ1SRvnY5SmZF1ag1D2Ji6FYVRRHCKKTfUUw
gKNryFnY2Oq120rvS2VQXiQnuWmTwzzOLRakrrNplEM3N44B5LQLqbvFDtYHZwIDzv009HDEFOXD
Gj4e8iRKom3urKtG0hICfF2WN0pnaY0e2Q6DDVl//qMOO5bdhDGipg4ltUtXbVsRW6C3bA38LURS
pKSwWp3nxicKfX3yhbEFZCLGlTLeNdHEj02qoQ0UWLmx9jAv2yscd6m6IDchIeM+MEMTFOicd0KV
Z9DB4umSUMjqwhh9j6jViSo7x60lbdLWUXhF6k371cvRTaw0PHZKJnG98a1MX9WSaLma+j29g/Jp
EGL+ZDZedCaXqEuPfcCXqaXM70SLzpxQhZ1cgjGzJSKzsICHVqfYzCVAU3dLlua8xGqKjq9nHQZt
voeF4mwyk+xNBlYmOIgFp1jOaUno9LAK2jg81qMT6fLBOEV59rnXkOuZ/wj5pAsgfAZAOhVqg5OH
rK9VO2EkdRNOkUjY+V9TDtIp16QcGmYI38WY3GzjJaZffjLCHn1F5idxvgQNTJm3I96KzQ8Uj7si
gSW6IkK+OKe9ymaIGRzjnDcsAv90KAmG10H6YTQavrEpaFkUpgmBYa+W9AUIsWRvTIxKeiwc2Hc2
ghNrTX++fMLdwTdL8ChfahRTghSIlTaDj9QYR0/DV5/0TNmRrW875eEsnycSbwJnGHA9C/arYD+Y
jTLSek55WwN175eGtI6j27lMPDbzkLIzwqpqVNGrijeU5NhsYalNMLV4ly0H/KOi7t25INiTKSvO
kzzBKSWc5Q8VqX/Rtj3zM9NZgNHd9jONg6nl3+iZ+K8VRg/zCkUW/2JWyPl3nsPDqeWSfI2Rnj9R
h2Z81YHe87GA86l+xPSoYryTOMLwwhvMqKc5kj2cdxE4LKIqrupDUHjNS+Uvj9JfEogaNGD4BJZP
m3UdTBCrssebgm0nDWMnmm6q014kSbE5XedZUh+0xnvQzXwjvc3OcJKD+dCbxLBJiUKqizhuWGks
H+JAsjy3IyrpU0bLJHn2ZjZxU7ySXCkJ++YlKhgM8fJ3OFjxHmiAAkexUPlOaAxoUs1LuaROnOwC
UB3Y/Y5RM92dNgpzUiHHP9Ha5cj+HgUOX23FhxmlF7/YFo3EdaQWJijM0Css/AbUuoDwdlJEiwuG
Ed+dXD5tXlQsPA1BRE3AJxKxYBNeFJW/dcykfKKuz2oObJUArED67NKbGeF5D8a2OFYNwvpVz8/0
K/LWkY5XRg127bTB6ZatSkK89cuPw8+J3T7F/mJecSYb2aCRAEBTpdvZl2javYswc+znEAVEumfZ
4QOWEqPayoMdGG9xewRfUiPk4vnpFTIDBy9LP9bLNoiVpyWD5tazB1Kh/IbvqAQrIlv+0dcmC3Bu
O8xtxXJUSUIYreYERoRpgIQsvmnssYR0czvFudUb7l000dwhZzXl00JDrA/DwIrbLsPTyVPzSuiY
lQmTFr857tmu2hiZustygNxxyLDmsUtzQRejPZhxZNAu48MEDgMYuR/PrDU9/xFvmHqIE69Kty1A
rP2PBJY0TJ1nCsg8U6SI3P9pEkhSa7ybopynkiaRf+FOJPFUPm9Y6S6XzwZ8OPHy1mNhg/tsFqBU
NN8q2/3qUAUW32okG2+TspDzHAa2oBgigkeyHkZsPNhXaq/lfcWyk21lNBPnpUm0uajrhk9yGon2
GJvN+RAxBTgIX8atWadMPraudHPjj4R3Hj0aA4QGVjZTk6Rkfshq03+M2nn0Ie7NRrOdXdhZK4wJ
7IHkoLN7Uq2cZyuOzQdpQMJe+zHHEPsUMwjjgwqVnEyCooOYwKwp8ssnmI6LD8ccSDxb7pCViD1y
4zID1QWRR6cD74ztGnuVxSuqOaJGTN0AdznSPnQV/7JQGMu37cKXmTFRka+wbMxPyyYkEEZUmWIc
tLzFQD6Dxb3IpUfFs5PZBjsRJ5nlqdWoEP1NPJjpvKmXjxO63EUSBfZzuVji1vkSU5EmOa/VPFkg
gKwZL1eTmnS1Gs10BPsCN+8pzwDmJNQrjJzo6vKEyLMwWvIWh15VhylyMIs4fpc6d2MNtItM6SWf
xajFEh22zCz8af8xHwXHVgKwST0rDOLqCSNKz7Le5acJQJfVvSnkwBCBE5St52VxiSCEM/eNMjb2
hSa2CWFur5cjORbOGY4nY+L0AH7MRcvBnXxY5oVlYq21YsU5jd1AjyxrY0vjcFTR9KVmGbo9jU8b
5NA+phCwh5hqJ5eq8xginujqA8Fc/Vmop9r7OSAgfXnfS0U/d43TqyY2hNT0dFqy/KgaP5xGhTsm
vBSJDMgMIpRtby6AA8SEPIQEQnexhkBjQq1zcmYiVBAGkeaSIkTtLMFF0XJDxpAx+qLaSdc1Xttm
P7ERqlFBSMzyNrfAkDMfnBCC/cZMNW8WAg1WGMRw1q4oGTSkdDDbW5F5TWF+vuWkzqAWAIcosg5M
2qcZEIU0TdsiUDzsNjCW5ZsKLEpMNfDaLAsQDUAN8xE5a8ukUOi6D3aV4eHKyU8xS3HX8ppZ1eIB
1DR77n5E1ZUc1ZBgTmz8HM19w9MmqXiRXxub2K7HRZtklPN9b3rReGi7HtOb2cS43U6mufqUH+Z4
Lc9DRwWjXZjBXD+0TscmROO9eqTNuQSXjcv9Kn+4sTup7jtvzK4xbXwNjYAwKj9uDk5aLTYv3h0c
gPF3bRF6pmRFIxk6TLLuC+RW1kKCJ/mOFWmKhnndUvL02aFM7mMSY2VyImyWq8IZ5hGMYGztRO5N
PeHZBTIRCtzHqCzjS8tuTOgOhZMdOdmPh9ws82mdlmV+GRRW8d0fU/YLrhyZDNlkYvtrZOttx7Fp
xVm1TP5nyI0oREK0YE/VUc+Ha5Gnx8W2+pBTZSPcJA0G417Hkq+nzkr+WvkmD8ly5vGGCiBcT2tg
wsEkh0CpZ4+TLVu6KvTGu0QTWgVc2ECOC1/7dFBOyCk6hway2BJxpQUrQTDQTTArik2yYH9gBwOf
dDwtJkHIvD07UZF8K04pM4lfks64rOGmEQePgRcwgk4HQy0g/p0RsoBgom6Z0wp3VAGUsJG2fVgQ
jeNr+ziUPuSP0fHJXmqbFzlP5APClT9yBuN7zV3J+lkvcQxdppmt5iXVtSffZn2aN/04YXL0WTC3
U5XzTqTLfnOx/18g+yGlB2Wi+QDvuHxCRz6sCvr6z3XFK9QSA7aPAiM5I7lq5+plZoZVwArE2S48
SAcgmd27GCSdsuONO9lPcVH6F8aPHUZFjcRgZc6S3COXVM3IOjiwje2h4Xyz8rquBhjcdLuUOFuP
s0oLyziZzQfSdSjZOT6zEnUeHomKSQalwys5SWQuC4uLxPsBOby7mStlHUsHfBlU5GU6OG2ZHZF9
J8QL7pqfZ4KmU6a8rTu1cseVw4ew7sYPEALni9Ceog9lB66w4Q1hdua0M+9YEDs88G4mgFjZpXFD
OFKBC2L2c29r1RZkNO0YX7vScl5iv8PKzK7yO9z25nGQA5Gm7KuA9ZWNgFXdFPuU4sonm4+L5z8I
UvRgVR5X24ow1zPHGqOrSAFs07EbfczKVt/DUgCv2OHW3JDaIfYoQ6cr3yqDD6Ghkq8FvMwaWaWI
GnbKua9v5tzgxJoKPZhrJPtoEul7/0yh/Y9X7y+uI5OiMqXx/79Zb4deLXp5/rW98/NnfrZ3PPEv
fgVOHrhG9mLIo8D6s72D/JrejgtYiWVpYblSofrZ4wGfjgmIrrHFBxCIoKni/Ozx0BMCRksTmtqz
ctGw/ltx2K+rRQ5JUVj0LBsqLYZ7KmFv+gAao+fslUV3kLLTLTtTn6WOjFX/wu7QdK6UU+cXCQRR
ki7Dv6ZyvS7BOQ5tLI/mFs+H0jJQqDfF5arSs9/PI/C3jmKTmsgwMyOZbiYVZYdfvpabHwXPX8Xk
f7yUvwSM0xjj0b25VG3FvWlmzoLOY4eZShMVWxOWW8Tx1ebfvxSP0rdc4DCu/RZWP5tkzNKDbllM
Rjaz2HI3ddtCch1Vd3z/Uq87ET8eIEnm1EwtBsVv1XlIUF2SOjxACL7IIyeJY75zv489e3+4mWsU
1cZiaUzWwH2Kv1Tjl0rif1WW/7n4QjlmFIO/eNMGaUkfDXB2tXujsKlyInnf5qZd/aUK//sX5wD9
l5gKbDpL9DxeF4Ybgj6avgq6fU3jsGZskrK6csZK9du4zNghvv9EX3eUlptyJDINAe9ZMkzsN+VT
SPUovU2ot3py2b0k9Tc2K99JbMtWZpqduwEO1Pev+PtjJDpAYrLA7rAsBG8q30GYxLSxim4fCwdI
OPZ7viy/2L5/ldf19R/3RZuRA4Oiw+pYy2P+pY/DOZfFv0q6vRX1EypB40IvOHVTSkKkM+cv9/Sn
p/jr1d58aTg9OFI6abf3egJXAuJZdE9iIsBhpNhkD6zqJPny/g2+aWn+uEOsx65jYT9hQL6ZyqYQ
AdeABHpvhi6RiYWdPmqBjtUtZo/wdNb5rrpToOvZJdrNi9uioWUffuh0Xez7zu+3mMWGVT2o8us4
WsaR4pq/kkFb3c81aEkVakSi1fyXicn8w/dPT4tQLgQASv424rxGA+NueY0IxbYpTy6ZKisyZPqt
YViCfAITUqvHQcbi6W1lOtqfxUzFoKOWe0XiBUnHpfavaRj+1HW8MuS8mjP/+NGYn5c33OG/b14G
DuxQfZy0hRQVEkwcOhvkeSOsHLfdNtQMPoyRFa8FbhL01il2vjGP6wvwOH2Cwh13aU+AJIg85KBT
LlYWrJZNkHPSQUg3oauR9ZV0Z+M4JwNpXH3bbgZFSbZqCe3uALU8tr0XrH2YLxzzDLWzLIlk3Ko9
1CzjWZvUzWowUk5sYLlXY+qch3byoRu85goniIU2cyYI1eqizWC01wWqxUMVYZekdkW+E6mTFyKc
xEejrvp9nHPODJzpezJZd63X4kNUOjm0xGxe85vz3fuj9fcXxGPEWnAQEXJgmXozWMdGO52Dfmcf
NeGVkSDBjDxxNKPxoZsDAKNdZv7bryRXhAJCJt8iNfPfXNGvx97z56Td10FwNBt7S6DEVz+3L2oL
phG0jk/v3+Hv8zaZLcw2KEgwKdjyzbTWaNSXfDftPp5SCkXAX4+6GKikyXravH+p34ep50BIlEt7
ZdHfvRmmGml4PAAQ3Pte75wjyDeP8KDVXx7gH6+CY5xtCqcrnuHrGTSDaZC1Aw/QcGuBE1j5xgGN
vnfz/s286bgv8xh345mmx27RVL8pYQjMnU3QQ81+JDF0U3Ds37kjZXa3yWmdEXfCloKBL3CHntXe
R/Av+4KO0N+mJeu31R1lCnwJ7BBIjFA0vr7dqsJdHvWq2dtjqrZkVqc7AEztzob17a0te7aPZj76
21oU39JiUHdJGw8g50V/mc2zdQboK/jLNyD/+JlAAtKQt0g9eLvj0LZhGEFoNftcd/lR1M7WFyD6
57ytroKm7Nah6sqnFALROq2M6borIzLcIkFmgQeqXuXpt9Qc+6uELtU8D587sGrrKmrL+ykHkl9C
MT84OhzO8im9MkT7t83Fn2/AX9If2dLz/i9qi19W4cCs/WzyBh4qInBMauWuG2z9gRYqi36l4k3Q
mALFttuyYtXZGTyrZ48ac1O7/rEr8cogku+x2xb+bTGr4sEjIHEmieeMSqe/AxM0AV+PDdaKNt3B
Ayv/sj0yl6/99aaPYfHLHbx5C4Y25QMXExU3ymFny7H4rHXGfEPG/KaN8EZZnYsePBZHq5j6dVPa
f8vPtP44CkgeXfyp0lRvX3dKS/YAqLDZx0aIq6sj6fAL26obZTf4i3zxUqT9+FFJM/wKMpPimV7H
hURRvpjFet3spCAvrXYhJg2gwvATSODxIRfcjyTLQFrW5rcpN02mSnWPen7riBhQnuF/JA6mPmBs
FhcGMUWHuSieVS/u3YkLafsUH0WP8y/P/Petm+dyGqSZC5NCcFp6PWgc6amE4nmzr+L0Yx7s6d2n
G2MWBNTNjvWXfeIfpm2XPTAnTxgY7BXfnJOaNHFzQPFYq3T+3Yc3yqrdx4ufx//LlZbf9GYkcaWF
FmsjehVvN/aEhXalChxGUq0fErytH+N06XxSIXVXzpRAXRKu4Z0FLu3Z9+fYP6y+rlgiWCycSoKN
9+snCscAjz59sn2npidgp4vD544w8u+par9w5HX/skC9VWYvczpyEwg7plwEhm8VW35vNGMUMWQ5
hud3ncW+ZwqszZSH/drq529Avh6KiPgMPZVsbmyPEOxG1ygq5r/c+h8HE7pRVhYLUdDbZTnqcJyF
Pe/vQBt9Ixa3FyIE9NNRAWs+jL+//6T/sGi6tOD4mk3O3hzyXz9plxrkAmHgS57qca9LjLgzSQB/
OSP+8fmiCrMZSYso9q3oJW5MjYCzbPackes1ASXhps9jf+0GHuT4BlSH/r/sndl25MaVRb8IXpiH
10zkyCHJZJHF4gtWUVXEDEQgMAW+vjco2W3Jaqv97hctW6rikJkAbpx7zj5A5WJDs6mbEJG3qAHV
bh6Nm2WhwP7f/87/eiiHpMupkEM5jgLvj9frpOnuzFTJDzP25g68K1StbrnTI6GhtLaMrVB1c8gC
vCRtSWLw33/3PxJpPz9rTEO82Mzt0Lb/cLvo0xG4XWN27ETc7F0EHX6LqUv7i4JlARzVb31/S4Kd
bLmhI5YPI5UUXgxaiYA3TXtZuZ0MPd2NmUOezO57bD9e+pcmyj+50YQRFdHcY0Ad40L9/ScjMwj9
Eg+XB582m/3gQqFzwZ/s1hD/X7wkf/Kt4Oq4YI5hW2Hy/cPlnrP0FLIL5KFfkvrDJaT2uDQZ4TnD
x8z271/+P/1efBIpNOBa/pe7mmjE0hO1lAfPzrtHIPf+vtXo2EW3Yov+ITT+iaL1Jzcxpl1kEUZE
wMN/VCqIVaVFO/CdcsdMY1wz4gnQB12xpgLTMdeEINpM/8Xt409/Pc7XeLR9DIV/tL6mqdmADvbk
AY4JKz6ab5HdazvuTFv9xbeCZvavTwgmDROSGL5FhzvW7z8iYem2Q7pYfETcDuuir3VPTixzpyUG
F9lUW58VUewzk1db6YyTsefkOMy7BdZm/ViHHhcXqdglOiVKVy+2GFmcdw3dNWyHKz8HGCGz7+3k
GXcl1cVqn2YVu1TV4NjbNPxKDsAkqDV0tnkT8WFQ3frms+01h/K47IBKZwWJksz64g82vNXKJcm/
L6waQIITicx+jegmqom1IZak+NpMP7uZs45NcpeXXfasqtbSp6pBXTuALa3dnWEK61wvgPoOVFyN
6t6rmyG8c/tBJ48kGKtmz/83JpiQuIVmSENEVOMGZmZ6FwZkQuPBc9piP3iyehoNHHDnrjHao9WV
rK902tndJsryl1rRXwZhEPL0KUinVGzDoWX/pku8gzsINU13W4wcJzEkRYSfD0oRiIxhN+o5bkdI
uDeE4xIT3YE9Wyxq4pq4f2jw/B4AXNSENPuZlhAqWJ6EB3x03fcU+mFKgvGpyd2u32lDRsHVpO8l
3bEATYd1XT/vZThHObaoFLsgGLhlYdFaRIeGVqp2VyWr/GeyZio3Unnhc0F9ynauatARys1Ga1MI
4R3rcHhE590Poye+JvgJXwlPm9e+8eFSU7Z5NNYeaUdGl6HS+0aq/ZwFzTWhIWR0M6y60GAPtkt3
RhmVJJeG8ewQCaAbSH0vSt/dAAOhrLCYnT22Htw6xrQjU6T4Gbrg4KvJ3JFU9g/EFdsNE/OyYQ+e
3ihXzO9Bz77WHTTF5MH4fZE+HcMErDcUCW68vHqhJGGHQVc+eFHd7SyaiB+ILy7bwcytm7CusjuH
zjEc55C2yQ2/zGTGD55hPeY5Hi1sDckpwSIIrqAcGCpUgL/XhaivguWRPd9J9kC+8kV7/KO8lKhL
8+R253Ke7XgxS7mbe6gBRZaM9B6UNetPusF4Zx+S0L2CWcU1MoXZflm6ZauNfogTW9uHhdH1mqSV
eMOIZ942WRDGupc+xIe++/ANSUEwcKI4RLA+4BP1Tl0FkTIAvHVyzNw+Kc2eDpHibNNMQNLUokdT
v9YAXV9xuRwDz8V3q1+B6hIWo/Rm0w3Ja00RdMcVWIencQia/WhIoMGe8QW8IOyVxMljWsjCnVkQ
T62gAW7cIiJ0zrnhmnfG+CDTLryqgSDZ5KjbXicB7S1wgLXR/FSSSpbQ6fMjkA6Y2fQSfbiqB2vG
EhyFq6RHZtEwzyX4E47mtrkmIVryuF9gXWH9t/nwfK1tPCpxwK6y5GHKTYIy8+mb4LW/lxOfMmLk
9NiW1skcUg1BuW/3OADDG/5Hu5u5IHYJbBiq4sNfi+Np1g4UdAjAI5TKL0DavxkWK/cihV9t2PzM
h2AtpZ8Dui6PTsk+MybmH+BFbEkwYj/2exxsQdilm0qPnnFGnjUJ0bYyP3Ydr9SmL5sqXsJ6ZM9a
zA+fLrOkbsr8NBX0snqQuu+tyQ73bT5OC5F0xLgMVMq7bybMk+i7YsfKt7oRPGR/6VWY+nhAUhoE
Ji93btno+0/uWCYfEeL+QKOPX3P4hrsYs+Gen9kz1R+d6HzMFbWy3kAnU1M/CHBSDcYVMC1TDLpY
H3omli+hdotvo+LraNq2QFPb8rymTrb53OCzdh31FRWONQi9eMsKu+eTkDmRfM0gsv8iQZrsy9mQ
r3hM8mMB9rE6OcCM9yBJ1FcIjvBKgnaaYj/x6j4eFvx3EEcMD3itW5KzAxmEX9A5gTAu4wAJecep
NOr2JeemmsgvXQabPk/HF5lMKzTbyzEPRemU5NvWdGW0rVkNnkSTVetn0JjOaVRkTzA1IHcE3QD2
nZfTeCELz68YrJ0gN6m98KP65fgyYjaa7tIkSS95KMO4NcVy1/Z41dzM5as67PFdM/ep77I9LBo6
kGest9kFgq14Q7qz8Se13iXtuFR3TVsv+2WYy/3Uzm59oJskvVSVGIOt8DLvwkUkuah4dxHh5bkE
13kJsky8d6vX2V06TJk5r3delPqw6EYfwowXFeCJvjH4aD4KrxPv3nrC3Db+Ag4G/2B+4JXNj95c
82UNUixW58qzsIrodhmVeO9BGbyOGa/rEgTyFyqxKFZbhoyXFUxwck5RIw5DhD8impR3cRdJ9GJs
o/QygwYVzLt06f6AOu5Sii7siZrMjTNZib4Fb2gL7LXkIQ3s4ZBGmow2Z8wJCebYFieWsLR3yb02
eRa0HN773tC+4YYo4x5XIG502gysDc4d9QPohb3DZySBsphJnIJ4v+lqfnl88PMzRA7ui+na1Cb4
28I00ssQSR8mCv7YfNMA27q4jqxOXbkyw/sIESem3zg549/iDyRjFG7SdKr6uFgEsdWF6xwZq1Ff
tUa0DgNsqEFKvVyS6Opkdf36KceWjpkeFPlTXmfjC4aZIdjCDZTnyjPLa9h3At9e5j8Z0QI+SzRT
dsEE3dC3DKn1tZKYZkJs/y+mmMsrrkH3YneYMr3CSq7SHflGpaH3URCsfHKjzS6u4lULi0w/mKmh
P8wFt5kxux6kxy5MrkDJ3RPm/ObWdya+YruUV0b2+Tky2cgsE/D18wLdNdtBHdQfgUDm2yYDxb4b
9BZFryYcHqqnjBZCPYVYZFdyw0+ubsaRayMGJfWpHkefYD4ev4fFACITIyDxSeOelV1oo2/B78HA
ejCcAhF31BXvtanCbDzhhA/pG1X9B2RFzkyjWRdbWU/yw2gL68VNsfuMk7J++mNBYwaXngROWC0f
rV0I0gI2CZptB/7kJ97IBS4QpOqjIQQvi8+TXB3MqQQcQHrc+rKQcLhGPaHGPPDHn3T2ycc+adZm
MVvc9yOJrrlI5KPVh+klgex36KMhJMweOsCFshX6HHJ9N5RGf5V53piPHdwP7vFUwnmnVkNqYaIO
7jgTJ3uBx5WbmG8H6Ka9M7AQdsI3/MP9fVJD6xurajy6fs1bw2Pz1uncEkpOkOYPvqvEXjSuesYp
iSFryT76tOVfKSFEnIzCeadh1tu7AqehwFMd287cbL3R8aGNiWnDRtONSxL4YkPthL5adTc/fJqN
1ibxF7tK3W1ltE+QdO9wlOfsIs2cs0yHl4/Si3usdGdzyMZzUYuOb1v6F3OCGp/B2z74IEIPMxGt
u9k3xKXRXvIESKw9RTP9atx062VjNSwbJQGgk5f351FruGJcm3fYZbrbJg2ac5qRBWfUZwSMWP8h
oX6PaIM+lQGuz7IdnR8jXdYyNy1uafQnLRhxd41vCbpc3Zt5LtyvzNsmyeu5fY+mdc/UUkCOsnyS
SUuDKAXPTHgAgr6G0L2uZpNN+2AWR7+tZBxNBsCjXLbHcFq+o//V3zAsLWsLB0cr23BTbvSccLaB
1pTfFWWpTqVh0oKZGJQ71a7YK+j4N5k1iJgJFaNfWJoH3LjqaZCGz60uSq+D4psMXhI8DEDUNwjT
JMUpv/4e5ZH/QjVGdczz4GWGzXxALgUcYjLKwWHS7abNp+wuDxFuWss+QSC13jMzmfawQ8xDb1tL
HOaDE08jF6MSsEKnEqkw1VD6GC7cr4XrHRpvbvdcTtyA24LTaerLCERIFH2M5WB/nYVr3Ud1tNJc
a/cLta/FFpKZu/e4d93UiYIB5gXBox55l7yRxq19wFyIc64Dowfv9ScmqAqKCg6+e1nwMcibKs3B
2TSC25rQ2catC7WdBTg2FgibiBwPHnefgd5Ni++0x5fnFEBCX8qq2HiucdvqYn5cTPtrDwB1z6W4
B69eMKh5lE0lwXBfu17yjBOfMQNCT8ktkJpyDJnX0OyWGLN/eKNwe28TM9tlXlVuSqfzLrXwiMVk
U2SxtKiWk9bteOd7uGSZ0YySC46mZZHOBXUdTtYSTaJTZdNB9iGbZWDBpEN2Gu+ipC9ea9v1D56F
AI+0hi9dLgJJY8gNXNWAl241YjanumCEqQqqrjxHU25eycSdO6zfx2TstyOZmbvPlKxqYBwot8Wh
zYJn00yqB5hdUC2oiqM1G9FrxM6Uc873rgWbWsPQ20rhj2vrUhZuwPxbr1RJdKfWDt6txf+ZdK18
Y2Kt3ipFWVABA+E5qGhdccYh3fXBUD9qn4ml0p3F0hvr3TadqcFhHJqPtFeM+dlw6B+Nx8BUwTGg
EpVnjOu3F2NK1/yNDtoL8k1L5WVYpC1rgIqbEL2JxVtdF82jLcP60ScVRZZGcwMtsqn/USnbfG9U
kf2QiUmSzMbcd5G4AM5eV7RP2rVx63VMPLxvOYccMmu0kpIncE6VIFvzmRDnaYl2tlSrVzhFkDy1
IOC+MB9zMi3hlJ3TclY/akDVP9SgVqOwHuqPEqszfOSlT95MVVjv5Sf/v3WxoSsQY292Sehp6ya5
ARx3SdQPwyNVt7GXMQp2S+kBk5IzNwaVzVO7D9J+bPduNKFoDPOaScls3L0byLHtU+YPtKZgrU/e
PIs85SYSM+7ooIhKL3bxDhIncnRfxqPip6QHArtU3ODSCjjEzHzTIncbdZMvXs+50WxGK9tOsHnT
PcMrX3kxQqpA3An5MQbLpo2DodcRAIs0wwuHqei2yEy3if2uZmitEp93iZR04G+BqCVvYzdmkDgG
EsUbylvqD3sY+K74+omMT64Tvf36YnqjkQ54dx0r3y5qjRcHFimjDeeJ9gA3NN06Er/kFi2Il56k
XfPk4R9rDlVeIPfgLABo1pRzeRQWKtDFJoZr7Xtv8W40dOEnj65VwVvIvpXuYMnvVwYeekgnzLK4
UbgYRhrMMX7cRWM/fow+2uhmIDSW3flkxr6UerQPzUCjTg3Z4LEMaEreChGaX0hsKQ1EhHzexR34
pY/2CCIXqd3lp6ZrlzcPZlpjsP9rMbHznnDtov1nGoevy6s44vglF9eQ4Mo/rfH8sNGtVqP6mVPW
VB2iocMSO0Qrp4vmc3veVibXz2bi7VyODfrfeaIVz4S73DPReZkrihM2VESUjt1Kwc0l9zouddgE
/F2D5xeF5WZS0jQzYKuySTtWl2wkDyrXEbIKGrsn8WVnz1Zh2jtaa80zO2mSNfXgPNZpON/iZcpf
liWbnrGyj7/K6v/1oP6VB5W4HGuVf0jD/0IZOfxsu/T32CLr17/zvx5UctXYSbkIybNTHfG/HlTv
b0AEkCYCPD6rX5H/9HcPKtrvb55Tx/wbhgfglLR2BjgC7P8EKwLh6Pe6LkceArR8MRMJGfXaX0Xm
f9qCR3ZLmVEbVkcnTL9NZTZvesV9iCXha2P4T91oHJtV9wlrCxIoyusQwHVFGupXjYip3j45U61P
alWQGmvyoO6hKkEcEnGwKk2AQ7oPneCCbFcdiuAgC9tVm2KlbF6NT71qVa6cCl1NhHm+T4xm3g1p
cC1WpWuCPV+GsN2bKZ/4aqDxnEnKnTJsO9arWoaotZVjfdEKqrVYFbUCaa1bNTaPGF7cBlOwtQA5
frHziCqIVZXLVn0O7uzjtCp2qk+/+i7Ch72qecGq6/WrwlesWp+5qn4WoO6dtyqBjPI7F2lwQCKE
roiDaVUNa+TDdrAKHFHjFHertpivKmO56o3OqjyKSjIirGpkt+qS06pQTi4qSYVo2a/qJbGQhIMm
iiZDzXebCXKV6c48KWgdyhEq6anODwuJD1rco820qqQ1cmmPbIrKcklWHXUw5HwUDprcHLTWFWxc
9dqvyiu+nH0dTY+L1dfXEtfLbV6FHVxMNtolB7vqroO2PO3scOQu08jydeDE+MiiHrKCAhLrOHAR
INiO3ZN0qIu2Xcu7cUvNM82oPRKdvS+564j8vmur6TWJuF1iVI1e5topqQxuB4SbFtUrA1K/U/TS
nyi0DB+DaeI+VzkMEpU9esfeCcW3IC94QhGNr16asvFuSJxEB5PUxL3bfD7xrTWgkpqiu0UsCmMa
dyxevMgeLM6b6AfKFs25U4AWqEg2mzO9h0ypEmyf3OSU1EHIa2m6NFH2bqhGsPb2FBRvgc18Ec9J
2uzYGSUvn7V3oQMQcq7z9skqW+ve8QnouOsTgHG3eBMi4dFGZphHFgXQ1n5lP/8ahtPemN8PlHE1
myF1Z2qlyC0vU03opV9jch72z7iDzvhdmk71opG53jtSQyfDcQZQoODSjhgi+TMZOVxeQGOLME2E
BvIXUbzWw+TX8yXxTOghNptUP9gpH01vSHR59NTILy91qq9BtYaA65ZoH/7x9kbBBiu3juZ9EGHF
F7QwEMsdZS4NVV21jj95FBnX3yGHPr5aIDnxJiRmwUNmYICFBUVXS4QCigKhWQ+O+OnNnCeToRWX
z5+swJ0b7sdhjfxUth08pgsMEh5zUK2dJAsfyZ8hjRl9/VGtg1rjNcMXVbjTltQGW9F8/cU/D6rs
cPvnYK75g1VS2Cdv5CYSY9PVOzNS2AUnt3j7/KQR7ue7Ldjdho2lOa/kMwyN0I3aC/kd5hyGMzRO
BJYXxjX769Sse4y+doPHziPk065RQYuZLu46TiXABAL3KEbeVDgDzdmoV0+EnUxiD4i8/9EHGSxh
auovtJzoG5lY9jUxi/A6SaPeZXwiy80SeclbZKOTTV4NjhKNnS80hnzHQBMBqtLMeILuBJLRZ+qV
KaexturJha/vFhG+9ilPNUFVVVLPsLVwYW5bIHK3GnLHrSWVm2z8T5C5n/Llh4nFdlDNfOoX/sEO
6FuI5Le1ZQtGpFjuwTnej1I/QJP6Mkpm9dFr3xqq19LaB1ER3tn9wLk+fchGs9xUPQHcovvwpugm
cjiR9EzEjR1cZ+VwesgOvb+8pJ3yY8+cw1sfgR/x2NuRHdzYQrfb0G7aa89zbNjYq6/ayi3/yvTz
rKxizQ9xDy+tMI39QDhbK8D9SMn4fU4SdJqLWCXt2WmC5IFU03yxyFXuwzZlWzOFfnbw27LYhNHo
7rSgAiFgr3wcx0ps+7CUWWzQjgZ2ekv13E/ZQAiQWS5u6DdRu8auoRbb3i+dBYUj9B55TFbbchwc
5tI0+Wak9qsywl9ggtTMfdRQAiTtccM0GIFrR8ccnDlG2p09boXvt0/w693tmBXLj3r0GNfYv62+
g73oAScXgzhHQYkQ0Gdbz1t4g3Pf2s9yINw76ZJMh/Xsa4Z2htZTOev6RNWdc5y4CcdmOAhIdiVx
t2jgOLqIvdG236Q5sDFsWvOW4ubg3PHBZ3vhQ9cYk2+mVUtgDXIzWPoDjPRV5GHwM7fRwKitM98C
RDvwt+WXHkPjd60NZ8e1TmOfI6kfHBoWEAjda+eTC6hjWbgfOGN1TIvFYXilhWC7oC5FyZOs1Y9M
Q91cQ4b3LFMnQhwpq5ht09um3jRLN+zoyGluW8u/r7jnP/Kxgt/iJ9aDs2h3N9l0pDDrGsURuIGI
XWWMG2XZ4qfy7HK31PYJ8EG5cYT4PlStHctQkRK2xlczWcat2fK0jzhLYAQdfiGa8U1mzsHUMnme
LOgPjlOOGw99c9u6bJY713tOcD+Tak1mTlZN+krSXG3Jq8c9doVbAKzpjiEh/OEG3niFuG49l/AY
mCGCaN1q+vo89Qkov9FOwhknS/FcBAOHZuXWP1USFD/Ry6pz1NXBiolIWM8aSBK+O+1Lxd9NawKA
S2/eB0nRPlJ3is0ok0xWK4ljEl14L0YxvTWmrt4mihIhAJMV8ZiwNp2fLxB6HQz8dZ+jHmcNeF7C
x2G08ecivR1ZlVhnRZZ3pr1m8e/tSA77MJW1ySWRvvT+bFx8C4RKSeZT8ia25jbpUmM3lsVwi9fK
5RPTJOTmpCeo1l4mHoPz0N63oRWcXfb8u0R6a/+phMaMV/OKvpQXuwVMPBnhqDHu+zT0TkwK5cEy
W7nLZ5prKQVv3V3WzR9NbdsXCzzN89TlE+zeQH71Zc9alnthzLGQs20wqdhwBZnDYDmVNVMYKrJx
NltuYMKy5bHFpwZ2ti/Y9eiEvZcV8mNV2CDc6h3mSrhRXTJdStBgd13SdHtQF91B2ti7hqmkk0J0
dzNbeQysh9ROOQeHy7ei61oRF83IAnuSHaHN0gJ2rap97Zq0j3WlewDCdzfnmT50K0iNIPZaAarG
h6VkxivHVvHkGsOLntj2Szg77CtL45vTR/fAuNXPaa1ak6Qf95Hw4V1XoPANRxI6pWE3pqyMSxxT
/brDuPIEbS9NQHpdRIMGeDd5L46YD/M0pzHY7icNie2esghrw4IJuHNjHXyOmNvK6nbt2KY/5awP
DgDkzSjbajeSTN/N5jyf89FS26FQyWmSyW2eyqubeF5MEXxx0os/3yQF7lVWG0ZWWjtk3WtUcne1
boLB8PM155NVljiU9VSkj45fUKBkD2qCNa4mdySUbVAr85Km0uS0G5mpRiiYKj2fZubf5dZjVKEe
PK1Lb6dVQQlBKGxkPjhxBdiucRjauPZz3E8qHTP9S1aGbCI2vpO09pGn4VfO0o8GSOF93USr5DNM
Twnd3TtLL+o+Lbx2X4yee4ew8CoXJ98twr/mUWtsi6Xvrxlby7iKPAhMgfDe1dzqbWE3y7ulrP5u
qgNjn1vjzy7VLOM8e7wLx9GJgxChzp05/XB0B84wVfYtgou8powqOztBctVG8EbULQFKMhTfpz7V
bEM61+F5D/TcoHQjLUxzW0rVbMcxJ8SKvsCjUlTkOVyIVWH0JTL6eeOV7s3iMGgjC/wI7Im+Ell3
975VbqvW/SWjYAFNPo/OOqXZYVdY69BP6L9/NxELfwSlV9xOU6OY45V7JDjOcp9SFpNQDXQlZhmD
XXlfnpYlCRVDgquBC3YQ5cFKfq06s7pTWf0LB9CUgmRbDogY/arRNDRi5E32i6xrnvqGrH8Eo7/e
s5K+3w9NPu47aPjfGF/8nc3m4donEcQDx7o6eeFdnGJJFZifyjmbbiTjQC9caUMzvfjDNNxI4TS3
SzVCRJK6ry5lIwMPx4qTvWMIAfieFPm8r62MR4EZ0Uuy2lta5oAqCn+AuOXGMaaedWXXEH7t8XJ/
W5waTGvGEhZ53nEBtjTBWjxsTs2XZl3ne+tiH3h5u4eiOVOgvJzydf0vViNAu1oC4JdP32A9WTFQ
ExwDXpPlLJWKqUXmbPkIpQwlxae7oFmNBoh2q+mArptPDwLT82pJmH81KDirWQGVaPzIVgNDsFoZ
gK2I44y7gQ4S/COr4QFV/bbs4KqLFDMEyefxIV0NEs5qlShX08Sy2ie81UjRrZaKYjVX8IM9c/CD
iRFl7d4osGBUn26MTynjv6rPX6g+RHzXuNX/rfrct92f9h3+9hd/k34i/2/oK3iPLYyxAVIeWszf
6bImfYfkWSLs3iHo6n9CVrsrYpY0Df8ZhzC+XVSh36QgELOfoWTMlORg8K78R4hZPJi/04KAKwbu
Z7wMO/5K03X+4PFzo1Ao2Af27YJPm9K4XNFGwQhjm4y+6s7o166GOmASptapoELYpZfGsCvf2tLS
dlSjMG4TfnYQByxqUi0pF4GNdNemzRGj3XAO5RTEbhX5N+3QGE+yUWLbNqlxQ4zF2gi3xhxB/9tz
QRs5Z+YWjIolZLupVUERgVI42VoOYzaQx4aHReIcCkkjHD83E4+XUrGIGkwfxBmfO/YrmSDvyAsF
BMBiLJPFk7COUglngy+VNR5NVJZLCm4oozhL5Y/BsyaMZEJt67ErtoSx9B3zER3NvYnbzgTVgVFR
ViCkqXG09tpclgO2FDYgqX0wOMF+jfRY7JQo83ipiHXN3aUrGXONtOwhb/XOvgpqUEweWBSn9vn+
tQWtipN03DdhdNRqyK9BmvEQtKzliKcmwiSgE0ZDMaKwFJdOR8gzqlx2tcwtFPAI07gpmOBNz4nT
fL0lY/LGdVGpc5kHd5kVJRvLqa+RSa1rnwSHqB6OAsPSJqGZeqOjliQv2J/YTsyDgUEX67l+8fpR
b8d+/SVE2WOywCdZ6YF6a1SwXRUO7zWDuDPP9Vng0byhwEpvGSt3RGH2Rl6JPcfsJh4YwzY5C8ON
9PxjlETohkyd4Yofz5fEeNFO3m4cc/B2itpJEivzvGcRSDUPOsTJbrPiC+USy0lZ4RgHwSQRHy1v
bytDx2o23ZhaEiIKYXqYB5QzSSJtF1nIMiwyb1hZn3hyIaDjkYkH1RE0r9JD5hBIi6SQcUW3X1nI
L63yX8J5uS1QgYjH+u7eoFRjZ5lLdghE/X1hk1Vg1jsUbdJtp4LB2IwoHZJ29NNdjCJG5fTiFbtU
qXnjT3wk8HQ9Rm3R7qFacP4GQ7eFasKazwJcqioTzcU7Sbuw3jRLjy35yZvZKN85FFHhnYViRzmI
PnoNBvllacINS9WIbQUDV5AK95gt7rAjuTRvzYp/h5vh1VB9HZfBnMR+o4j7tFoerJB3sHXY3/pF
3e0Tp3jubD+9oy+n3jvhexop80wnttx6wje+VK5VMx76mRsHVZ5fWbsAXFS+SXEig6/Io+6L2cxh
bAVReV2C0MXLuNwhVFX7sChRD5OMqvFyqClDN4NdM1ss/23DfMj9btmZVBXugBNm28GjQSnrnQJj
VeGfLLws2zwNR9gH6an3RvuGdQkhATsTz6uJdj/QyBTbbhFs/TSaYk5EEkfDKmp4hfmsE9dEm2B3
VI8SZ1kmgi1AENA9S9k8lYajHxIxmGerV5zdsMLzJJ+MktILEU6r2uVvh6opd45WuM38jtOQ0Tj8
QeOWWr/q0Jb+veGW7zl+FirAwuo0Slogh3A04mDh9RSL8qDFsLHGAf7B8jSMkZG8MwOXvSn8/skM
89PQjD5FFmuFd+ddia9L3JMOHesUQNLzU/mx6879xpbRL0NfXWlhekis4aECz7kxi9w66Nz4WbuL
3lfdctP1wW0+8edV0BwmDNmsj5qGbaTRwXtSIkZ0B2xIgm9jufl32aagCcPlSbUAf6BCIbeWgYGU
MiArmSGDbM75umskH6nU7+60HeyH2v4eSQfSfl44dEgp7ymxyV7XQYRN2GAWs4rD7Mqfo6qmTbDo
5J7lLSfwyrLOSViV+wJNd1euTD6WnKvDqw6PmWNe2sp+8311W6RucVLe/EISD6dF7gO+0I5/wmHb
fImikZaQDoCYoI8km6btmCAusMn+YlvDTeD23b0IbdjcmGrY5ld3FZ5H8hYPVZY0sDezcJtI+dF1
g4k4jFTmLUN7cF1iyOSLi50kQ3erq6kjWQk3y3OS6FhhLVBORv8VM7l29bHFE36DOjfsR1vLfR9W
67GF79gsyxc5uvkDXpjbwuIhRHPATJ1UxPVspYT+Bs/bmLVHJyLQbYiK+Q0VZidcc0ylIz7ItKf2
rcp4vGS19L9V5fw6JcNwDHTwox3sEcGyyuih76fD3MzGHpCEtw0AG1/6asTXFcCwcd31B5/uBC2q
296zWdsn1xbe8W7yc1SmHAue7+IPy4yvQySQhI35h5NzwHeqYTiF4wJ1L8+xMSWJf+T+m58zUn2H
FHvXbgpxVw4dpU4h0sMhZ1uyT4PJ2dsVgt3sCuuQBsXXaeScwSoaTry6UaXs6HpJPxxDBGeoUMne
CCrsvgLVy2MDsLPc2jyHAsWrdXmS0xaW7Du/a+Mp1IvTvFMY1fTPbt4nisLTEG863b24c9zV6CPJ
37/0yVgHXIrsnDk3Sj59dXhJvC6aBAo1bS5cZG1Re8o5UkzIoRe7Jv2Az84wNQ7AUSJQWGF3ngKj
R78tfo217rZZq29Z+QZrDe6vpbidM64VuYz5YUCL42/9uc2vdbr/Ha//P9UNTJtriOz/Hq/vcsXU
2OX/TPb57S/9favKkAwEnpgkA7bNDvO3uTry/oYwxwzEm/OPZapr/s23LBrCAZl8Ts18898masdn
2F43sPwBk1wz4bX/pLTB+UMuyMRuyZYXZ13IWtABbf377WqHrVWu3XHnBX2c4tIq9UecB5iU9Ub4
7vjNTOvg3vC89poT87hfpghGTFib0J2jodixVTKfir5c9K6jY+mShTDvNr7xP+yd2XKlSJa1n4gy
Z3S4PfOgo1kRkm4wSRnBPDmDA0/fH+ou60hl/pF/3fdNmJVV6nDggON777W+RahXINUec4Z96kpm
Xmh02M64/ujbqwq5VrwKMy1JzHPj85Dr6kpEjKhWlZVf1bHKboHR+HvUzvE+lGwJyZJ0OgxxRrjB
6eLt5yRWxwyczqWnLMWf3TK7sXs8P6tC+9aZZFP9mjExwIUiQ7Qfcc8cxrC6w1BWrD4sSpiRDD2y
jr9n2Yw1N8v9CymKob1So99t+Q/YVw/euGPm4t3ocORxNIFXCKjDFfgFXumHTFnGh65Ug/w0CWgi
lD4Cn0L9iEYrbOAp1uYtg9x+Dx9S3dOD1ac0IxZoNcHCI+cstX7A6SMi24WJR+qxTdYgcM5rnFMY
QOrZ+Cg95NYrs66sa4P9Ksl9zTPY+OY+1Za3z2J/eIrB6kCn7vAl5Mas3p1QRs/KyLKAXYyDKstj
qMSUIJjZD5THXGSsPdYSGxXDTpNrawmUaqYlW8py9HfP8iwucpm/g9HuDsGSSMX7OfmYl5SqRKgb
Y47cU6a6+qSWHKs6zIc1ZqIWpaKPx4o+MCI6MUHs4PeMsmeEg4TpcJV6Pm1JybJaO4dvLsO1qgqP
E10ytdolXstcgrYQpcT7sQnzx6p04u9Zlyw2w7Km9ziNdEYKD1HxBq44vZP4M9QLRUt2bJTTX7A4
EfrVfwaATSaAxXgR9uQRAv21XqLCcmYE0coNRv0zSS2yxGqSJhl75e28r6G2sxF0iSRsJnnFaBPz
GOB1Bil+cak7A/74Z2wZ3UWaHOixiDNzl2QzWnwWZgamqO8NDhnY5bXr7eWSh1bVojjM9RxJ5Gmk
7SAchuZeuMFdFE70k4lVw/owrGOC1jzlXid5MHyU9HNgFgDR05/hbENLTpuzJLbNn+Ft6ZLjxu49
fDY+w93CZgl6C5bMt0YL4t/iJQlu+AyFG6bMfOkC3FDrqGzwOgFUfkX/YAF81+ZbpmxFutvUTfet
lrl/cOxMg172g+qQWORMBp8BdSG9WsZ3S26dPYj4jDLbee+9BmiL6XDTrqWaSbuLSv81xcV5ydwl
DG8MyMXD/0J/c/qMy3M+o/PqJUXPX/L0ICgET1Cq3w1B1p5XK/ti9t70gwKUKD4gkFW5hYVYPuOE
Iawv/wzuK5cMv046xPlNS7IfApFuU3zG/XUuyX/EvXWbulN3bOWJBSTrvAM9wTBiYta49Zf8wMJi
IzYPZAqyR0g20K4ZBOkOowLGl5OLjHA9fwYSqiWbsPqMKVSYQddGQHYhKt/knlG8SyNuiTYkxImY
Q0cq8QK3nWRnh8V0IIeGieVnOKLsyEmExNgAm1nCE4PK7u7hKpI+FUrSFbPPoMXG7AhdpPPZHyGs
EsWId69+HSSuhoOzZDU2IsBm6y4Jjs6S5Vh9xjoyqhxuIY8bLC5zHKwqY4mAxEk/7IwlF9JbEiKb
JStyckrzYn8GSHafYZK2O1HYLBLQm5ic22zjk2i7YSeLAsUyiKM0Rf0QZWzWiQrQZ/ZAybrIs4YK
joFLPXVYp8scImpLOlWUEB+WsWxir24QWxePUen2e6rakKrDgevbqkShxsgmtPPd4G0bMc5/zPYw
EmNleg3A5r7Yiioe2HQKP72BcJsP/dmhNc9s2VG6Tr7PiHPKA9PlMhPP/pR59OJp3phd99z3tOxv
wjFkuEvk9o2Z6nA3m7miUZmLe4zY0S3L4riXfjYfh0h/c6lI7hv4efe92YbWCmp9+E3jJnq2DeXD
5pWlPsVTlH3zF4LmqtU8Vn5Sl7cC6eItEUXU+1HhrjtyL66DiOK0oqJCJomJemXytluPxYTIwgr6
XePLJt3YtFev00Dwdb2M9Fgg/FyYHJo9kg2LEEum1VeNydefx84iOqwMZ8rELnxwfOUdU5wej1Fv
+OQODmH8w55hl6Dt74ul611dTYIaJ6jq+oHZpDySHSA+akQQRz0pl14+E7cxbOZXog8JfsMAMx8i
E4FO6kwWCQBdv226sN9mnct61CfmfMaIJhc9EmNQnd42ea9WLhj6m5AOjrOazCy818Q2VjhkLoiL
sW6VpF/yrPXVbcQ+d79cz0dVjSY56DNIDOhM9MWUcZNlFBl047V7hzor/oNkVPxzo4H4RTVjzXFE
N52mWU53KF71PpiC4DiYfftNhVVxO5jucOB5giFSQkBhBguak5+IAe9qniYYIyn6+XWPgesOPy7y
qTa1gzVtRhOZdSIOKXCvmz4rwguQ1vHY8mLEW2bBBw/8D4E578NsbasC3+w2z0mfx69Ch9mxrYx6
X9q40lcJzo4l3jjmJQ0oyl3bQshdMqTZbRiwBanpCOFpML0XNvn+jTWVxbYjkZtwkCC3FrGNduet
UpZVPZRT8IwglQ79EPtxfW7aBjc9k2uL4UGhg5fECDNEq0Hb3GJmTtqDzTzeIEDby9w1mXGNuLI8
BCZ7ULAluZRTh6CABIeAK18BhH1QTbQZYbxOJJh6clcDm2JIW3ohA69FeGVV6ZlOSVsc+s6In124
pcmb5fGIrycrE+5W6VlF3irzxmb2LqY5AhUEJJ0loj9xy1oqOxEu7hntGwmXL2x7x+9ZZpQf6TBa
xJ328tFsovpEe/SRbNFpW9gNgF86nmvZk/sqAft7+fzCAvjTSeK3tPNeJOOXd7IA2EHQlIhWrdu/
QFNKD57089sGMoN2CuOKH8eipVVnxzLrmp/27JLn2dUkj690Y/sEA/dJfkCy093ZrqbhhWAmJutV
BVH06Hu92hazNd/FM/sd2OVoYYzV/1VP/z/VkwliAzDQ/7t6Ov8ou/4jm36tnv7nj/5dPZn/QjBo
kp4FkezX8skP/gX3Ciqatbj+0acDhvi3IjX4F6E2gclsgoxJCzLAr0UUo4IA0TcMRU8sf/UfFFFf
mXxQScHxweEKbLCoMBC/wK9sz46VD2DhNJhskpAhmvJOoyHf2bqE2dbI4DSI93QpNurPuoNaPWCC
PnQHRatkbzdQC0SXMH795TL+DfTBtf48MIFVQxXqUdUJ9uzgIr8yU8fWnehj+t5RorCsboIgEzf+
zERzlbJ9JtakR73FeuxsE4WTMLJpa9cD44Ux6MM/fNDqdy2jmEZt60kW8vtM1+R6iulKrZ24NV8K
zNGYfPOhxgvKuBWLBjYccUMfzm+NjeN1hn9A0zBvHJGR4QNfHZQ9TABHZuqJHW90qPAQpMSOwxYn
1L4FZezI1i7YJJTBCf2nyZSXRtiogseG9GH0OoH27Vtk+D0bYCw7WjXFQKAW/jDUZWnzXkyFQDSA
0Qp/vqpTKBAVWh+fHam5g3cS56cOqRh9VBx9mNfRRt0xxGV6GWkCfDHJh5GxV8msTk2Umvu+t9uP
RMTqJoBhsfHS9gxB5lRXXvsoywQTKnD2vWz77hyG2M9Gg6Yr6ECaTDm7kOsGiAj2sZipAxYC1J9m
dW84wYuw0xaUTltVmznL42crDGu5YtKgL0ZUGXckQAfjWsZTu9XJMF5Fcn7A950zYoE/BmOpxOCh
PTPa+ZnhvCvikTBvxO1qxEgHAgCnvHcv/Ky+H5LSpunmF7fuMMsFI4SP5mJT89hPaURU0mgayc08
N1tnCq0d+Db9OAkxrsqY/OHRq13Q1EW5q2VHJWYqr1+3NuSBmXrjMNowCOVMX8CeBUAAUWP3mDu9
Zqn37rjqzZk4BrVLEXmeIvIoT4Hp+Seo3DkkklLkzzUyLzIaqvRno03G6llv1A9Nm8zXdmmNV5Qb
8g86id7Oga/JWImzR9i29GEHtTSFCZnkuju7udFsu+usjt8ybvuVbalx3XGnreY20vdCDvqaHdZw
dnXbb9nCB3uniYnjMMjmtnRic0KdfR93DCJ6QV88Ugl98hytVLjTA/oo9kuO9+zyIWtjzI1V6FM2
uHA73qwoJa8pnaYfi0DvQvSLs/FHCO1O7ZCh1aWp99KSSKXWoYzNozV4xCOBOKQCnDuJ+3moCJZZ
SbdtiUdoCmmt3QDbBJKbYNrkUR7N2KtC49EdW/SujpF3WBeVeQ5wibkI8AQtf0mOyqow8/iKkKoS
eIjm6kFzZaDD1C9th3iXozoFJuGHzgc1rPbQGmv1OOu6vFo8dly+ucnYdKbhzq4YXVqw33m6sDwT
l5074bAnX8LON1aHVFtiRXH3RPd4R3ybT0Gs53cJo3kb6tY5BuhFV4mHiHdTm0Z1zUqoX9DM+DRf
feSEqyKaS3OTJYpOBY46Pa2qVsnXErJGv3Gx4zJ8AX04XNtFTVajSTW7KqBIkr89dHFxRV4TWCQm
msOxwuWD/YhFBFwTff0bmu0eZqwksm7a3NF3nkJXRBMEofJqKtv8ButjvYdLAJRFI0gydqo1sf7S
N/WuPZaDcxEH+VLw5sU3eDkN0g27A7JAl/kSNpocLHRhLXPbRmCnT6tHWVlGvjH7xNmIiv/f4x6F
eGhO8WmYXXXRVhzfJpbOngi3KR99tzOR+jOIKmoNNa5mCMZGM8s+0qgzylVC4zlDf6W8W+K6yDhD
/D7r9dg0wb1laz/ZSlFE/CiwD9TOEUXwQ80Y7afC1C+RH+eU9OZwjx63OYxIx4h4MaBf9FV8EFY6
MI1qYuccE5G6k3pQD8yw5nQVml58R2a09b0aCia901gwN1dtdOs4Ts1QgCFJvrYIg3qtJlEWKwfp
mLtXi8gnxEn2FjdBgwoJcOKlAwpBGBiWC2KWbR9vXcaO9MYYOyNDBtpyONI24OFbU3AfGDhdG+m1
r6DzOEQUiPnKYW3epZONyypjcttot8E/UI/HFMjdM44rk3+46VjnecgzxJQ4a3G1rfpFys082Spp
rTXyyoywHq/kZOHJEq3ZnGj/UKwOVEPnzve8z5/tQLF8LoQyCIm2OcnBlNs29j5SW2ga//T2s2a0
vyVmVx9TNva3gR2bHLX4sJo24EZ0M/tmNOorHKAsOW5+FU1++MF0/xhgYVxh3USQaRbGxhe4t+va
Sa/JOaC5ST3BH8yjdVPyoDuQBn19DTVG0JvrrQ32dlKqFP/AfTVeU501dwoJ09lxG5KVMNKWL45L
12iw8/acoe3YqKIa98u+hBClrPrgLnWJ7gGVztKRysHfTnDcrtpqIJee16k6234ztoxpGMetzXaW
zjI+m5wNZoDA3k0KHfpmnHvxzUu7rtw2XpO9Ox3U2+0UlPa4ipwIc0jK1Hsmu6srxpUfS/1GglFO
PZIlA0kZKGvJnoqzb2zh+LniN8NJhxsDNMb9JLyHbAzdfZqS4ba1caAQItzG9qVNNGxtAFPWTZgB
6WCLVb1OVdjtOnyAm6oT/F6I2nEfY9MvX223KfjMZPjDAmK9KHmd5SWqiovftOZVy3LGU9ROWEgR
/g44vwWj/tzvkJXSLM/ecOe9tExqNy4JjM5SlNen1A8Nia3HN5yVjT2H+TDhISUElqa417Horqs0
ne4AYSUPYz4IGwArkMKVAv6x69v2npEwL2vXdy+xWxFvW/GIXSWWZ7qbYGzbxWmTkA/jFg7eGRoC
mzCd5IdOx+bdRwgw0AAwghPQSr1sMF2LcoVMmi35sZ2zUlrNRz/1ZEVfqfeuyDidHaL5cmZ3ozFj
KJFpOtBTINoHoYYdIR3BHeuu2Z6o71YqJ+NuYKrk7Hte+iQ4VzNufO4B0t8rNCikKPMmoAVcNoes
4XoyOg5jZnkSL/+qym3/Afyss6kaabTcX7i5fUUyxSoO7HrvV16eXlQ8ZSPAcknvo/THbwrt771p
a/naoOzcV59t7izJjA9skMbJr2RT7ptWkXhuRIT6rWJz5pUBca7fJ0tb3UqiuGBGR9sdF0T9MyiF
k2BrjMQR8CZd+hJlM3PSHs352KO67s6eP1mV939OQ+qxpJv+QXNmBki6fqlH/uI0vKp67EJv5Z/z
Lv77r/5d1/n/8imdAnA0vvNZ2v3vYGzRmxFA6wJpR+gFC/N/Kzv7X1QylmBoBoaC4RlDrf8Zj1l8
YEC5SX6PhccI7u9/UtktwRm/UkeZwYH8XAIvJJWidL8izQG36R75tjrSg8MamKaGeS/iZkZ1m9S7
qkl90gVqKd5bQ4aPEtQGZoAyPBkqASjF+x8Jl6T3IrxyjwZ7WN4pkHt89uuPfl2we4jBnW0r0QVr
M05xkJRG/yNVlnmFTRsPkNV0CNoAfHKvhxcQQPG4wd0ybFQDptKMBE2xrqCFxzrkPfRlP/5DpPMC
VvyFu8oVgJJpOS6XgWsKLvPP88GUzRqFal0f2WqOtx62C7IOegJfu245L773L7fI35Wsf3O8ADSe
AxMR9+jXeaRlmGKMsqw+akOBXY/ydzY9wzoJuQa/P9KXyedyZmA3TenDGqW18JfgjR5wFm/3/IiZ
u91YLN/sJF1jj5kueRis3NlPcRre//6gi1n1y+WUWHUWfD9pJkCJv1xOYbW6YPd5RME0sbsDtYB2
3pLuph9dOHj/+dFcOhxIJcnDIBTjz0eLAl8nZZGirECen11KBbFp9JSpAdkFj78/1lfW83I9A8nT
6ksbj7D5FZNLHlweF5lIjk085jYDV2r5TdMU1cYnHQ7UXDze9JTzV5rQosMMPLfeYtf7JxDkX68w
CSc+iEtBR0iyqPz5nHOTzCgs5inWzUXSwou+heoWho+BVwMW+P1J//UecoW57IYXCDvu5C+dH0Wh
bHfKS4+1Oc93la/aTWfwBNdxncXHqU3cFI44bp1/OO7fnaREAUCh7NESE8u69Ysnmuw1+AoeFv1S
NwObcn5NjXBEr8qkT/+zYzmoExG8L300fl5TfCWHOgzJzSEOkmNCPb/BtSFJ/RWKRAY8QU+/v55f
1tvPYyG14FICenWQIf/5vNKio0Zh73acp1mbn1l6pzyxB3Pz++N8bYst5+TaqJkXoiy3q/Xn4/Re
3iqvGpNjKHAds5uhnlg5U2nBYbLdhzghN3A1Qn1gjkADCftYEcWX33+HL/fOcq4mZHqH5xNRCMrp
P38HirMsaXDFHRHBRRTIuACJxTWiS2hPxanCprRpPXv6h/X88xL+sgIth7VYgjyPJDfeoV/hxwP6
jmoOZXKM0St+V6lXnGBITNc1o5K9smu8dZ1RjcwnJlSX61D303DUXjn+YXp5oz5qvNEnnJ7hIRJG
cSLunH/m1Lj7/dX5u+/p8sMsOFeSrcTXoJsMpZuepWEcBIrw92nqHbUempwyK8w97R1KKGlyRZqy
lOzCdXYRaN9w3mNnOfZZ5ZyDLgiPY+Lb14HhtXLnDXGVYvEP5LD//Xf9613rg9a1BdkH7Ei8r18V
SBKNgFwnxyIQeIcy4BYZtUvbbX9/nC9PPT8dzkV+MqoQn3+/vhsTA5FwaLQJeRXVfBcQ2opsIavc
M2M49+H3x/q6nH8eTEr6x0CK6JUvHfxfl5jJb92WBFiWc6xlm8gPh43ICU3IeVR2oVVH6Cb0dDb7
Ub4YRYm6uSIv65++hLs8iX++XcnPEBLtFJsCvs6XV1iuasPiyQDp2Ws1HWVusZh2wWjXR4jw851h
e+LdjYGBQUz/pKLEEPoSeLn+CnOKe8alFZ4CBsO3KKCtftU2C3+tybueKNasmC953ALOg/F+P+d2
+HMY+/ybP+XzZc4VLqegUd6DbGA+kTzvngclWHDbQlv3WMK8By+uxaEzffMqLp3F414nxqMh9Xw3
RaHdr3IaTjeFEt1bHmKen2HeXFqjpkgOxjL8CcfJrU9l0UAfK8kwPsyt6bS0SsHxrWyplj1ClSEd
JvebsOQgND/KvrCftG3XDak0nxytMXR+5kPn6E3RjXa8bWHqXSKbJ9shd3ZjqiF572MW74ogmZ90
ln2LjHq2jZRjwo/WmvzIfidiz9lrR7AZwtfX/uHL3tqi5pYvmCKw+lRmyv3G0x/BwKwCDl/X2LJ8
q2XtRHEiX2aMepsxC6KLXP62pdC9RJNrO1skni3q2yQ3HhE+TBfeM/m3ppn0zeflDT3dba0yFncI
oOLshEI/j4+hGXn2yQJueckiLAHbZo5TOs2fqxXGYfTFaGrWPsCp17LKuCMxpBOIkecYE8gb5tpN
pL23ayVE/OiMifO9xz5mIHUX5a2dWZIgCofP0cy2L15XY1xsZPKu4MWWq1CpKdoHM/nbqyUh6yEl
NPPJLwdlAU7l2ha2lbznUWHtTFU5b7SZ8Fzy0ICACoHJ3bmaRtea2CGyRIdmvCHGfYg30jGT19zr
WJrQJXwzJ+GAFl7uw0JX4cnvUx2tJ1R0+DNGkw2MWVTzDtcn95IsuvkSaSiEq5DSawKEMsx3hWsw
OJrxv2z6uEVwknICdIFTZvLrlhtsK4iue4t1JJi1+Ny9OPjGWxXGY3XoYyoGz62MRy/OuGAicqZL
ZOTpKfPzbTDTqBuVM97gJ0VXnNLtjzS6XYS8LgTVSt1FjJgxg6vyzPBk8cbnQHStVlxMu5xPfSM8
htRu+Bh1cls59AcRcmSXiaMBn3TlTTHLfZYA1yIvddyjvrBffJ/HDqvNXjCsZQyEeVEY40zTkfgx
YrbVLhgrcgdVmWdrriqD5WS4SSIS0lMz2MVxY+90H1cn5nVMWwwcgsi1glVTcFp5BvI/zjJiAwf8
btZCJ+hc50Uxc7pERXKjxm4hlGF7HqAm0iGxMNE2yZMXegWG0No65yCYBMysdd2Vek8GIq7JmdSJ
eCZmNKix2iZBfN/G0ztsk7cajsE2xZO/ISGMKQM9p6Mh/Gd0wXj5BrvO19Po81bra+u1sJ3TTMgg
0qHkOvYSpAOO9zgM4bkq0fR1tTVvYyBgpzgvWICdZY9UWNO1l9j2pcPlfGcmuGqMAbosWQVXmWwm
H4xMkco2QD3cWFH7oxFZfZjMCk0gaKkQmUBkpyezcirC14xIXvVuzheqcodAMVIC5yd3duzdqHNk
Id1gBefONJsbNkpOvNHeMjiTIgf6OEVPtCz1w1SR8UIrv4YxjL1gumRytrdhgeKAjGT/j7RAejjm
3nikWUx0FSF29kVF4t53tb6Xepq29tz32+X9467oXQ8EXtVNcdt2NAUlT1p+ZGTJVsAiNmitJvYi
hPTwLiy9dk1UQcJSVOIlcFBirmQUyEOdUvr03H+bgm3eDiYbvS58u/Va1VZx04ruGwLwZmMyaLt2
mtkHbpJXPrYZD53MghYszgZEyV2ZZu4i/Wl3nuyj7x26ibPdj6TZhEg7dS9wR/g6eLXTsUWoBZGL
cA7WyWMZqPhkN+zbmTSh5JqHghszZe9AiZAbd6Dt5LaY1HNZ+S74w254gejh/+ycMUPCWZrWo1W4
8vuoUSjsBZD09dRrkGhVz36sHJtDPc/BNXBi7w4FB1anqqrB8zTyQAUdHNCAQOSqzV79qC3f39Y6
nU5NZ18k/nEYgUrnaycwr+gjl2xhSkncSR7c5WEDAjFEFUvxn8YObQrAvQbWYUgfeXDiRw0eRrdH
JxmH+O5KY3A+xlm0d7Iz6BrgoNv4VWNtfNLNQy8tawLuI3evpZHvPL8bEPAnDgiDFq1Q19qrIjTT
I8YT68IVTDY2wshmCM394Lrc2EF58WgfrMMisG4jkigOdPftKzQcCBbrGfOH25jQETVZuiD7dvnc
+m89xv81C02zHlqGfGuC7xXp4aHr7+OhtHIAhovHrQ2jb6UY7ete+NWNmEO2/SBFvFXdglzcThnJ
leQXDPmejHf54mIce+TUIlxRrl9twhALw2QE04+OcvwKIV9/B1h3xDJWB4zUmWfzTofqAs64Gtxr
KvbFpS4lBYBZnXJz6ni6uvqi0yK/rT23u/HbcTzYDQjXdRL4h2Kc1VH7pbFCaADzGxDgJe1Lf+9E
Q/G+OJK9bVYHzXcncglA8NLsZ+AWCZQ5yUjWwKSzrdNcfZPQnAs+eqsacg+ZvAOYXbfQKt4EIwmY
90ZrHKN68cH7JmyBBo7DBoBufwaEDPagYhrv9sk2K6wPjRxykxA2hfs4sAGXRNF0YXxXvUuzHE4g
Xph2BLwDacDO+8lFq83grbs1xdC+p1gPT2iweGuwCKhP95kjm8x96oB8yPaDpDjfWQEHHOOfMXks
qOxQy/Fgd8SA253xs/Hi8jK6tXWdaLd/MqJweHdU4r9EfYA4tCwDRnJLai2Nb3cq8DbiUCvKg+E5
04l5a0B6gTd8nzozuRZZ0WwMf8iJBWiWySUE3jW7KAQP1iQ3Xd7Q1SDs/OgS4Gzzrbrx4JSpuDg6
yTcQm3hnMMpC1o1rBT4Qi1MM5ScFd2WGujuZZIz3m87BMshra44efOTf2K8hDhyRI/MaMekOcV/S
lQetNBuPKIHFLgDJt615KextUXenek76j5raaJmO5JvSKLgKCElfQ2u5lekoiUssa3yTkun3wRN2
+G1yLfvNsGrjp4X04yr0p+jRLed0bcLNwB01Bk/gkoaV1bvqNaydhO2kCNZM4J/YGGMYD/HXxVlz
79mAE5iVTzPLK5GI3FTFN0HA9Er4xr0cxmyVyhIimfR3uA69lSq7ae1koiA8IqbdCQAcyi4weZ8a
G64k6BD4u+9w52OQ/9TJqz7uKl6V0QG2pLXrPf2D0MpgTy3vrBuGBjtoPHKNsv9ktcguTZwzq8Jd
KCIBkUS+hd0t5HYW6WieJxdC7Wy+zTUfHFe9v8cela1AfOd7p0vGh8ZDWgcKM7oA1vhp1IwZmrko
V94w4NmisbtFdgaSQk35IRC0B6xxyUOtVb8HXotxoDODFTU+bx02QienByPSAo8mb6Nrr0Q3pleZ
Oe4zyEcrkFLjmqLa23R6vNHIklaxM3oHVzXxWhQDVJCm3uTkHfGCqMLb0WyZ0RL6vvO7FmiLUW1r
o5r3pocftWgCFNx4mNVUe2dkbhZQKXEE1H7Xg11N8IdWYTyxTwmuy6IF8NC86GJG6xieusp7qlV4
YcmlYYTG/4zz8WfaRN/IZryXEDFrdtNrnERvgUj0fs5oUsoueDddNPTo//pNYJjuU5VjyRKV9T7i
sTvlIIk2ENzx9atuE1hil/Y1CgSpQYt5HzjCyHUs6GqvXIOKINJ9/322549xSI441xCd4OfU6ymY
ou+iblE7KOVnJ/Q7ZBFgHUyqxN6b83ZokudxGFsUivGV2zwJf+gRBpEFFLfJAzGH8UFqIHqqGfpn
wyL9c9QIrQZqmKu+V8YBVcHymE/i5NqJfPaglzNQaqCTtrFWx6TxaI/qdCkngBWM+0qbbKHRKDgr
NEfzFaw6Q+3iYrx3LS/4Q3hMz05GndPQgSfS+mJvDYDjz0y/iSJZNQgObnNLLZ9nNRk0I5rOmsYF
WjHEuR13tNQZ41+6mk662ChzE00wDutVxn7oIO1eQq3pO5lsWtjiGEQCmqZeqyk5swDeA1C+Fz8i
IKENPR5AjsqIwUUDodiKUEhtYEFQFkXc9v0GgFhOn2mZaUxVH76Ao8ArbmBJLStwZGkyj0CRgdr5
TThdDMelSk6kse2ACIrr1HAhrHTBRNnRS5YljaB2XZpLdUIc6fAjnS19k3qTeSXMbN6B389OMWT6
F5w7NLkjR5r3Zut2W89VVCJMYMV7VWnPvXTxsJS8QQfwJHbr9jtELLYOueGJfW3a6sjeno82vNLY
xhUFOuNZJHbSJNxWMCF+9XKShRLF9g9wan3rEjiSmUN5LGvGnTOv/KOVtbxIWzs82bFLU6ClyPd7
SY9gmdR8Hm+oHWM7oRw5hp7NzCbLhz0Z4cXz538S+IV1LzzKfjzBwV6CyjpgP6nf2qKjBhuVRZfA
t/WNBskF3ksss5659B6CjItJGi5ey7hrdp+N4jofGaOMlY8Fnb5xXiQ1+b0JFEEj4CsWsc5OHizF
vYdJ8HuVdJxAkvKJrCMzqjyQ9QTAmM9gWPnV0cLznfWojsotoaaPSziDEYsDVmegQDVpSODSOS9w
seFj7VL2NUNcQ26aUqKujJravu9zsjOI2sB5n8x0RWheshj0sJRDoQJEe4ML/iuErcv9L2bjKqii
+o3mH3iYLKWj6M/nQBGzRPp10NGSaRjWgx6Yq12Xae1c5Q1gKRgG5K6mMxOy2aV5Fc7Z6fO+M5Jy
3g3QQ9j+g/DLVY4et2tJ9hhGY/l+cR3+NBge0xShzLojL5ZrkvdM2Uz+J7/VeF3hGya0YgjWjkm6
hVWa5b5aWnEYmuaLnOAuzbmG8glAZYfpdL50zoIeBNLGB+ap9xBZgbH9jK+vc/Q9naxxSpfQRgvB
n6BAUEdZDgAdq46rZcJanNaEIk+XgQ8CnaXw2TfaEM+x6Top2u8sgFPBfR8bbK9NSZ9189l4Mg0r
/DmTm3UeUu4me+ZD09Go3mgllljJS2t46qxFNG8S7TBgOnsLYzHeTmjdADPFPMKO3TObhPd1Cmuz
estkiyisGQ38Ze2QC1QDeWjeUxxwhiUS0R6CcpSxA0a7sA/KxLqiblHfO5hIMLtEnp36iss04MCG
nEXyy+cDa7VZ/EcxF/Vb4ycceuzb4ZQTf3PsaLmCYvbRe89LXh2BInddw98FJFadWXzfeyCP69hM
KD26+oPoimBN+ry/bwcVnkTHr9Phof3ejDyBYT8FdCzKYN+podtGsIsuNi3wS13AjFMaLet69mbz
nEeWeYNLNjy5uc0376h83E3JcrgXtkvzg7Gov3GXu0DXtObceokeIxCQkCIfcR/a+567hNSZ94gk
uzdGkQYkkLjmma6UC1CE6hQFIOtj4HClIi8yHnHlhD8lPKRiFXTLPagEkaXSrcMTIjMgzL49zQdD
wqEEx0TZBwFw+OF71MlrCozxua2S/2LvPJZkN7Jl+yvvB0ADIiCnidRZlaXlBFbiHGit8fVvRV6y
L3n6dtN63m09I4slMjMQe7v78umdXmVUqJYLecMqtQqhYlBTA4owqa+MdijOgMf7x1gf3e9qoGMy
Lifcw1aUzatw5MlkxgAmZsuZAVkVvAMGrw7eEpuQCNka2QDYobl6WGdVDHzyso39L1znb4wOkoJ4
xJt/7V9/mQGxFuGf7eu/f83vNgdUs9/Qm0iU6TZeccNhy/0HV8cw+EcOQpDK8rIK+4fLAXaOjmOb
fnoTmDKT5p+wOvpvHsIIkhyqA3dpvBH/gX/9F/kCczgiJpx0hDc8fJ5UssOfxMSgHwld4mg89/l3
iGYbZZ9/+mv8H5o+f6w/7/D/6Rv8ouo1k8zyauIbYFGiw4YDw/tgzRJ75GO///23+lUvQINxXRDv
QkoUDBMp+K+/zGxQemcBCblOrGzms73KNYFTGW3fFWltvbfJFLpfURm4nb7TK9Fq1ABkFuULR13q
dZh/l3Xp0mQU9maEIroDr6PvZrfof+C9wwt71Tdmq5kn3Yb5krVeEjR02OjzyTa1Mnic626biNg6
tl1i3CZ1Se/ajB+Q9BoHOnOPhIS5wv2rEbEcB+47ayvLWXo/1J4IB5phzGJw6LcvXSRIzLOiJdsk
jo1RxU/zlPU8L2vQigvWdWr9hjiT+cnp0JmtyV7OLsT98V3DcLJKsU3FK7cTDeOYZcobUlfVckpo
ZNQeRp55ZrGRQxh4BM+6NOkmuoLh67b/o+H899T4u1ODaAlvvn99ajyUTCj/z6cCI4v/6pGie0B9
6e+Hh+P+hoeDwD/CIgKj4OP5+9nhSkDrpDvQZ/+IxfyRfbF+EzppGCCskh0Jrox/OKSkwFelbFUU
ouNc4Ar3n5wdONv/+uFWng/OD44ol5/D4Dj66weuj0VaNElc7qfBMUYuTtQP+gW4uV1U1NXWLoTZ
+zSSuAiWXHFWIgbMPHJrWtOvSVtmI3vjMQli+WKzMr8tbVE8DK0NktjEcFQtEgIdcpq1rxrJQ5bq
VqDJ2gAwKy1KBuoptXNMFxNRiog4nLxiZIjOqVFqwIERbo49MOV6U3uxGinneYR8gvmGSvchKX62
OULRyvFmc5tqrXlzqbBLowB7fzkNzH21Jgm5zxideQmKZK3JSEQH5k9cF+VsXwutCfj8iEAe0OXk
cQQJqCqF9AKneA0+IeeHWtd50P3gu5CAbcwC+EoAwxbIV1XT8uHY2bzBeiQPtBXajZ/aXZlusF1Y
+5j7ksNtWM9/xrzgeyuwMGEVFhFbY4mD78W2IImnxti+wApw+O/yk72YFQNDMVLaRdwHQg9I0Jux
D4rHqmWx2bXNMJ+megpZ6rGvZ7sL9r5dZXlGbY9u0GW2WqLKvZtSfq7arvhDMqwGOUmEGHgMsVEa
cZFs3o3QpecxQ40mjNLoxjqA31asCY9QOcL0C8vGOUxVXqneSO/WatHZrhLO7X3L3287lLV3RbFq
vVuiaLyKek9QrDlQ3BFbBShzo3bvNHpQzpCdch/YDRB7A9hUHrCBDlBFwSHy6mhZTDagp+AlZebX
HhYzn2kHSIwjZtkRpTftzXVsCYudu0Ypn9lTgEjiv/4cl7x+a/pSvFT6bEqfXjPQ35f2YkPL3Q1I
PZIl7jh7d1PFBmeeTe9BNHF4N8llwqc7NZqn+qveRYCHFwCNZol1F2njh7uApUpbw7uqKkmlcz/r
IYDOpIj3gVN3ywFBWsy7OOi1KxFoOJJH4WB7hlFd0PsivaQDzsBZzq2v6u8dKl/Tq0hO3m3lUuBI
Rti2nwpjNq8jMFRIhjIzae9wk4SWdx+E7iJ3Ifl7yGoaPEhAwxp/iGY/W3HpvtVY+lYaAQ4IFRXk
Ul4fTXE8PdnX4wb8n7sN8WyJfh+UjdYdO7vq9UOGYBu/UGrqdUeL/1GwxtvnFbqG9jCPTcvCM0BN
yIdTPHTtS1Tn58CT4VXW5wRpE3qLSHULmZemdsTRi/rqiEx/QviPtzSMQoxYumUToHlveWBHdIAR
aakXQtpxJ2Ii9lF5TRkPxQpVd5/0BkWjmVrsOQkmBtzkEahOOwghBNmR9liEMthhM19oObLIj/hc
HdhUJ4LoejqFW60TbfhtFfwM+1mPAdkOPeWXczdNJ9pfk0PZ69Yab/t9ubDNVzzahAQJKD/6K0dF
q3WmONuYimBLpeVu1Ezt2yJBVcOD8km/7iYX9NSsCLhz1Tnndp4ekOhC6GjjDkqK9WwgMZM+62Fz
wPG+GV0dQzSMi0GRdrXWi9iXwGkbFIfXVURemmtApFvFifhA+wOD+JmQUvBWN+kIfQiob2GD900U
6HdWyF9TwX8NhQGuFRB4VGhgk1tCXLvzLlPY4EgBhHEiGfjE+SoDDRiuvSINpzCHy4AwFpU2NwtE
4k6hiSsFKU6lwhUrcHFyQRgrmLGtsMZE2T7JLNW7QiGP4wv8WGGQYUIRi1doZIjOeLQVLhkRkAUt
Ca5V74TvZQw1NjSAnqUKtExYHuQyO5sX8nzjHvdV95T0TccbY4SJDKi5b+xMGTTnTdeMxuNgiOBd
phbFQJjzTTaKaJ4rjA46TkvcQbAMmbOLGteu55FlWFUhZYNVn5pHnP2AXjXNuesrli8swMp1klNa
gCyc866wF+c8X/jRw4Ul7SqstPc/gGlQ01JBp3EnR+fFc+tPjAgQYJcpTl8rJ8u3Rj8oPwD1p3nb
wVVfhuqtGgP9xVNYa8pCCr8ci+VMyLsEvTU2+1zm7h29V8U1qEvtBgjUs3MhZBse0X10AfvcXAja
/YWmbSmwtndhbANbqP3sQt5OhaJw1wrIbSo0t6Ug3YPCdUsiiqsljyYKzStAsg5XYQiCToppOczW
7Cmp/NN67bmr9PaFd1xRo++M1UkHYIMEWN5Nig4uE4qk3Y6/dJ/xNoAerk+C0jQjMiHkkSUdWlM7
NAG8canI43hzFFZC5os/XPDkjSKVF46ClieKX24rkjmCyQACGbr5pDjnaFnuVR2Id83rf5I+CF9t
YU8QcgCkY3l6KhQync9U6rOFG1DFOOeWGbR62Ji7SSbvJJK+XAF8fVEY9kUB2WU8v87D7KHnAJNz
HMg38CwQ4vUD3TIpeS3Q7iG906s0AULPOi+hYayHAS8WOJmLAsNnLZnXVMHiC6jx1CQWV/lCMJVt
rj6vuMYrBFzUwJpvjXw5K0YpLu72u0+iR2oPuUpxv4BUZqxGha13jAT5NNBFvfLU4UpiUl1mQN13
ZkOa84K/LwKS+BDx8Z6Ua/pl9PdIgMsHKuD8aIzmvh+MnwHIQbeJa9/TnLciM/S1MhjuJgXg9+Zg
uaoUlJ8s0FsZIo4u8PpHBe5Po6qikRqYvxsOcp8owL8cqoMFIwY2oPEUqxKAjPc8BlMQaRAqvJ1Q
ZQGVnuyaIauOJT0CpioUMFS1QEbHQK/KBjrun34nSRkDo8fGfWklCFRBQaaqCiy77FQaL98Ccc9X
1FJ+BTQbYDSlI4DE0g2m9MzHd3VX04NAM+9XLnLjEC9UJFSwDU6Vqk2gBvOHk4+Q4o3v9tKs0PMj
+UbRQjivqBhpyWBuqPQkD6xqGbixOPcGyBpG3THZ6qq6QagSB6ASR3SWdZk1uzjSzyRvTd9SxQ+J
qoDAwQzcSNVCSPohprSy74OJOApkNgt3jiqSwE9DcTHdEg5wE0uVTZiqdkKrKaBoaaLoaLBVl83a
KG4IL4a+SW+FqMqfVhzua4EOGtHUSHqSLSXUIraffgN1MKny9yajjHFpp0eyq7eV0d0QErzmtgZg
0obinHXB5GOTxFczAEFl5oyAjqokETKHFawm1cZRqF4OO6f0KCIciappEUDGfHQrmiI9XaaZ/w5+
fzP4CcPSGZL+9eCnYHHq/1UV/3ll9PvX/W8yhq0RgyCZC8kkZ//vysgzfrNNJhdwCP9YFqmlze8R
GOq3YJtyIySE7Anbsdz/ZMDDwPrrgGdZuL8Nl00rFFb9snH503oophTASrG+HAicsUEPkXU00dJm
yEKYJWuHxtDVFkgtYXQ0Cxo1Vw9mI1WpYZbzEygPRpQybFl+ACmliNkzZpafaSAwocW0YqOfQUOv
0obAdZvE/XIKYmfuN7CXxQasz3LtOXjX+Ckxvs1opul5iIrhh5O49AVSaLtsGzq621UCDu6+pl0Q
BjpmMncc6WB0+HkrycXHYZ16xJnEwx83c0EticnSlEU4tcYewgOhonRd9Jo8zD3q3ArErFZU+2zm
idg8GMHSk0ojUc11Dv+W8z2EMrS3o0d/+rM+BGG8yftwQipNI816Y3c08wT2Rq+LTmUnU1eCPa6r
8bYWDkKXE7pjyJWBLultmc5GeI8/z96ygs8JWsfcj92taAe4m4g40jrAaODf5IbkOa9Tk1bIQnjr
VqGWxtaK23LD557oA27P0cVBxk0OLkBMK6sdsFqg/Dr8zFnR38CSKskbqdOFoASUTyOs3deFu4S2
oRxt2tDpgvXHXqgbwV1U6kPzBUl7ODssuVpqzEO5z1gEMAEKaJhBMNCAeYeBONvxhMf2R95z53rb
qhnwUA2ZXdNsTbDXrCssICB1rQ5ZfYX7tvQ1gFN3A82GT8DS0lddJWIcDLO+tDhFASpZPyhaS+7d
ltqBGuYdKGUNgx8050MH3uMtIS5Nyxgw6thpikOMmepoBtleGEZ2D+o2vaNxhOIPB1cbO/h6pxmj
fWxLkAbeDLqh4W6meV77aZV0VOdp5KwnKeNDGuL100cq3TC2tcwbZu5HS5w9lQNiVE2bI8NV6X3Z
IRWwqyZoktuB5rWPcDAsw0ds08+Mq3R+swPUjkVkq3J6XfUu48/c0Q23PEuRPSZaJd6A8yENCzP9
UmnQZ9vlQ2WO0txirzAPYUr43q6n/NDI8UcQ4GZaJmovPLIs82qIQqDdC/7CJQarFI0m2LnxNJjU
r2cpN3s5LJA0iL+U+yY000NJoOSanmHjbcL1cDaAWwW4DRCNkjQ7YGCGGGiW7WPbl+GNHK1yT7pZ
YpCdp3NGkHefh5V1V1WRce6HKnmt6UB/4xWlI2Lq5akvIcDRcEnZ+GJmXzTsQhZigergoJDLLZeR
4SoHj7pG62QVElSucz8nHU89TZMcK3KKr925kXf482xi+cqyCqEcmpeq3TuCQpQ3vdu3V0Mj4xc4
CNNAGnfUr6t0iFGQ0/qxT/vxIY7t6khdG/ncKfbewPQlz81gd6fOKhH3WBYkR32B2LfFYQsTgzH5
UC0TUbpFD9c6jQVbVgnWT2to6h27t/llSgQmeA8bX1rl4J+D64ycOWD2SEdMouXXKMKD8CosJ/rs
M/ZCoTD7b+ojoFCkRbbXqWJbFYT81wYyD3CRwtkK1Dxcvnb9SSNVf9IxB24zE4eVXQAsSEqrPtMu
At636eVdMI/zK2HE5csKjOGOP0hwgzUSE4UzG/7ALX/N56TDDzol+zGDWYeXy65XeV+mT1XcgIh2
6M4dNfQjz0mrb6nZ3W5xc1LfU6DLzWRPkPLyprt1DFxxEKdm+u0E+XCiAOLnIiIIH6Spe97KXGI9
YTxWUzpcR0F+Ww10yAhYj69YC7PdArliO8lZG1b6HOvX1KVgMUQIPWvYVe/maSClZLSzd1WWBuWk
2XSTUeSRrQw+qMceiOJ6MT0WQdimpkMMqRjYCq3HoWsrv4MsrvuaViVHctSAAjxp8CCPojaNB3vO
LeFzo8P6XNu0syRI4vzS3IpXfZske+Jg9WdqO2BKKDnmWeJRzVOK96THh5LBj9jV5JwfjSYhs+0w
totuZuLo6wWowJzWT22BpWayHKWSVtpHxZqAJ5ox3mex4uzz6XGuinGcv7FHJzNOytraF2zsjqzj
h13QGsN56Bp87aDtt25c188jzsbbSTnjcIgvOxlP0R1PturNVjY6tyucn3OcdtnK7lpUPy/8HtMp
oeJx8VZBV23H0u1PM6ifNYpRx+JSGfc85eFDDcDOp7fZ8EGI1IAIIUbABjZE4WMWmfUza8huUyp3
oHsxClrKM1iYBkw7b6hf3LCw7Y1ZhvmnDEN3B3k7uO6V93BQLsRM+REjjImoqVjPZsHzjZ1rl53R
1L2bhBXgdWpga+zdtjyyguiug472wsRMrfOYMWJpQ9G/uCZ8fHHxSDIz4pdslXUSQqR7ReZ9/qHL
PutBa7IVJN6O3zIbO+0xiiz7rY5Ljp6LMbO8mDQ5tCuwjsq72SkXJ0tieY71oOBYosoQUzsunUQ5
P52LCbS/GEJR/Gtfdbf4U+m4H6lyjuqx/DD7tgTFU1gPrjKYEk2VVyPt8xyDs7id6wVXTVBcqxfw
WGeSuveu94e5iNeeMrD2bHkOoSgBykZFeVuGQj45yvI6KfNrXZeqFEw5Yj28sSByKP5JY3wjJeGW
+WKhpfLvq4safLUwJ5Y1jmXvgc7qagufRJDYYBFqXVy5OYaI2/Ti1RXDhG1XGXjJNZT+qLMSv7h7
bWX0rXUDx4M9Hb1OgLmOtfpHxA4fn/2MSRi8Du3ZJKv8VlmIi2BuWcFn1S189HqfREJA+7EKf1H2
4/HiRA6MxnnhLiAeJ7aWs1q2OT/dXOvfcmVkDtLqFb82Ga3Eu4PH07JCJzbMvUOZoMXFD510SXQc
lUkatQDhHDmUBYKDKekrrhpm2laZqwUua1Cr42lO3ZC3JjGZXJmxA+6mWwwG+QmcIl7t0W0cIIsX
D/fEIXyWYV+T7Giewa7nN8PF9R0oAzjPu2I7KFN41mkzdCbD2Ysyc28upiKKTvCRq+yYryW4y2ts
5j1ZQKLYKdZzxwChdLCy0PDVcu12vNjUyUpgWXd0KkawL82bVEvHe7uBsDSiZBxsfS5u6I2HAZ5J
zDh4TZxvLr4RtOFU7JjTcSQ5gss0aSo89OwTxocBTtKTnpbZE3XK+CpZATGVQo2/offCOy2pzW0l
tIKD7lRQRnA04NtPoe0OK3cIDjEbqGU9KY8/2h+AHxyTcc8VE7xrfgkEyN/jAWk3G6QFWDxcBQMJ
ApIQDQ6LqL4D6CevTbOZz+R1jLWXxqHfhTU5hGJcNiEX/9fFdk8JYYVQpRZ64gtFbBn8luYxTx3j
PXZMgfySZaxGbQZZJ7dfDZWFmDXVlTRGcl2rpEQllw9QEZ94zu5claXAiWPD7CVf0dax7lNPPWLy
0Ew/JYaBjCBOmKDyTZaET7wskk07qQ3WKJe+XtaoWXwzgNa4bgl5GCrtAbGwXxExz9apyoJUKhWS
qHxIls/sWVVmpETGOIYqR1L07jZSyRKMLwBSyZrIS+zEVQkUUv3NFrFf+IvKpwQqqbKozEpJeMVR
KRa65+TbrIlph8EJ7L3n7jyVeplU/qVSSZiCt9+H1jobMuDBY47baV9pwXy0VIYmUmkaKKXUGaqE
jYaAcsCV6m7ntqOK+BLCoV9shRUpPBcqouOBlb6xdH65hPxOvHQ5c0LVdL5dOX+XtFbRu79G8xAj
0dmVbcEGH/6LrI9INmdx78YHtqWMdRqc7WOD0xqKiUrGmXpRf1XcpQoe2Xr6NwleZUr49ZsTmhUE
LwnyGt4v33yJi8aelyo+GFPZfC1JU1zBO4lu3JTajz9N5/+HfeEXfwR6FPMM8QQqsXXLdX5FIMR1
nNhTlPOtKlGTAzAwH66KOSx//Pvvo4gWv/5OKLkmwiYhT5Ldv2Qd0xKBqUmd8ICdft5GbqO2q5PY
ZEXc3bLkT72rwYv02J/N/KNyqAbkVAkBKgWRGq6DiJ/u3/9I//wSO8KDf+E4hkqcKt/Kn60hpFnc
qGPKONQTtjA9b6jsS6g5QFlAzFzrYdR8Tf3A62xg57p87//uj/52f8Tr/6eX6Z+4KtdxUfxoy+4v
XBUg/uqr/tgeeb+ZnFRo/Gh2oDRVW9cfhQPOb3iKCFS7WP9/Xyz97hqgyAsMi2r+whfg/cU1YMrf
YADgnUPhV6BLfEr/gePIMMQv73VqV2C7CIxwvL9wOSm/w5/fWZJnaN6ZhX4qdK2M6t43TFtbT5R7
7uPOmKoNbH9qN2fW0M0WQ6MhacLp5I9pyjjIcj7/KwIq7fUEhd8raVVKlpeJRisTEztN3euxNT5D
V4RPOdMexT229TKYZsf9J+xuVYlBsI3LBJxsGWkOoUr+oQ/r36t2WhKle1Sr4uQkExPvBJu46eSn
NprBfNLbmhuqaYvuakg8s3iSadA7V+2iLoM9yXSewGYu++9kmRFIRUuRoo2i7nFpW+YWuDcUwbVs
dOlHWLvfxsQao2nVE+S9TlnULqsa2mC1TXltH6hkovdHslhON1UWxE9GBBM9jBCM/IYkkn0wbav9
dpqyfrDR8g+t00U7MSXfWe3NG1Z3LId1zi8CjULs8CU9zqlMb21I7Mmef0Veg08P8E9MMt53BSwL
/AmW3HSG9sHdCYaXzqNRNdVrCiMssVEIkJSDy1p5oRvV2iym1t6T5rWu6ZdiDAbxaxx6rhnlqVu8
4HnJXeehUs+2ppuFiyLUSQ1MWGVlKrYO395pguR1GJtoo+Ggw/3gUMWlXP91PxVHGwAV+QZHic35
SG0BsUluN/g4TnjiQxc4VBVtaOVZ7tlxmbG+C8K82acGFSpdM48rmmn2M1lY1GZ3JkhoBjUdzTTJ
7E1m0VcMJjMNytjAHr3MyUwYqNSgAlvX3ew5hgBePIUcjCRB+sIkkrKhj8dr253ok1lvD1FoYQ0B
sYJ69cHFrAl55QgQWVZGQTbqgagr87xYwcjAGRQbrj7IF8Ny70aBjVmG+FWaliOIUnjhDI/QCyPb
61ZN34GBzBZNsqezxLjJlmDw6aWoSNg5j+lkrRl0icA319bs0qUNA8+JSxVdrFV1FW1BeXBk+tkW
dto+aVqEZ4F6jYZvsw3hitPHMb+BhcFB78TBNhjmB2q62kPdRBEiV51c1bkGScsy020X1OLoaXQ8
4WhgHaYhpOTkqcm7ZCX37TI+adm8HPSaj6awM/HkzeK96LiI1UaIehF1mm92ybAlxdphHpDgWcC6
fTYlTcTsgMNTTZqSxGqub4iR7kpsFWg2PRkimHuphgKZa5QX1BoriMoAtBlG0Q/E9ldnMjAbB2XF
kkznssjzk4Jok8osWmnDq0Jdott4rnZ1sjx0MXQyA54T8VoLnlmDQ4+fPjkl1gwaMZjg+iHAg2/J
qpksCyspmu7GPfg1Iq4VVanh0kFaqsGuWA+1zO5TN75ajGDnccNhV7I8xuxUSr2F1BaO9ySBDgUQ
9rWrz5sw4a8fUs7lDuZTW9c7d56uE6FNYAP7adtUWbcZgoUcYmA+02obr0aCO2sjz36g1CPWFCOT
cxb1DzG6j1sbhu91BEHqzuIQjN1rs8LYnOSsmTANGUQ/hHmn91Gxyaem8B1vGHlvVa1R8HrYO8JT
zDWR1+/dJvtih4RaLHTvaHNcHvtGck+miu1M0W6y711J0NeJjTvuxHdD0m4Q1tfuUhbniczKB6Ws
0k/7wOH6jPZ1qiph3seito9lpTRCI2m2tN15b04dvepaO6wyMf2MOsiSodOCko3Zotpcq3xLC7xj
PwNibTnW7zrMX2REbO+QJs59YDd3RHn0LccE6Ud4yg6d83b3wrnSr8XgBMOqkl1yTgSRgLpLu53O
C7Wl5rk/4+qJ7uU0eRDq9fsFVwuJxvytDbm9J15/A+eSoRrG+KSwIsQ37lub/gUNd0fQ68k2kdjm
LRKgH5EZn1MZ8XSoA59dLJaBpHukm83einwJHsaUpiuNhmZY+skTw/STFXpoedrw0S7eqx2Kg+jZ
eFRGX23zLIOSJ8ZtOzYKoL/zRIKTPKnNM1NgvWOY/SrwvW+Is7R7vROPVeDg1qBQgy1qlIGype7j
HBnyvvcqJNromT3CshLZQjSL7hdO2g1AzXdyp60vTdi66iytNPfWbeWujZPpfuKlo851CGufY9R9
T4PQeM0s18abR4NVqDE0gRwjPDFshhrAuyu6rTXU4gT5yF0BIEJxBnYf+emcubts6pdDVHb7rkqO
Qxykuy7jzsrylELFQSNnBN1zwSqGs4olH8NSb36ZwFQ5sEFTnNl8mHdRTr3K4jT1ddarpPM4kH5L
rOizmmyQjKK/mmIYm8WYPRnmsKf799obqIGXiedtRNM9DHN7rmMn/6Ika++58yvYElqm+X3ISJWp
b1pOfBpmeSCVaWzNKICJEZLnYbVnZjSyB2TxgIgaJyu2wi0K/Lxq+1C+Ebem65ZwU7HSmg6Kpwve
nl2pLG5DbUCOKJvI9juea1U80lJR4swFncXGpq/6K0E9mh8LUbEy02Ni1doTbjH1eB6hc9jAt102
Y7ojnjX2mjd6WA3TmjHLDHERL0l/XyQURnqUax6nQT6Zk159as2ghfsgL/p0azmjbGlNM8ZmZaK+
DXues2LDdvaLdpRbI3JiPAVjd99axe1YaJpfp9pdPkf9TTrFLypBsO0nm2XdYr9Qz5w9YmQ5AmXr
Nga/HpmUrH7neDX3I/VHH8lCmfdoBc1BEtbcJOUQ7WwcfSvXrVI/p5kBxX94U+nsDdEP7TocxvS5
8jqwKkPr/rR7K1z3pHdprZbZB77r+cEZiY2mvfuGm4eJ2c2dZ8dZsH+RQfXhziY4u8ibTqPe7jAH
5CspMexMpvoQ8YIlKznJlKYNdgWJx48XNm0OK/O7atLPWdece88rhhfZDoS7Me1QhoTLS2V+6ZEx
ct+NGxMic0XTPJCr7NQuS7nHo0X4ry3Ca/qh910apL6GLWDT9155TyaMvS8c4f5Oo2hgvzh2/aIt
3r5kc/wI28ncGhQgxdgL0/iq6LrvOnVxpZisAD3bW/dN0D/FiXGyC+ntKq+Z16BD4k1Q2TwgYo+8
qJBkaCyhE5EtE3Eu0KgIE1o1lX7tgk+qna9yjAT7sTQmkIL1F1gSw++nLDZuq2owHjgg22kjodpC
xenGiPhrEbZbiJ8pD69WK96A1MtTaM/Wlmxz/KyPdN34pZu5LL/NWT7kkTQ+i8yyP8ES43hbOhpQ
mThXGrTpzdLzNxceh+UCKI0L8HB0+oVeVVoNCwm4lUFFoVSLpoe142XrnJuHH7FUCYFmB0Y+Rqem
pw4MuSt88DQuoqwpM8/Pi+G58ZaDLcbvMrDtXV05yzrvqmnTY/U7BKQWcVtZbG9McoKNebQSnD4A
QYjSlgDgJ7N/B42D+36p4F1UdHRaWRkg2tUqkl/uI/OCJKgIKLEh38tOmNR5JMOx0EfMiPKcRIl8
illJ7rKKHVcc5SUmehypKeSDeYGoPdTNfQN/fKcbn9RQcGFKgnKT5MET+Uc6uaAfBJoJEhabzbrF
N+kOCasSey42Tp3tYWBjam3QYVxEFb9EdfZjcyD7CMwcUoG1MkkRsf5in7ek0TuS8hUoLm+ru/yJ
c696msqi3MBQIuMe5ydKFec1hpV8zagCYrnTzGwVOhXPxKw8lKV5742gXhHTvrKifyqr2brRbIJb
OXOK6KwZ1EdhAsagQsnEhykr4NVaM1GgvqB1gwsHEZbl+dPUtRTXioRH3QwXNzEou4Kr7yeRhWdY
JGV5hbfkCVVg2rKeJ3tZBjHrTmNtTM6Cgsy7nKAVepKJSDm5wZNjZFd11JvnxvQ6v68xaLMIQ1Fv
N3ikSj/SoLpP5nAzRW20XXCWPjVmEq8zsw/RmAuPPSqXHVG7Fip9kgEO4nCZxzTfetQ/nW03+NTb
JmSDOdk7EpbTHT1f2tZraYjG6Mitx6i8G71KzsU092eh03lT1qO/tE1KXFufzzADjhrbEpJopfSd
YRiwjzvjlSspxGTeyAztTbjLR1hR/2W0PYInj2GRpNsxWw6Bmw6bRdN2WfSTBh9Ss3arE/xKqn2d
Nrd1LE+wDjgeI9xfSFL6tqoYbwfRyJ3shp0oWarKJDm5RA65J+hHPXWfLCeSKxkvH5PTfwV9SKQ2
5f1Tyru+u8bgh269dCvGqfBdA6eFxpsdqImBgCydK2yLry66ZON55S7l4YiBza3OQSAwUBY6RBCz
uktGbmdam+h+1y8t8Aw31M9pQIAcZN0tLWDE11P4FDwSkoBflydBvdK1KtrOrtseGt7B73NDWVFK
tQ9ktxl/m2hR5syso0PUyt8yyjDLTRwb+ZlHFovfqZQZF7yycdYiaoq7sRPEuLWpJttvpyxUtZDt
rWj0yC/TrnoTxJh8st4WQ05VP429CxB/iIYDt+oUAHdU7EyvMLewt8LTqPf2tin6x7lZQvy73o0H
eum2iDUDK1bbn5Yoto9QF5q9yGYVi2QjZ41m82gWiJ9uIz6Y4ZNr4qAM+KFOd0JIh1pbhldygqBN
Zta6NnSqnutlAsQNeGlNqrrcDo6pbTu6TNb4yLkAFMVuAIOwDieNoYq6CUy0HTjAftbAI+g3odm7
LG8TWpKiLLixjc7eO9n86ea9t8qF8+GEGX8xLrXXBQXB+yaZD0SriTqMw9nISwX9ihyexd47vNx4
TQWVxN5K45RWIeSY3CvXY8p/vvUoSuKzE9oT1z2m/q0pkFy7SfjlNCXbqMSNzb3x4ORFAmMrH7Yc
VxbVwEQT09wqNohXuySqbhim3Ps+0cwdozAbFzklb0PqedykKQG55lHNU2hkWsBW650wmLqI5Ym5
FriNV30K73lg/FB24ZMztzr2hSzet6lp+A0sxlXatfoJDaXDyCF/1kt/PXtE3dVsIZb4bHC6b6Yl
zG+ThpcRyxGQnVRsjCwbfYqlMPaQpV6ntaudRjMByJ8L1JL8OrSdZ3pZWuoMjBoTB29/GCnbwtB3
4ci+I+ssZhmax7d9CqhAc4Frx3H3YymrO2yM13M1JygcdFGGcsOWgTlLSLgzwPFWI80nIoBaZMvW
16OJU9nSg32E0XCzpJXFpWU+jnxSfeoGAipAOs5Iy2jWXAA/BydBDrEOrlnfTl2JIN7OFDTWOGuq
7rkKhmJr9tOGUYt3soH7qRvAiPBp0M+L0YsdQgRrlIWHrtnJQ1MZeC7QhnGwL4Od+jVeRI9BZyle
alNjbTKO4/9n78x640bSLPpXGvNOI0gGGSQwMw+ZzD1TuyxZL4Qsy9z3nb9+Dr1UtwtTM1UP8zBA
AY0GCrYkZyoZ8S33nov2KNUfODvvjCmYeEXYcRN7oPNyhnVQ0w62uA3muWSprtOk+hEhadgU8djm
n6EhurdxoPGLdKxdNVQEC2OYeHR0eUNMSOuNpW6Qgia2bWNh1q+BUK4plDXPThWpo2iGHzKCzRy9
umpm45Q49itiuG2ZvrY6QI/W+YqDpaTNjSY0S2BMmgyLTZyv9biMvbnqv5YteijA9y9hpYWbSqJW
Y1m/TowCWfnsMCuZQb942JSAcKBYJeDXf4mL+KYOOaDXDeryEW2rhE/WQQLRqOmxPQeQE4aepryv
ppq/xE1e9gl2YFFWqNXGvCYwXK2Gyj6VmX6qBU6MGH55h5Om2zLFCY5cWdYqmXVVcUNPVXeG6EG0
c2OkLj4grOVRWvk3DqcaW6RGry1IDmEVOqslb6t90KSdsfYkWmfa1qwW67Wph4zaoNnwFLLN66It
BhsdHAjipsnCOACuQ5vEuSMJ/XOTjCppzz4JYkwsVv8n8/rde3H1mr03/74sAt4oLjjnwvY/f/3P
5vt/B+/FMv3+5T8239jkt917Pd29N13Kl/KNfvzNP/uH/3j/M4TzBQ4NOfZ/UHIWefs7vvmPr/lX
4y9oaU5CJQQmHYDpvxl/SfIFbCpMbH0gJJYJ+T/n8EII/siwHQpjdmu/iTul/IChjxgsYoEty7bl
X+KbS1P/deUk4OBCV+d/Jl5Bh8bt1zF8yflI6tAUXivqDNI1oQmhuwoNa21VdjLtVZGYOQdeEOJj
jczyEhgAFFN+pV8anwkQOsaMPG8HKDo0t7nirEMAY7/NtcH8M4+gN8msnM4F1U36FM2yOhfNLL7E
ZjC6pE8l+G4wMqrJoz/tie/W7OKRGaFill25PVlKZlQPl5pd6SZsE6Z5E/cx8187uZQs7Na4W0Cw
T9pZdFNJLFAJz1KP89nweEZfsPQQEMTNeZD9iDBrih39HUclD+Fk0pi5DqszwmpyjnZph9El7Yvh
gNxE7bUatEJfZFiIEWuNt32lIXknjKMw3KchH81dSAQPhXuwwHInuvOn0SLHjiaLycE0nkNXR5S3
tMi6zhUL7sXrihSoGQL8xQOsL3Zg5AY1TB1y/WbqOptaFhdUp3MrYSEGudXcNIDa7NNALNIb78h0
gmGyWI7nxX7cfrciqzrAuBDXOtREnJXlrnZKUo2M0RguRSzxx+ExQPiii3zLgCcja3yQBHeh9Edr
BEaMMVrZd+qEDDSn2yL/g40OUtAwwbFA+A+GG6M/6BnDrh71jRsz5qRStl0nOcCPUar0SoP9em8a
+l2D0emG9oQMdzdXZfzVpUv9OmFvGMwrI2+sTL9X9HxbkgpV0axK4p2fyyGlxa4ytz8P7OaPNuMS
3qg6IWljSrv4EFG7mZs6TW5JhAU7FDHs9CHLXDcT4xoRRTEfS4pXbyqTYK2hAD06cVJsgkAAQoEH
u4PGda1H5XjX2p2M6MhScDFA+fI1VJLg6Ditkmtp8m6vDeI+9ug1ufVSc7IO2Shq3BJz81oYZfpm
tBUWQjdpbGpNoKSr1oG2swraGGR93rj6sTEZcUgzSBebU6yDCetewlgSWYURxbrReActBl9l8IJT
RZwC3EpbFk3arjcxUCp+3AWRbQnvSB9v86LVl16FOFSiMRTHvDN0q8QQEDaYEXLVIxT2HAKfDv0g
yA9u/ZguqU3l2Xbi+Uh8KHc1FnUv6YhUrE32H4KhV5cGV3ZImrbXSfsslGqeMcD4L2Edutsim3vi
kCE1JVWSHztdlY9xM19hmLNul0/2NXJj4SlhstSo9Mscc3XjyGjXDv0iwjYqc96BUnwtYJxeF1YS
PAdlNJ/qSg7nok/SfZNyqU6RHZD50ic7PwKYyNit+UJEUrMr7dq9D6SGuhmO9dlJ1MeZYLncjFkZ
MQw6J3NvsfOviIuOm+HJqoohXMXJODAaNI1PmTUxCu+muWBLngrzjpSDDplmY37VlEP73vJubJMZ
o2XXpm8w9F12aghsPa2bKneV9La8L81hBBCm+uJNfoOmxTIQyNhr6zPdcrTLWQXxPUrtgDrWIJil
JBwd88lhEAzRkpF1DpbMeOP38YjnNHD2o2X7K8K26Jc6m7K6tQLYg6pro5Puht0Dai8qF96fh2as
bvlYM2AyprM7kGdkJb4LYARvLjKVSh0djGwuO48Uu5Sdhzdu6kT73i/yLyoSrpeKyQDVngmC2qZC
CvpsHaxRfAcBxTmwWR29hE/3PdFcZYYeazKYSpr+emip1QQB29Nosb1RqsKCm5KmidTRfCnSYFhl
YceydtDh24zCtj5ZIC89E+DOHbiSaC1VPTzRtKMEMePiYqRl0qx6Nb5pI6af3jDbrwGNIBKeat4U
AJhh0Bnms8Gy5HrWCXTpR2e+mXKr2OokRN0YFP4nXxvEPaqrOVkj5kqgKIEzxnlXiVen7GpPYiG6
i4EwtIyLQ9arcaetJNKkr3QDYp/3MBtNo501b+ajtZk5ctZhO/U4fINw8HIwVAdnYIShnB5fN8ZT
0Hyaid5KNx6DCm2vQ5DVsXDr8qbSaQjaSmDymdxweicopL23mKDHa1jVodeIKSWeV2c+4o+VvdJ1
lE5zjT1nTaTHe5ax4UC44q5MyygurBzitWZW9XnOi+E2BbeFhNO9VKypIkKrotA/mLaWXELc2R59
UfyCsdN4iJu0vKjSYXU36A2DOjt076Q70iY76GaL0Y8kshA5rPswEtcAt5KnDAXlU+Dk9Q3tov+x
TPzo1I0VSwh8A496LSeINAW+VcrHjT+1dPE2oEFP8mqRRyJIaw95OvfsZVT3KKVAhh7JJvc05Jlr
25LAgUUobiq8COZGEcx9zLHGtnSgw3SyCL1fDKa6sXEKafI+tsOzHOn7rJ6lFEsYNrTsVeajHun2
m8H319aFn0ewQQnytWPhPk0zTm4hZy56JyeRftUETbRFYmyfFZ6bB6x7rFI1q6aVCYgNIYaPFLwO
jPkWIT9+y/+TsvcSvdVFU3xtfy10vxWv/6yC/z8Vx6SG/o/F8dX75/q1SX5VqXz/oh/VsWt9AHWB
lWmRWAkKXb7fz+pYyAWLw9HkIDr5BYtD+I8wFywO3lDlfMuI+OF8kuKviFJYgP6uGEZoTK0p8RRS
lFv8w34thoHYaWRnh/0Zl6rbhxfAh4bBp8iUVTzl515FckL9Hy2p2xyADuSFJYvbWlK5myWfO80c
orpz/vkXbIL2tVGT5D1+C/Vul3xv41vUt2HWbMHAeD7LJQm8dhSh4GCVuy1cqejKWDLDk2/x4cCT
jU2ph82aFaB51S45474icVz0TkaQORjzdskjd79Fk0dLSjmSh+EoNYQLq3FJMRfV4H/sRKgZq8op
3DuYG9ldbbQYTUhAb4CnM6UkFd2urPmOsPX6DqUo0Y8u//zZb8eNNpg4UkuqwnEwEzQy+riRoWTT
H2F+eejYIL4qlVV7zN8kqMnZHm8qbvEbW9nhU5UlHRTKIi49M+iNrRsqqj+rCu+s0Y43vZA9z6rI
x3MdDNzyVfOI5rENODEN9pSSinItzHJ+IEE4AU4xfk7GkfmzSRjnXmh9dK4ikMwM9q3mBXwcJUDF
7/AxTeLsyhnIu9TacD7WGeqpVUjN76U9+NA4T1hTxL4W3RhuE++1NLhmChZvkfxAzg4tZgq26+7F
UFBOhHl3zjUIsaGe2aQPZMN0z8nYbZMR0CSEaOPaYXy/n5AHXlQlhjMH4rRH4me+4kkrjiyi2nvb
MdKRY1BLNhC/2HbWIXqYjCPpMuuV2Fa60rzcT/NbrRXmfTvJ9hMqrfQrCCDxYPQdYHUaoCVaV7uC
XLkNLNE+816BfEee53LkOtmzWUf9VnfK3Ms5q3FzJfOOolBDXFOPX6qhaa6RkhfneGzHtWv2UbWK
+eDgK8AI9YYwowNeUOsswrWZfNj1yD5jI6kubvOmF8nKdqt2M/nEFWSiYATYhDNrC/naG71zyplY
7xCYlVey1oN1lwtmQMbcrcMmGLdkzLrjpqf4PZezlPs0KJ09V2j6HsOHuRElsuAoCebrBIU7aGzL
196YYcOL8gNIGqtqsFmWI9DsTriQFTK7MDwS9EDoR+bHXqyl1jPjY/EE4XM827BPYKU33SVSpYWT
raz621oL5k8V1AgLYXA5nkpstw8udoRrB9cdbVOw63uV30Siae+wvhibxDJbRO39zJxH1wnctVAT
kGbUosCx4ZEnq4Y96kAwo80lHcc+LiCwbFAVm3SFSoNBNhUAXS6S9uwjx0hJXYORKg8qsem7zAL0
UooLkbDomvFUEYReRaBHEHpdZ0EWXNehNDy7ss2XFBwwKTVsYp4akC1oxJ1uuif73QQFn6faZo71
cE99mcG8IbId9JUa/HWvVVa/zTGlXce+iWxEs/Iku9IY4X9UOoweBk8FDBtZVT4nSYTPYM6KL7jH
xVKjZuPFnBUIAex4UeLFU699DPqmcTexbpEKCPd19MxIj4v1HAOY346MqpATOOV4C95Df6rh3Hdr
Zol1WW1TUlrFeIFc5EDPWJlBhsB1S2USZEsE7GQ7AUKprhH3PkPOyX4MVFa2d60JGADlTcbTfoTm
u1C7WgexS+nJ3kiG+/ob1ktCQaWfC1VK3tVj1sdDpTZOyTZqq3VdG3+ZGHPoCf5E0BtcXEx+/par
/m9yVaSXXKR/PCS7eh/+cXkfo7fiF7fz9y/7bU623OqIFU3g7Uy1/kWvSm77ws6zMUMb3+Pff5uT
mWopBeAnOUzdlFpQVr+ZoPUPJg8a1QNpnchLSSP7OSf8ofhmxPh9bvjfKMCt30nAhevy4wnnlBb1
Bly536lVK4Yo8xDk8blmwjq9Spp4sGxStXIjsMXlFPJDDVB/H5lFk2mHwghZmkJWV/m+GBAlYqCY
vtQ4UTgQRWmtR56j+TTmtnqv6lR5nGdAmKt93gbo9RBApMMk7xH8z3AwFjIN2J0vKY7VFEcdgkRr
k8xzHLKqjLRW3fYF+AdzU9ot8rl7kwxzFP8DWqlPqTmkEVQMqTEDr1ni5NkxcjQSUB2lrYyeNnmm
Tp6tZAzPNgyI0rkHLDEvmkQBfZDFCWsDIDr4lDKModgA9I3DrZaKJ/Kc27nb5WXvGBlC0ww5b6RH
CYsFUb2FWlNvVVVON5aR5hDrpiHmS+1Jm1/KHHPN9zytvx/A/+0BxB7HWPePH8Dr+j0o8l8evu9f
8vPh0+0P1N4osnEb4fJfMpZ+luGG/ID7wYGpKImA+lah/xxS2x8M20CgwvNFvczD+dvDJ/UFTyl5
In+yK//Kw2cavyMQ0BmAuVOWYQlgCKjGf/f0JU03J0PnRjdx4iLwYuchUEbURJxfu9DqJbG7Vd3s
ilTgx/F9lzk8e5rIhjHAOBfQMZ9ZbjkGWasGV/mS8A6qKx2fLKfXErEmnH7Rv+UJSRmoPm4g/Ysv
mSgHQWZRwxB7Xeuhgzai0wswYEVoJE6/K1yierOwio9ZnOtfzSAH2Q0XyPmsGQmbaK6yo0pktSqA
rdA5q/SOMYm/g4Y8e6abiuskiYp+DccWAlRl1BncoLSsrdVsSu1RCe2zg08InS8jeaRBimEdHlXW
9vEZbXZ0UL3VvQyMpDeS2mlh7dvhXa2chPlDMU43fYfKjsHskNUbs+QVr5xubh2Q9mnpuSIMT5Wf
bIHVLF6uwf4ccWA8Nr0dxlcWSmcPgoW6jmohoZUzJ4bbhDxo3apw0US6o4skRbQRii2rbaG++eX0
7E8Fujjh9piERz+4V9L03VVTTCimyPzpD5Hth6d5GMdnXLa6tbORsB2C3Ow3LudeToUfM5lUrc0u
U7FveJrqsV4HDFaataP67Kg1uSDo2WLkg3BodjD8DKpD8ib5SGCDZ2urEIfMXmw1Tf1to/ipZaBn
3/BKljztpM9GEHUAACPRsfYWtU2hFIdfVZ3KTRhEyb6JZLcdCNDyrCrqmNqH6raa5RisQAwHnjG1
xS3UwfrIVI1lbVbpt5rlDjj+SCXwJTyLVV1b9peBlQoBlEV3haWPXWkIRzbksJ1cR99WOUHhTBPj
6SLyDuve0Ujk4JRcGmRmY82MM9JpmIdQMcqkCovDzLaSMAwARkG+QjtlQzZDYn4eiMXWoxVYBHJl
kZWitPJIO4lQf4CRZ7ep9+o+g/U0eErD4fAxrXtVUcgyv51Cl3kkGgrsbKhjFVmZRATRsRR+7Z5t
qHdfskpN5TpOVaJIyZ4y7dxTNTdrgD7FVaOhgO5zGBe2nw+vRrYsSiEjdZupzLPpMAZTaCHiMHJI
C6ktQrT4qVEQpiCR3LWYg9lFzIHW7vFmqm0eRNFNNJJqvQ7Bk8fIn/yMJ9t3kOaY5cTivo6LbliX
ftn355kmuvIMtFXrIuS36ZX9stwQuVbPq5hrmb42F0sCWNZl6jLO2XCFx1vscFl1XgjAg94Uska/
jhmjeammIhzqRdpve98nZ8RCwVF7WeoMzwbt7Y7cuSo4StHcoaCPieDrtDeUfjnPFHurce0w37Ku
2sJs5m1bhVm7DbqpeB79QsiVM3UhEGk4XzvplzVYciHjpe9CErjnJJruJYyL4mBYdosSN00Ne5cK
ZI0HLBrmwSzK+iuTtEers50zTpFmvu8Toy/3QxLqBcaKafScUtNPZoN1cGYHcCvzgecRJXWcbeKA
08zqRM7yrIp382g6R8SkE8ynQRvH86gPxUmZTT57/CRqZMdvNqke+BpitFQvtkE5x54xS/NWo5fo
t2ZH/IjtxsapsBFemU6suRstKsksI6UYOMDMlkWYqcHvOZFB/LmuVPwa481/NOu0/9RAb6g3dSEl
z5oce0+LZ3OT6bbWHuogIHrL7JCas6EI6hN/QSKW0kowdsQuEDW1sh0oZkdYvBbFxyQBcYtVjFS2
J+0bmb3R2IKsCbsO2Mn0Zb9Hkm0WG5/uPWC3bmWdvBR52TFLp+l+0AnB+tgP85PkIwx4tyHPdkWk
uLG3nUHd2vg7vKD1J8SYYXVQbLbEJp9bzHma5RPtMA7jXe438ooUgq5fZbXK9MtQF8UFqCG6bqcq
zOeqHZ/hQPTuqoXMhsQj8lNn3feibWgx47G7ZAgHrmYoxnfQdhDWMZQeg1t97H1i56hCp3kCEAeX
gAmF1PzAP1YNp8aVdBJ9+3dD82e2/iZFLbXMH9dTD++L/655x975XUZw+PIf//bjq36UVA6IJksp
2g68sXyzH+WUKxh44n+3iTOnOOL//9nL2B9swpRYMxm0GkBsKYJ+jDVN+QE8+FJouY7lLJjwv1JO
EXL965hTOoSq2ouZlcU/nc3vU6EVgBUtHKz8oDFE08sdxokg7gkBGYCVtICHdFSJyhjOrTFN66yp
Jo/tgrlTUPH2VSbRrVs+omoMhPpVU+H5HhORbOxIQOgI7MZaIx7eZAjJnnGjVJU3gbh6dQOcT0Yp
0nXnWmBZw0Bu2PyCSCnbQ282wc4C8OcxlqzWup+gwQamsJt6IdBXkhO0ml1C1xDDEK+UO0nKs148
y7JyXnMU3oduJAxERFD7G6U80fZi3cdRcI0v1dnnU5Q+GCHTrgVLyHSRGrQgn6GrdkavzUeyEhbY
pmHbn7lpSkwgWcn+JuMYuhT11D6Cx3YY5M7irhtqw8tTWq5Ody9Y7SvPyYLghSVWuHKhEKL/7rAL
EX2x8mNR72oFfGKI8KujqL4tykId6hz0B/sc2jLatutcuccgT4AbjMmNBo5yRYJRstKnwdmkXMZo
4irrHo9NvhkqKdaC4dnZRUhw6JpZ2/vaDOoW6NQxbfAjJGyu0MlCFEStWVwqO1QooBxt0XUM3QMb
cLkBRabOgZ9ZO4nmfWtURBSIuZlvy95oLirSQAJ2xoM9ZuPblHT2phliaj6VNLdzAk+POQ3hbV0x
elo5TncyitXnDvxcmU8vIgMhrpdQE7s+MHZ06f7H3omKLbMx+wtVSzJdYN/Gl8Ci4E0ZE4XrcWyz
jZOlvReBhN43ABO2lQ3zlY0lmyLLIrHGAYBST7X7GSf88JVRkbudmRs78ASyfMNzQxswDU16nuLy
Mez0+JH6ZHrVbF1wAcyWuBCk2p8cDaRhQXEfriI3LDdlAPrYNnzHC0H2Hn22Xdem3heXdNAfw1FD
F05cUbV3wOjcjkUFA4xq9drIavckqwgaZQlrp15HEIPVvtMYD2xr/BmoJjqZJGskFajvQJTFxHm4
SNVrcxvK0lkbQA4ZVhdGtp86UFk5ERboQSQ39Do1uswzB/AIHrFMyoMiGa1GY85uNM3auxaNTNjl
1aW2jdcirZR/xow2hqdST5/sqFZ3GWgRX3N0DZtdJ31jl7YAO9WqJ9nUfZvlVEWbwJ/m67kfkZh0
hpO9oa+AEIlSYZU7bfdolaN5wxohhGuZJupB+k28QTWmb4I0d49DoQyUb2S8T15J0XdXjhqRo+to
6oN9KVVSPxrpIBOYHSKhPvQYdRTqiPwD8Ro9Tcwun4OS9z3ry3nLWhr09aYIfPFpDquhXYtSC64Q
Z2fqCVe+UdXkyU76bT66nf8FoD47kQWAwwnHnlVqDGK6AmucbyXMo7MOCXUt9WQ99mmEVLB148+o
BiZt7+S9KJYIN4TIgHNQP/QdyXNMadGdXwbmkB/hQFivia5YGRQCNNtBD1vRk54JTy5HJfIFWHSb
7Ax/pPoCogbJuGcTj38JTLa7ya2EHzmnwdJZjEJ/MGn5sAs0KepeMZTRjrOPn4iPxE9X7B+omLIA
UsSqh2AGs8aZjAJFZEdkXntiEmQJ4mp6jY3rqAIGTrl9PeJV3loSDrgQaY/u1OI9Xtvk8z2QbrM4
s5i+fIOALNGw7rBjYmNfcleS3xO5PPcjKSdWAqxnbXQmwDfdCHe56p1dgQDhhiS58xwwMVjVulWw
AbHCk1+WalsMrQzxWqAipqqKysrr8o4CL7aNo6PqnaXlhMbAveH8CuxoUweFqW0Z9rC6T8t4YxvN
TKjeYGkrW8vzK3KOETj0yr5q0ZB/smLfQD1uuqfJBJhH3rjuJaMMdm3dYo2c5y4Vq6yZp7dqqj5z
R9VXwPGh8KmlTEUu76wMUYn7AFPmdhQx0nhwKbeSUonLIU8PKYbD66J1tG2KKvLY58J/mw3bupl8
3WuUHRw4Ov19xrd6TpRO5BbMjk+9Xo3FqvXxbRE+Op4U7LCLtAxnBQMl8cphiqGxmvoREUp/Jdl1
wOaUSHAE4lRm10wfYpQ9mxgG6w0lc7zB/r5r0rx8nFXRHia773Z6nc87i4EcfawOuHxu6EuGFNUS
yAhcZGiwcJ+YHPFgTiyvrE10xfz8+9GVFvDFiFxEtAc31MYs/OdlbYPGdWfzArYgcnroWqi+OBpn
+WwiNuAutNzyldlde9HVrL8zZSy2Fml7G8Rq+t5uKvMJwUa5MYh58koyybYxC/ZNnUN4SsRQfex4
Di9gmesb5qbu2WGdsAb/SuhdOEa7ygz7K+LJ5zUDQHuPaOClcmR0ntCePeGjE3gMdJdv0thUAtkC
2HIKCC+ZKa6ake5pHfHk31ixGrFF2vWro/I1INXEM0EQ39aNNS5ee8cmd71x6cjD+aSj+fo8NAHh
1CNm4mQqxCEUwZPPcAQgLBmLjCIVuLnJ3JBcQEi40LVnkrjFRtZBebGiSJxMMtYhJ9ZB5UEeYMUA
1Bgnkd4+MkRtyetCcdCspBo3rgb7vulHm7BESzDjxGlI0lJgEJqZOQbgRZF85zCK71jGqSPZyMMG
Y72y56WmkFBy4QXFnAR1DROBpwqao7o369gJuPLI8AjCh8ZG3Hj7d33/p+p7aS8Txj+u7x/b1/CX
0v77F/ycln7bRwhGoihn4WQsS4ef01Id0YItDJJ0UPYyLiUI5+e01CDMhxuDyfw/6/plfcECY9G3
WkuIz19ianyT6v4LEYd0QJcmxGR3Ykrmsr/H8RBbE4XF5EwXYKYaIikH6v+0zeyBCy2T5oHFeQJ8
OwjKU2PJ5os+TaChqWAAmeX1vq7o/yERjzcxtsYNdPbxLpwm6ybjyaeEIvOU3C7EEFhnerAYmS39
4U5T05hDHHB7lsCPoT+6WbnvMqZwNkwNtsgi9bVrN5OM7oo6hhtN4aMXzlezRNfU7QfEuGN/QEtE
L3zwFS6YI6qPqr/HtijYgOTUGZsSdyeRkfFQ84SrJcvGSSg3CbeEThiUCwc1M3jmAzlP7R3LfjT3
rD2u/CwLd5UyZhProe0/5JnBCIb5zJ4XVUCV6rTPA2QfAnxkjWM3C2NqPCY4Y10dYJwFuF787tXV
8erSZFD5sm4Gz0jZv3aLHsMY6aUz4OdjzBjVYiXLoBpgzzCIvjqxRclyHa2BM16FQdJrhxE5ASpM
knmme23Su1mA0EliwP5EdhhqZzBm7Xa9L4q22usi8EnzXmUJpuvxzsZEXV9Kxol0PySeGkbWH/4+
Ef7UiUAoFzuPPz4Rnt6b9h8fozogm4a18L90/d+/8sfRoNQHRY9IALX+7WRYErt+HA2OwUDAoHWn
8dZ5RJcJw8+jQXywzcUC4CieWmRNbFN/dv7qg+7C6RHKZiC6LFv+SuePeeD3nb9pcwRhbVe6/g0M
9KvAKZjkkOZxEB6aTHWnwsktqjg2iycYKNKjGESODcQMDbeuraYsYNkYjbgrhT7sk7DWELICu9nW
rVvfM8PWaHhT92NEa7ZjC0pbHWGIPhUj6dMIB1qq7yS0DiRLK2zlcedTCWgo1MnislJcrYlle73L
BNIqs3Ff+fLIR7sjImcKap5oJ3hErkuCSW/V/tq142d3GD7qTerbK7oR0NJtP695SdMWroDwWhl3
twEe6GNb5FRDI/x3oou1tF8E9tWdRddDeutMDEgtFOrmQruN/DJuPAxZw742K4Z1w5SvxsYUT3Nd
96fYFNMDiw1zO9VNuGiFIKq68/LKAT40GyOzIw/tA92wslDIhsOU3QehZW0Nc2Ro3vDH6LX0E4rp
R5IhrKU27i+OnLZOn8LqRFTpBX2BCIqlQ3uflLG68Qsd3Ks0BaIVmyZmW0wdrzh1tBmqCfsUFiH0
8ByQK3uqUo9/MyVR06JeLyggDPT4dDPmU5ck5Z6y8KzkZOz0LrwOnJnqw5gYvnsKdQv2P5DBeRrM
8tzCEfBXTc7w07Fxi/pZu6dbbB9lM8XxCum2vtF6wsRkPMEUrpvc4vdhdWcm2vs2Fp+IVrG8jtey
Sfz2o59TXpN1/jglEzw+6Mcvy4L8qIfgNbLJCek+gKLoreWB7gvuSOE1aaNUkV7QdVRXYKABP7pp
FiokzIVNHltj3ySm5gPEVv0nv/aN24l4tY3FoOkMCu4dm3wwAWabbZCuUXAzD3FzHF0Kq9gmuRup
G2lDpB2kuu3Ttmj+rW62zwxY8rWFkOcQItHBGdrSUN2OblBUr8x/mhcKXcIn4l6/tbOShNygMu8T
nBoeOpruzJapgvfQZ7xlAwSWS2eIl4Fh9RVwZ21jDOJd5tmLGgbiVXBJVoc+ZpKdRng7uT8wzwFV
c8jvRfs9a0t4QO+nKOr9dAGsd12G1LWzYhrkAjVWCln2JaSdFJ4+kVzF3qFC+Jss3g+6emNjKSYp
0SLVQhMwAxdCi3suK/a+4EgmaNulcTNY+qe5cT8JLGBMldxNrQS3tmtHJamp4APqHehKYycYiD2R
I/wQ+OW7MDp8vTFN3AYzLzR2Qlyc6zCVAIlcJ8LzbRv7gJPxju/A7s5sQmaD0QkR6XAA60UaVGGz
F1h3QTMYl8Zt5mDn+GONTKwuP2WooLq7up3oOEWzjbXOZ3+ZF/grkvIy9WbvsZkct51wd3Tf4SFh
xFLdGjOTi30HQMBdI4aKT4kJ1ncTNeihVqMoLLCPpr9RZhEeQjwnm6rEmGErTfN0zPxPss4ma9XO
UMiUtg/aJtyBiGUYYBva1vIJp3HFNGzzxZcTjGnyPFpEV2Rk0pwcFHgyb1kc+9zkK6eRyYqgbOuW
VRq0Lps8EpvaAtxPIpE0Z9UxTkx2K13HxFVCOe31LLhgVya8qYvn+aFKhXWwQG5eRnYkHwGChF16
gpwYsIFqgCNHQUGYtWZm27g8QU1/ZgBhe0XdGIeRaJONxd864SstLnpqVhFeTA32cVXA9fGsBct6
SOze4aSqq1vTrc0Hps3MDGw2X6EFPHw9lfPE2Ag++NpNk+QTHsluhTp7OFkSzBIHxEuKC2W1JDWP
K0u59ZZlFdFBc3+VzsH0tQuZe4W9UtsQcm3KBrfsdqPfvEnfJnZJkeyyCu1cx0MluoNPDDsLDr8+
R2n3wsVCH9+mwFxmNKur1C+0edWWw2Cv0cu3bwb8sXSjUJ6eyTB2t32g3wfKdvamlqE7YYO6rnMn
3iGfz1bhXO+bkp29zgW7yVVBRm+u9XtyLsRBTEtSmpuEB3uQI1lhjjjZ7SBW3NgOInFhYJfUXeQ5
CkCBkUIeImBDNQFI3dKFy+XX0VcGfWQUTdgqVyjUYFvofeq5plEdKldHHhnDhvfEMkPTId0XowHd
iEf0EpZBBJGYwWWSYklFfeN6lhHpx6mt/O3QVacxy6qNmMfmi1XUI7nd5bCJ07Q8t6ZJhdnJ8FDP
zEHdNjsE1n9xd2bNaWtLFP4rqbxDCc16OKfqmiE2ju3EyTl27gulGIJGNE/8+vsJQYywcQZRFdel
8hLAm61Wq/fe3WutjueRsczGmVt8ZZufjYVBNUCYhOVmEFsXepwsz9kLSyN/pl/nqNynCYrIki+u
QAPkysdCtmki30toUuPcZkLS+1hYzocSu05nJXlXelhfg8FbT0rVBZ9Z2qBOz9Q8UScKmggj2SWv
D3g/S4exXFb/yCiznRUZdr2NMlT3pvBrKhjaibAMyCNAhqMBYInEKhDXivynXASVMFZX+hqw5swI
1598qCu9+yIRywpVf01fjyh1AgLO3ZWGKIALj5vCQToYVOegNz8pGiJEo3W+ZiuTkM+6zt1BjFsp
NEkTod4EHPBjf1GhjELzbXoB3oiB2LNGoROv76QwK+9QvSinGkr9l1m0St5FVY/sY+5rJQmDys2n
9PsuCP0eLSLK3ErPKzpfA4oiYiL9o5pQCh3wFhlaRwjKSFQnNf9WX2f21BegCkO8HANkLyaVqC/n
EHR775K0UD4klR4hnRYNJlKtNXjmo7V85kYSBqIHVzkhabH8V65m4UhzaAQaw6Bh0+FL8rkdr6lx
CmtazhRBNijOWN3WRc0mky5jBICtcSrGnNnOxCoz6Mnl5MJEIaWOrFRlkWhOtMzmnOJZ0woxsOVo
rSd5dkHzBVqLWm7vohdFKhu/mZC5gA1k42agoBSP8O46sicwdowxLPk1VGcpU0fImwtfEsWxADo4
gvNRt+Lo1jGcIkHUGiX7ACwOKlMzBM44T58j44tkP8eZXADHFms1xa9K7zzgRKMZxLn3PqLhSi0P
Vt2vJVueUE16J6W0EKEhOTAOarWFxN/byLsHUn6+pEsiSgY2RCCJ/PO1XKmU1NkBRXQNogp3Iduy
cEfHKwcAqgCXcJlJujsJK5qs4i6pABclTe8J3msaeSXqJQ0SvpK8dnmwFYGOh+y3ojPPFdCAN2LX
Qv0vQ+M6zhCZT1MVdTpYo/4Natz6ABiRlY0RCbgKlYI2Y4Wfvi8yePuqpQPRXiFk+zHx4swlkb2q
BXjIdxvctCnaPBHyAqhRz8uZbv3XYM/9D9hX7XImk+utU+oITApszUYocy2NKx+85JDmPfepLyV3
YGsohi8VmZQmnCWxVISLWKzWMNQdR/0ihTLdBRM9jAEnov3ge6Jx5TlVtRCpHw/TCOFC4qk9tYve
YFxRzrvPqQuiXA8gYzbpRZRkRiQyKcHAG5tUK+BT4KCksaIWUMIqzUWqk26fRulnY6XM88u1lhdI
OyyL24QyAMDBohw6CsItgRtaJj3OQOpAxEcWyQ7orxgOwngciXAj/aC0EQdJozFMJtTUckGbiyux
fB8mNq1to3X4KayJsEPiufMNVmTymQq9d79Ef3I5AnJtTIOKkrgN/ncqhLNoouGvl0K0VD/SUZ4e
iwJK9yLgxHFvTQZ6oMnhuFppA/b+cOQUZZYNacqENLPr+atJoYbKO8fr0S1EYC8eGl7xGcFCadIT
4nEaRs6NvUTY23H8/NpBO/eSIJGPeAB5WDRKN0lO5JPqhIHViyjM+Q5sMRlNjqGbI+MZ+HWGHvma
y9Bmj+L5QsQGCiqi5arKGsKuVdCzKlO/5WlQzMFhW/ow9IzyCinPUpoUsRz8n1X8t1DQWhJgvDnX
76kAfIfz1p9+COxV+jn4vS/tcMHPD/STygGI7h5iMjeT2sz4pTHQsLDTbL74660s9g34HbIE1X/z
oo7vBSCgmo97mtIn+yCwwUKZt341Sc09Ix0zw8tX+FRV4ek4L13BY3aEde0wrfLLRhj0FU0BMyEp
jRGwassIYr8BUtQJFRI4r+jqqfcMSAC3skq/fPn08pIMAd0I2Bb1i9xQ6/LlPrtTRURaonmRjP4j
VngIshVyureLpX0INW6m9KjRccQGByM8PgeS0VcECVFqCTpg/Tp4Dgz4AQPwMTQn+7M2MOe+vRoh
zxTbD+l+lhBEj97VEyS9b7B1hAx54AFqXwMEQaTYXj3W+SMecPzqFVVsJvVDHzgY49EHZKGvGyRW
9cYDBOEwDGh9HZS6gQ5z4wNN3HlN0QACO7j1rtEAFgqV1L2r3I8GJJn5hE2c/PikvDJfkASj65OA
FD2ZbfLouyXhIB5o9ZIBxI6w2XhLw056Rb6gw0rq6AoEReh3XCUBoXkdhAUFSgfsC2mgNx+/vuWx
pnV0tAJbJEgrrAvc682Lx37/gcAV4JVDEduG31fkAzhvrfjULR5Qbq5pMWItK9W6bqpNFLkN6G+v
9e5rsPy6Xj53FxK/oWxdvN5stqxAIIDygMji9hlp3O0VOQG5x5pK2M0JEFGQMSZdYpt7TXzdt4Jq
9EUOIzISY83nv7BF/AlTfT93DS3bm29OXPYiee5gduwLu9PI08+3p4waXo3Sx/fS5+aLNSmu+e3m
vFH//+/W/mFzFtj7cHc22P/z7QU+/elnJ7V789xexGb8YKEuyGGt2k6zVrX76+1/PPOr6Zv72z+2
7nje40z+etua5979/8HAB2Ia4B9wns7jxjZC/e0JAxg7xcCuuUrMZDdSfRvJ9rHydZ3y0PTsb0F8
UItX8P8TjB14QWzOW1xlbQOm6TzrANrAQ2o/ZK3DQXNI7jr4aOGZhRkvdgaojd1sMzqPvD3QvAm+
vRkGKCp/bUMg6o5Au199lqn6Pbq95N0TrG7P214IMJsVsuv8kdQBt9EembQJUbDryOdY3LZ342zc
G9kYsjBdB76Ym1bLAQeyNjhBCLnwPHsV2O0nkmIt62bnKa/m9oESJuSXWmGn88hB0b55IOtY4roO
e/k0NqkD8QTB6ZKZZQ9utZvixi9UrLx74/cfkvdBZidPzGyI+gl848q0V63osd2bdLXzlUlTR3M1
3119bY5tPqT70EliPlhZskjTlk+LzdGi8/j2g2UvzTZznnrxCZ7wF1u4HYes/VQovbKTpP4Xhq3Y
BKenzh52N0pCMTM+HHrTe67rxI+r6XYc+SUpss5D52Z73SLPI51g+1TLppybfphYdntZZ/w6h9L1
RtbjTxdxsmhFqm3S+hSDH9d86Wzy4s2XIHZ3NtiElKbg0nneQZxab4ZmHLBStpYdRJwHJ1gdrjc/
MDLdw/aNEvKjuwv6/RXiho7Ou1E2Zmmyjl3NcuN67EjapxoRPOoJ1p3j4iQdveQDLN1a+9c8OCaA
SKrT0V1NcmsF88Wbi+TJ2tYkNroO/ynIjjgiiol1s8zT/MBTR6yHP8F+8EWOdMc7+3lRtk+VEpM+
QcQ9xvvoON1/F7HPyra7ZfVjuU3+db2HzyLSkco6QSC5M1l3VkuA0u156wjOd/a9H8LpO1r8zk4e
glVit+euwq0/wdzRaMEwu4E2d1NF3X/3xrHY/Vym6Xu5+mn+aVeEf+7P2sm1+hsP3sKM//4fAAAA
//8=</cx:binary>
              </cx:geoCache>
            </cx:geography>
          </cx:layoutPr>
          <cx:valueColors>
            <cx:minColor>
              <a:schemeClr val="accent5">
                <a:lumMod val="50000"/>
              </a:schemeClr>
            </cx:minColor>
            <cx:midColor>
              <a:srgbClr val="00B050"/>
            </cx:midColor>
            <cx:maxColor>
              <a:srgbClr val="002060"/>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sz="1100">
              <a:solidFill>
                <a:schemeClr val="tx2">
                  <a:lumMod val="95000"/>
                  <a:lumOff val="5000"/>
                </a:schemeClr>
              </a:solidFill>
              <a:latin typeface="Algerian" panose="04020705040A02060702" pitchFamily="82" charset="0"/>
              <a:ea typeface="Algerian" panose="04020705040A02060702" pitchFamily="82" charset="0"/>
              <a:cs typeface="Algerian" panose="04020705040A02060702" pitchFamily="82" charset="0"/>
            </a:defRPr>
          </a:pPr>
          <a:endParaRPr lang="en-US" sz="1100" b="0" i="0" u="none" strike="noStrike" baseline="0">
            <a:solidFill>
              <a:schemeClr val="tx2">
                <a:lumMod val="95000"/>
                <a:lumOff val="5000"/>
              </a:schemeClr>
            </a:solidFill>
            <a:latin typeface="Algerian" panose="04020705040A02060702" pitchFamily="82" charset="0"/>
            <a:ea typeface="Calibri"/>
            <a:cs typeface="Calibri"/>
          </a:endParaRPr>
        </a:p>
      </cx:txPr>
    </cx:legend>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_xlchart.v1.20</cx: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waterfall" uniqueId="{00000000-C50B-4C5D-90FD-069EC35AC7D7}">
          <cx:tx>
            <cx:txData>
              <cx:f>_xlchart.v1.19</cx:f>
              <cx:v>Profit</cx:v>
            </cx:txData>
          </cx:tx>
          <cx:spPr>
            <a:solidFill>
              <a:schemeClr val="accent2">
                <a:lumMod val="60000"/>
                <a:lumOff val="40000"/>
              </a:schemeClr>
            </a:solidFill>
          </cx:spPr>
          <cx:dataLabels pos="outEnd">
            <cx:txPr>
              <a:bodyPr spcFirstLastPara="1" vertOverflow="ellipsis" horzOverflow="overflow" wrap="square" lIns="0" tIns="0" rIns="0" bIns="0" anchor="ctr" anchorCtr="1"/>
              <a:lstStyle/>
              <a:p>
                <a:pPr algn="ctr" rtl="0">
                  <a:defRPr sz="1400">
                    <a:solidFill>
                      <a:schemeClr val="tx2">
                        <a:lumMod val="95000"/>
                        <a:lumOff val="5000"/>
                      </a:schemeClr>
                    </a:solidFill>
                    <a:latin typeface="Algerian" panose="04020705040A02060702" pitchFamily="82" charset="0"/>
                    <a:ea typeface="Algerian" panose="04020705040A02060702" pitchFamily="82" charset="0"/>
                    <a:cs typeface="Algerian" panose="04020705040A02060702" pitchFamily="82" charset="0"/>
                  </a:defRPr>
                </a:pPr>
                <a:endParaRPr lang="en-US" sz="1400" b="0" i="0" u="none" strike="noStrike" baseline="0">
                  <a:solidFill>
                    <a:schemeClr val="tx2">
                      <a:lumMod val="95000"/>
                      <a:lumOff val="5000"/>
                    </a:schemeClr>
                  </a:solidFill>
                  <a:latin typeface="Algerian" panose="04020705040A02060702" pitchFamily="82" charset="0"/>
                  <a:ea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chemeClr val="tx2">
                    <a:lumMod val="95000"/>
                    <a:lumOff val="5000"/>
                  </a:schemeClr>
                </a:solidFill>
                <a:latin typeface="Algerian" panose="04020705040A02060702" pitchFamily="82" charset="0"/>
                <a:ea typeface="Algerian" panose="04020705040A02060702" pitchFamily="82" charset="0"/>
                <a:cs typeface="Algerian" panose="04020705040A02060702" pitchFamily="82" charset="0"/>
              </a:defRPr>
            </a:pPr>
            <a:endParaRPr lang="en-US" sz="1200" b="0" i="0" u="none" strike="noStrike" baseline="0">
              <a:solidFill>
                <a:schemeClr val="tx2">
                  <a:lumMod val="95000"/>
                  <a:lumOff val="5000"/>
                </a:schemeClr>
              </a:solidFill>
              <a:latin typeface="Algerian" panose="04020705040A02060702" pitchFamily="82" charset="0"/>
              <a:ea typeface="Calibri"/>
              <a:cs typeface="Calibri"/>
            </a:endParaRPr>
          </a:p>
        </cx:txPr>
      </cx:axis>
      <cx:axis id="1" hidden="1">
        <cx:valScaling/>
        <cx:tickLabels/>
      </cx:axis>
    </cx:plotArea>
  </cx:chart>
  <cx:spPr>
    <a:solidFill>
      <a:srgbClr val="FFFF00"/>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microsoft.com/office/2014/relationships/chartEx" Target="../charts/chartEx3.xml"/><Relationship Id="rId3" Type="http://schemas.openxmlformats.org/officeDocument/2006/relationships/chart" Target="../charts/chart10.xml"/><Relationship Id="rId7" Type="http://schemas.openxmlformats.org/officeDocument/2006/relationships/image" Target="../media/image3.emf"/><Relationship Id="rId12" Type="http://schemas.openxmlformats.org/officeDocument/2006/relationships/chart" Target="../charts/chart15.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microsoft.com/office/2014/relationships/chartEx" Target="../charts/chartEx4.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8" Type="http://schemas.openxmlformats.org/officeDocument/2006/relationships/image" Target="../media/image15.emf"/><Relationship Id="rId13" Type="http://schemas.microsoft.com/office/2014/relationships/chartEx" Target="../charts/chartEx5.xml"/><Relationship Id="rId3" Type="http://schemas.openxmlformats.org/officeDocument/2006/relationships/chart" Target="../charts/chart18.xml"/><Relationship Id="rId7" Type="http://schemas.openxmlformats.org/officeDocument/2006/relationships/image" Target="../media/image14.emf"/><Relationship Id="rId12" Type="http://schemas.openxmlformats.org/officeDocument/2006/relationships/chart" Target="../charts/chart23.xml"/><Relationship Id="rId2" Type="http://schemas.openxmlformats.org/officeDocument/2006/relationships/image" Target="../media/image13.emf"/><Relationship Id="rId1" Type="http://schemas.openxmlformats.org/officeDocument/2006/relationships/chart" Target="../charts/chart17.xml"/><Relationship Id="rId6" Type="http://schemas.openxmlformats.org/officeDocument/2006/relationships/chart" Target="../charts/chart21.xml"/><Relationship Id="rId11" Type="http://schemas.openxmlformats.org/officeDocument/2006/relationships/chart" Target="../charts/chart22.xml"/><Relationship Id="rId5" Type="http://schemas.openxmlformats.org/officeDocument/2006/relationships/chart" Target="../charts/chart20.xml"/><Relationship Id="rId15" Type="http://schemas.microsoft.com/office/2014/relationships/chartEx" Target="../charts/chartEx6.xml"/><Relationship Id="rId10" Type="http://schemas.openxmlformats.org/officeDocument/2006/relationships/image" Target="../media/image6.emf"/><Relationship Id="rId4" Type="http://schemas.openxmlformats.org/officeDocument/2006/relationships/chart" Target="../charts/chart19.xml"/><Relationship Id="rId9" Type="http://schemas.openxmlformats.org/officeDocument/2006/relationships/image" Target="../media/image16.emf"/><Relationship Id="rId14" Type="http://schemas.openxmlformats.org/officeDocument/2006/relationships/chart" Target="../charts/chart2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png"/><Relationship Id="rId5" Type="http://schemas.openxmlformats.org/officeDocument/2006/relationships/image" Target="../media/image11.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4</xdr:col>
      <xdr:colOff>106680</xdr:colOff>
      <xdr:row>3</xdr:row>
      <xdr:rowOff>19050</xdr:rowOff>
    </xdr:from>
    <xdr:to>
      <xdr:col>11</xdr:col>
      <xdr:colOff>411480</xdr:colOff>
      <xdr:row>18</xdr:row>
      <xdr:rowOff>19050</xdr:rowOff>
    </xdr:to>
    <xdr:graphicFrame macro="">
      <xdr:nvGraphicFramePr>
        <xdr:cNvPr id="2" name="Chart 1">
          <a:extLst>
            <a:ext uri="{FF2B5EF4-FFF2-40B4-BE49-F238E27FC236}">
              <a16:creationId xmlns:a16="http://schemas.microsoft.com/office/drawing/2014/main" id="{4C127F33-0366-B86B-9D4E-307C246A8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358140</xdr:colOff>
      <xdr:row>5</xdr:row>
      <xdr:rowOff>179070</xdr:rowOff>
    </xdr:from>
    <xdr:to>
      <xdr:col>13</xdr:col>
      <xdr:colOff>53340</xdr:colOff>
      <xdr:row>20</xdr:row>
      <xdr:rowOff>179070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218769A-75FE-1047-4978-C70E5A2220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2940" y="10934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464820</xdr:colOff>
      <xdr:row>5</xdr:row>
      <xdr:rowOff>76200</xdr:rowOff>
    </xdr:from>
    <xdr:to>
      <xdr:col>10</xdr:col>
      <xdr:colOff>464820</xdr:colOff>
      <xdr:row>18</xdr:row>
      <xdr:rowOff>165735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744495D-DA23-AF73-C723-922E7F9B5B2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98820" y="990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335280</xdr:colOff>
      <xdr:row>8</xdr:row>
      <xdr:rowOff>7620</xdr:rowOff>
    </xdr:from>
    <xdr:to>
      <xdr:col>11</xdr:col>
      <xdr:colOff>335280</xdr:colOff>
      <xdr:row>21</xdr:row>
      <xdr:rowOff>97155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30731834-D00F-CA49-A742-72E80CB7066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278880" y="1470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205740</xdr:colOff>
      <xdr:row>10</xdr:row>
      <xdr:rowOff>121920</xdr:rowOff>
    </xdr:from>
    <xdr:to>
      <xdr:col>12</xdr:col>
      <xdr:colOff>205740</xdr:colOff>
      <xdr:row>24</xdr:row>
      <xdr:rowOff>28575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9D6E0CA-B365-93B4-D96B-DF1387DE7B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58940" y="1950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3</xdr:row>
      <xdr:rowOff>129540</xdr:rowOff>
    </xdr:from>
    <xdr:to>
      <xdr:col>12</xdr:col>
      <xdr:colOff>0</xdr:colOff>
      <xdr:row>18</xdr:row>
      <xdr:rowOff>129540</xdr:rowOff>
    </xdr:to>
    <xdr:graphicFrame macro="">
      <xdr:nvGraphicFramePr>
        <xdr:cNvPr id="2" name="Chart 1">
          <a:extLst>
            <a:ext uri="{FF2B5EF4-FFF2-40B4-BE49-F238E27FC236}">
              <a16:creationId xmlns:a16="http://schemas.microsoft.com/office/drawing/2014/main" id="{50D3FACD-1AA5-3EDE-D20F-F1E133B63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441960</xdr:colOff>
      <xdr:row>25</xdr:row>
      <xdr:rowOff>118110</xdr:rowOff>
    </xdr:from>
    <xdr:to>
      <xdr:col>13</xdr:col>
      <xdr:colOff>137160</xdr:colOff>
      <xdr:row>40</xdr:row>
      <xdr:rowOff>118110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F69CC07-AB98-608E-7C19-80E79CD88E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51120" y="46901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8</xdr:row>
      <xdr:rowOff>133350</xdr:rowOff>
    </xdr:from>
    <xdr:to>
      <xdr:col>11</xdr:col>
      <xdr:colOff>594360</xdr:colOff>
      <xdr:row>23</xdr:row>
      <xdr:rowOff>133350</xdr:rowOff>
    </xdr:to>
    <xdr:graphicFrame macro="">
      <xdr:nvGraphicFramePr>
        <xdr:cNvPr id="2" name="Chart 1">
          <a:extLst>
            <a:ext uri="{FF2B5EF4-FFF2-40B4-BE49-F238E27FC236}">
              <a16:creationId xmlns:a16="http://schemas.microsoft.com/office/drawing/2014/main" id="{54E2DDDF-7C43-633F-1FFC-4012D1DB3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63396</xdr:colOff>
      <xdr:row>20</xdr:row>
      <xdr:rowOff>6678</xdr:rowOff>
    </xdr:from>
    <xdr:to>
      <xdr:col>2</xdr:col>
      <xdr:colOff>215796</xdr:colOff>
      <xdr:row>23</xdr:row>
      <xdr:rowOff>6678</xdr:rowOff>
    </xdr:to>
    <xdr:graphicFrame macro="">
      <xdr:nvGraphicFramePr>
        <xdr:cNvPr id="2" name="Chart 1">
          <a:extLst>
            <a:ext uri="{FF2B5EF4-FFF2-40B4-BE49-F238E27FC236}">
              <a16:creationId xmlns:a16="http://schemas.microsoft.com/office/drawing/2014/main" id="{4C12B214-497A-A6AA-2C7C-F1828C024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500328</xdr:colOff>
      <xdr:row>20</xdr:row>
      <xdr:rowOff>7856</xdr:rowOff>
    </xdr:from>
    <xdr:to>
      <xdr:col>5</xdr:col>
      <xdr:colOff>104088</xdr:colOff>
      <xdr:row>23</xdr:row>
      <xdr:rowOff>62139</xdr:rowOff>
    </xdr:to>
    <xdr:graphicFrame macro="">
      <xdr:nvGraphicFramePr>
        <xdr:cNvPr id="3" name="Chart 2">
          <a:extLst>
            <a:ext uri="{FF2B5EF4-FFF2-40B4-BE49-F238E27FC236}">
              <a16:creationId xmlns:a16="http://schemas.microsoft.com/office/drawing/2014/main" id="{EDB5E45B-81C0-3FE4-9E95-4F9E907D5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636308</xdr:colOff>
      <xdr:row>20</xdr:row>
      <xdr:rowOff>23331</xdr:rowOff>
    </xdr:from>
    <xdr:to>
      <xdr:col>8</xdr:col>
      <xdr:colOff>141400</xdr:colOff>
      <xdr:row>23</xdr:row>
      <xdr:rowOff>10291</xdr:rowOff>
    </xdr:to>
    <xdr:graphicFrame macro="">
      <xdr:nvGraphicFramePr>
        <xdr:cNvPr id="4" name="Chart 3">
          <a:extLst>
            <a:ext uri="{FF2B5EF4-FFF2-40B4-BE49-F238E27FC236}">
              <a16:creationId xmlns:a16="http://schemas.microsoft.com/office/drawing/2014/main" id="{A5B667F3-B225-8D43-B802-93F454BC9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887691</xdr:colOff>
      <xdr:row>20</xdr:row>
      <xdr:rowOff>15713</xdr:rowOff>
    </xdr:from>
    <xdr:to>
      <xdr:col>11</xdr:col>
      <xdr:colOff>21682</xdr:colOff>
      <xdr:row>22</xdr:row>
      <xdr:rowOff>164970</xdr:rowOff>
    </xdr:to>
    <xdr:graphicFrame macro="">
      <xdr:nvGraphicFramePr>
        <xdr:cNvPr id="5" name="Chart 4">
          <a:extLst>
            <a:ext uri="{FF2B5EF4-FFF2-40B4-BE49-F238E27FC236}">
              <a16:creationId xmlns:a16="http://schemas.microsoft.com/office/drawing/2014/main" id="{C2470958-C33D-09CC-2FDC-AF5092D85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607400</xdr:colOff>
      <xdr:row>20</xdr:row>
      <xdr:rowOff>19089</xdr:rowOff>
    </xdr:from>
    <xdr:to>
      <xdr:col>14</xdr:col>
      <xdr:colOff>204247</xdr:colOff>
      <xdr:row>23</xdr:row>
      <xdr:rowOff>62609</xdr:rowOff>
    </xdr:to>
    <xdr:graphicFrame macro="">
      <xdr:nvGraphicFramePr>
        <xdr:cNvPr id="6" name="Chart 5">
          <a:extLst>
            <a:ext uri="{FF2B5EF4-FFF2-40B4-BE49-F238E27FC236}">
              <a16:creationId xmlns:a16="http://schemas.microsoft.com/office/drawing/2014/main" id="{7607336F-490F-D536-29D0-BB8968918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94074</xdr:colOff>
      <xdr:row>0</xdr:row>
      <xdr:rowOff>84667</xdr:rowOff>
    </xdr:from>
    <xdr:to>
      <xdr:col>29</xdr:col>
      <xdr:colOff>592666</xdr:colOff>
      <xdr:row>3</xdr:row>
      <xdr:rowOff>159926</xdr:rowOff>
    </xdr:to>
    <xdr:sp macro="" textlink="">
      <xdr:nvSpPr>
        <xdr:cNvPr id="4" name="Rectangle 3">
          <a:extLst>
            <a:ext uri="{FF2B5EF4-FFF2-40B4-BE49-F238E27FC236}">
              <a16:creationId xmlns:a16="http://schemas.microsoft.com/office/drawing/2014/main" id="{48F5A8CD-68C4-879D-4EA4-2CA26F629202}"/>
            </a:ext>
          </a:extLst>
        </xdr:cNvPr>
        <xdr:cNvSpPr/>
      </xdr:nvSpPr>
      <xdr:spPr>
        <a:xfrm>
          <a:off x="94074" y="84667"/>
          <a:ext cx="18231555" cy="61148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latin typeface="Algerian" panose="04020705040A02060702" pitchFamily="82" charset="0"/>
            </a:rPr>
            <a:t>ECOMMERCE</a:t>
          </a:r>
          <a:r>
            <a:rPr lang="en-IN" sz="3600" baseline="0">
              <a:latin typeface="Algerian" panose="04020705040A02060702" pitchFamily="82" charset="0"/>
            </a:rPr>
            <a:t> SALES ANALYSIS DASHBOARD</a:t>
          </a:r>
          <a:endParaRPr lang="en-IN" sz="3600">
            <a:latin typeface="Algerian" panose="04020705040A02060702" pitchFamily="82" charset="0"/>
          </a:endParaRPr>
        </a:p>
      </xdr:txBody>
    </xdr:sp>
    <xdr:clientData/>
  </xdr:twoCellAnchor>
  <xdr:twoCellAnchor>
    <xdr:from>
      <xdr:col>0</xdr:col>
      <xdr:colOff>84664</xdr:colOff>
      <xdr:row>4</xdr:row>
      <xdr:rowOff>129802</xdr:rowOff>
    </xdr:from>
    <xdr:to>
      <xdr:col>28</xdr:col>
      <xdr:colOff>460965</xdr:colOff>
      <xdr:row>18</xdr:row>
      <xdr:rowOff>0</xdr:rowOff>
    </xdr:to>
    <xdr:grpSp>
      <xdr:nvGrpSpPr>
        <xdr:cNvPr id="51" name="Group 50">
          <a:extLst>
            <a:ext uri="{FF2B5EF4-FFF2-40B4-BE49-F238E27FC236}">
              <a16:creationId xmlns:a16="http://schemas.microsoft.com/office/drawing/2014/main" id="{2016EEA4-C1E0-47FB-B680-62C3EB46F26F}"/>
            </a:ext>
          </a:extLst>
        </xdr:cNvPr>
        <xdr:cNvGrpSpPr/>
      </xdr:nvGrpSpPr>
      <xdr:grpSpPr>
        <a:xfrm>
          <a:off x="84664" y="861322"/>
          <a:ext cx="17445101" cy="2430518"/>
          <a:chOff x="84664" y="844765"/>
          <a:chExt cx="17497782" cy="2438420"/>
        </a:xfrm>
      </xdr:grpSpPr>
      <xdr:grpSp>
        <xdr:nvGrpSpPr>
          <xdr:cNvPr id="15" name="Group 14">
            <a:extLst>
              <a:ext uri="{FF2B5EF4-FFF2-40B4-BE49-F238E27FC236}">
                <a16:creationId xmlns:a16="http://schemas.microsoft.com/office/drawing/2014/main" id="{5C51E30C-34AB-96E1-3075-09BF403E94F1}"/>
              </a:ext>
            </a:extLst>
          </xdr:cNvPr>
          <xdr:cNvGrpSpPr/>
        </xdr:nvGrpSpPr>
        <xdr:grpSpPr>
          <a:xfrm>
            <a:off x="84664" y="844765"/>
            <a:ext cx="3292595" cy="2419605"/>
            <a:chOff x="75257" y="854173"/>
            <a:chExt cx="3245557" cy="2325531"/>
          </a:xfrm>
        </xdr:grpSpPr>
        <xdr:sp macro="" textlink="">
          <xdr:nvSpPr>
            <xdr:cNvPr id="7" name="Rectangle 6">
              <a:extLst>
                <a:ext uri="{FF2B5EF4-FFF2-40B4-BE49-F238E27FC236}">
                  <a16:creationId xmlns:a16="http://schemas.microsoft.com/office/drawing/2014/main" id="{B92A50EC-CEAE-83CD-A5CA-286870E43472}"/>
                </a:ext>
              </a:extLst>
            </xdr:cNvPr>
            <xdr:cNvSpPr/>
          </xdr:nvSpPr>
          <xdr:spPr>
            <a:xfrm>
              <a:off x="75257" y="854173"/>
              <a:ext cx="3245557" cy="463687"/>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solidFill>
                  <a:latin typeface="Algerian" panose="04020705040A02060702" pitchFamily="82" charset="0"/>
                </a:rPr>
                <a:t>SALES</a:t>
              </a:r>
            </a:p>
          </xdr:txBody>
        </xdr:sp>
        <xdr:sp macro="" textlink="">
          <xdr:nvSpPr>
            <xdr:cNvPr id="2" name="Rectangle 1">
              <a:extLst>
                <a:ext uri="{FF2B5EF4-FFF2-40B4-BE49-F238E27FC236}">
                  <a16:creationId xmlns:a16="http://schemas.microsoft.com/office/drawing/2014/main" id="{BE0BAD68-17B6-21F6-3B22-EF288B7533A0}"/>
                </a:ext>
              </a:extLst>
            </xdr:cNvPr>
            <xdr:cNvSpPr/>
          </xdr:nvSpPr>
          <xdr:spPr>
            <a:xfrm>
              <a:off x="84666" y="1382889"/>
              <a:ext cx="3217334" cy="179681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6" name="Rectangle 5">
              <a:extLst>
                <a:ext uri="{FF2B5EF4-FFF2-40B4-BE49-F238E27FC236}">
                  <a16:creationId xmlns:a16="http://schemas.microsoft.com/office/drawing/2014/main" id="{00B3813E-5994-A389-5949-7DAFD4803170}"/>
                </a:ext>
              </a:extLst>
            </xdr:cNvPr>
            <xdr:cNvSpPr/>
          </xdr:nvSpPr>
          <xdr:spPr>
            <a:xfrm>
              <a:off x="122296" y="1467555"/>
              <a:ext cx="3076222" cy="470371"/>
            </a:xfrm>
            <a:prstGeom prst="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7A1BEA-8A4B-434B-82CF-F3BB1F14871E}" type="TxLink">
                <a:rPr lang="en-US" sz="2400" b="0" i="0" u="none" strike="noStrike">
                  <a:solidFill>
                    <a:srgbClr val="000000"/>
                  </a:solidFill>
                  <a:latin typeface="Algerian" panose="04020705040A02060702" pitchFamily="82" charset="0"/>
                  <a:ea typeface="Calibri"/>
                  <a:cs typeface="Calibri"/>
                </a:rPr>
                <a:pPr algn="ctr"/>
                <a:t> $53,295.29 </a:t>
              </a:fld>
              <a:endParaRPr lang="en-IN" sz="2400">
                <a:latin typeface="Algerian" panose="04020705040A02060702" pitchFamily="82" charset="0"/>
              </a:endParaRPr>
            </a:p>
          </xdr:txBody>
        </xdr:sp>
        <xdr:graphicFrame macro="">
          <xdr:nvGraphicFramePr>
            <xdr:cNvPr id="8" name="Chart 7">
              <a:extLst>
                <a:ext uri="{FF2B5EF4-FFF2-40B4-BE49-F238E27FC236}">
                  <a16:creationId xmlns:a16="http://schemas.microsoft.com/office/drawing/2014/main" id="{4E5CE1E0-E709-4E06-8BE6-C1BC83C25CAE}"/>
                </a:ext>
              </a:extLst>
            </xdr:cNvPr>
            <xdr:cNvGraphicFramePr>
              <a:graphicFrameLocks/>
            </xdr:cNvGraphicFramePr>
          </xdr:nvGraphicFramePr>
          <xdr:xfrm>
            <a:off x="319852" y="2013185"/>
            <a:ext cx="2577629" cy="54204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Rectangle 9">
              <a:extLst>
                <a:ext uri="{FF2B5EF4-FFF2-40B4-BE49-F238E27FC236}">
                  <a16:creationId xmlns:a16="http://schemas.microsoft.com/office/drawing/2014/main" id="{62D5AD09-463A-4D31-AD72-5E195C26F467}"/>
                </a:ext>
              </a:extLst>
            </xdr:cNvPr>
            <xdr:cNvSpPr/>
          </xdr:nvSpPr>
          <xdr:spPr>
            <a:xfrm>
              <a:off x="131703" y="2671703"/>
              <a:ext cx="3076222" cy="47037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mc:AlternateContent xmlns:mc="http://schemas.openxmlformats.org/markup-compatibility/2006" xmlns:a14="http://schemas.microsoft.com/office/drawing/2010/main">
          <mc:Choice Requires="a14">
            <xdr:pic>
              <xdr:nvPicPr>
                <xdr:cNvPr id="12" name="Picture 11">
                  <a:extLst>
                    <a:ext uri="{FF2B5EF4-FFF2-40B4-BE49-F238E27FC236}">
                      <a16:creationId xmlns:a16="http://schemas.microsoft.com/office/drawing/2014/main" id="{7B53AFF1-B461-E478-6692-78A33101C176}"/>
                    </a:ext>
                  </a:extLst>
                </xdr:cNvPr>
                <xdr:cNvPicPr>
                  <a:picLocks noChangeAspect="1" noChangeArrowheads="1"/>
                  <a:extLst>
                    <a:ext uri="{84589F7E-364E-4C9E-8A38-B11213B215E9}">
                      <a14:cameraTool cellRange="'KPI Year Of Year'!$H$4" spid="_x0000_s1181"/>
                    </a:ext>
                  </a:extLst>
                </xdr:cNvPicPr>
              </xdr:nvPicPr>
              <xdr:blipFill>
                <a:blip xmlns:r="http://schemas.openxmlformats.org/officeDocument/2006/relationships" r:embed="rId2"/>
                <a:srcRect/>
                <a:stretch>
                  <a:fillRect/>
                </a:stretch>
              </xdr:blipFill>
              <xdr:spPr bwMode="auto">
                <a:xfrm>
                  <a:off x="1984963" y="2784593"/>
                  <a:ext cx="1202070" cy="308657"/>
                </a:xfrm>
                <a:prstGeom prst="rect">
                  <a:avLst/>
                </a:prstGeom>
                <a:noFill/>
                <a:effectLst>
                  <a:outerShdw blurRad="50800" dist="50800" dir="5400000" algn="ctr" rotWithShape="0">
                    <a:schemeClr val="accent6">
                      <a:lumMod val="50000"/>
                    </a:schemeClr>
                  </a:outerShdw>
                </a:effectLst>
                <a:extLst>
                  <a:ext uri="{909E8E84-426E-40DD-AFC4-6F175D3DCCD1}">
                    <a14:hiddenFill>
                      <a:solidFill>
                        <a:srgbClr val="FFFFFF"/>
                      </a:solidFill>
                    </a14:hiddenFill>
                  </a:ext>
                </a:extLst>
              </xdr:spPr>
            </xdr:pic>
          </mc:Choice>
          <mc:Fallback xmlns=""/>
        </mc:AlternateContent>
      </xdr:grpSp>
      <xdr:grpSp>
        <xdr:nvGrpSpPr>
          <xdr:cNvPr id="16" name="Group 15">
            <a:extLst>
              <a:ext uri="{FF2B5EF4-FFF2-40B4-BE49-F238E27FC236}">
                <a16:creationId xmlns:a16="http://schemas.microsoft.com/office/drawing/2014/main" id="{6E60E624-11F3-4699-A978-1B6748C8505B}"/>
              </a:ext>
            </a:extLst>
          </xdr:cNvPr>
          <xdr:cNvGrpSpPr/>
        </xdr:nvGrpSpPr>
        <xdr:grpSpPr>
          <a:xfrm>
            <a:off x="3715925" y="865482"/>
            <a:ext cx="3245557" cy="2389481"/>
            <a:chOff x="75257" y="854173"/>
            <a:chExt cx="3245557" cy="2325531"/>
          </a:xfrm>
        </xdr:grpSpPr>
        <xdr:sp macro="" textlink="">
          <xdr:nvSpPr>
            <xdr:cNvPr id="17" name="Rectangle 16">
              <a:extLst>
                <a:ext uri="{FF2B5EF4-FFF2-40B4-BE49-F238E27FC236}">
                  <a16:creationId xmlns:a16="http://schemas.microsoft.com/office/drawing/2014/main" id="{44EBA385-5D55-A6DD-E79B-9469BA9F9C0E}"/>
                </a:ext>
              </a:extLst>
            </xdr:cNvPr>
            <xdr:cNvSpPr/>
          </xdr:nvSpPr>
          <xdr:spPr>
            <a:xfrm>
              <a:off x="75257" y="854173"/>
              <a:ext cx="3245557" cy="463687"/>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solidFill>
                  <a:latin typeface="Algerian" panose="04020705040A02060702" pitchFamily="82" charset="0"/>
                </a:rPr>
                <a:t>PROFIT</a:t>
              </a:r>
            </a:p>
          </xdr:txBody>
        </xdr:sp>
        <xdr:sp macro="" textlink="">
          <xdr:nvSpPr>
            <xdr:cNvPr id="18" name="Rectangle 17">
              <a:extLst>
                <a:ext uri="{FF2B5EF4-FFF2-40B4-BE49-F238E27FC236}">
                  <a16:creationId xmlns:a16="http://schemas.microsoft.com/office/drawing/2014/main" id="{D72AD870-5C5E-E0E1-3F32-32FFFC1D7291}"/>
                </a:ext>
              </a:extLst>
            </xdr:cNvPr>
            <xdr:cNvSpPr/>
          </xdr:nvSpPr>
          <xdr:spPr>
            <a:xfrm>
              <a:off x="84666" y="1382889"/>
              <a:ext cx="3217334" cy="179681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19" name="Rectangle 18">
              <a:extLst>
                <a:ext uri="{FF2B5EF4-FFF2-40B4-BE49-F238E27FC236}">
                  <a16:creationId xmlns:a16="http://schemas.microsoft.com/office/drawing/2014/main" id="{51F87204-A502-C7AF-C85F-31F30DC36B78}"/>
                </a:ext>
              </a:extLst>
            </xdr:cNvPr>
            <xdr:cNvSpPr/>
          </xdr:nvSpPr>
          <xdr:spPr>
            <a:xfrm>
              <a:off x="122296" y="1467555"/>
              <a:ext cx="3076222" cy="470371"/>
            </a:xfrm>
            <a:prstGeom prst="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2A1A4A-B980-440B-BDE5-3C61C2BBA8C4}" type="TxLink">
                <a:rPr lang="en-US" sz="2400" b="0" i="0" u="none" strike="noStrike">
                  <a:solidFill>
                    <a:srgbClr val="000000"/>
                  </a:solidFill>
                  <a:latin typeface="Algerian" panose="04020705040A02060702" pitchFamily="82" charset="0"/>
                  <a:ea typeface="Calibri"/>
                  <a:cs typeface="Calibri"/>
                </a:rPr>
                <a:pPr algn="ctr"/>
                <a:t> $7,848.91 </a:t>
              </a:fld>
              <a:endParaRPr lang="en-IN" sz="4800">
                <a:latin typeface="Algerian" panose="04020705040A02060702" pitchFamily="82" charset="0"/>
              </a:endParaRPr>
            </a:p>
          </xdr:txBody>
        </xdr:sp>
        <xdr:sp macro="" textlink="">
          <xdr:nvSpPr>
            <xdr:cNvPr id="21" name="Rectangle 20">
              <a:extLst>
                <a:ext uri="{FF2B5EF4-FFF2-40B4-BE49-F238E27FC236}">
                  <a16:creationId xmlns:a16="http://schemas.microsoft.com/office/drawing/2014/main" id="{51CEAC72-C399-99EF-63DF-743A81622A5B}"/>
                </a:ext>
              </a:extLst>
            </xdr:cNvPr>
            <xdr:cNvSpPr/>
          </xdr:nvSpPr>
          <xdr:spPr>
            <a:xfrm>
              <a:off x="131703" y="2671703"/>
              <a:ext cx="3076222" cy="47037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nvGrpSpPr>
          <xdr:cNvPr id="23" name="Group 22">
            <a:extLst>
              <a:ext uri="{FF2B5EF4-FFF2-40B4-BE49-F238E27FC236}">
                <a16:creationId xmlns:a16="http://schemas.microsoft.com/office/drawing/2014/main" id="{D93BE834-E854-4040-A4B7-3C3F83678A69}"/>
              </a:ext>
            </a:extLst>
          </xdr:cNvPr>
          <xdr:cNvGrpSpPr/>
        </xdr:nvGrpSpPr>
        <xdr:grpSpPr>
          <a:xfrm>
            <a:off x="7262519" y="865480"/>
            <a:ext cx="3245557" cy="2417704"/>
            <a:chOff x="75257" y="854173"/>
            <a:chExt cx="3245557" cy="2325531"/>
          </a:xfrm>
        </xdr:grpSpPr>
        <xdr:sp macro="" textlink="">
          <xdr:nvSpPr>
            <xdr:cNvPr id="24" name="Rectangle 23">
              <a:extLst>
                <a:ext uri="{FF2B5EF4-FFF2-40B4-BE49-F238E27FC236}">
                  <a16:creationId xmlns:a16="http://schemas.microsoft.com/office/drawing/2014/main" id="{4E660852-B4FC-756F-9847-70AF167A83C7}"/>
                </a:ext>
              </a:extLst>
            </xdr:cNvPr>
            <xdr:cNvSpPr/>
          </xdr:nvSpPr>
          <xdr:spPr>
            <a:xfrm>
              <a:off x="75257" y="854173"/>
              <a:ext cx="3245557" cy="463687"/>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solidFill>
                  <a:latin typeface="Algerian" panose="04020705040A02060702" pitchFamily="82" charset="0"/>
                </a:rPr>
                <a:t>QUANTITY</a:t>
              </a:r>
            </a:p>
          </xdr:txBody>
        </xdr:sp>
        <xdr:sp macro="" textlink="">
          <xdr:nvSpPr>
            <xdr:cNvPr id="25" name="Rectangle 24">
              <a:extLst>
                <a:ext uri="{FF2B5EF4-FFF2-40B4-BE49-F238E27FC236}">
                  <a16:creationId xmlns:a16="http://schemas.microsoft.com/office/drawing/2014/main" id="{8C78573C-C817-B102-4DAE-8C4174BDE441}"/>
                </a:ext>
              </a:extLst>
            </xdr:cNvPr>
            <xdr:cNvSpPr/>
          </xdr:nvSpPr>
          <xdr:spPr>
            <a:xfrm>
              <a:off x="84666" y="1382889"/>
              <a:ext cx="3217334" cy="179681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26" name="Rectangle 25">
              <a:extLst>
                <a:ext uri="{FF2B5EF4-FFF2-40B4-BE49-F238E27FC236}">
                  <a16:creationId xmlns:a16="http://schemas.microsoft.com/office/drawing/2014/main" id="{93EF779B-D60E-5AB7-DAED-708DE18A5294}"/>
                </a:ext>
              </a:extLst>
            </xdr:cNvPr>
            <xdr:cNvSpPr/>
          </xdr:nvSpPr>
          <xdr:spPr>
            <a:xfrm>
              <a:off x="122296" y="1467555"/>
              <a:ext cx="3076222" cy="470371"/>
            </a:xfrm>
            <a:prstGeom prst="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2516A7-9600-4A84-BFE6-943573452C1A}" type="TxLink">
                <a:rPr lang="en-US" sz="2400" b="0" i="0" u="none" strike="noStrike">
                  <a:solidFill>
                    <a:srgbClr val="000000"/>
                  </a:solidFill>
                  <a:latin typeface="Algerian" panose="04020705040A02060702" pitchFamily="82" charset="0"/>
                  <a:ea typeface="Calibri"/>
                  <a:cs typeface="Calibri"/>
                </a:rPr>
                <a:pPr algn="ctr"/>
                <a:t># 872</a:t>
              </a:fld>
              <a:endParaRPr lang="en-IN" sz="4800">
                <a:latin typeface="Algerian" panose="04020705040A02060702" pitchFamily="82" charset="0"/>
              </a:endParaRPr>
            </a:p>
          </xdr:txBody>
        </xdr:sp>
        <xdr:sp macro="" textlink="">
          <xdr:nvSpPr>
            <xdr:cNvPr id="28" name="Rectangle 27">
              <a:extLst>
                <a:ext uri="{FF2B5EF4-FFF2-40B4-BE49-F238E27FC236}">
                  <a16:creationId xmlns:a16="http://schemas.microsoft.com/office/drawing/2014/main" id="{6DD99D11-1A0C-7B18-DBE6-2E07CC889AE9}"/>
                </a:ext>
              </a:extLst>
            </xdr:cNvPr>
            <xdr:cNvSpPr/>
          </xdr:nvSpPr>
          <xdr:spPr>
            <a:xfrm>
              <a:off x="131703" y="2671703"/>
              <a:ext cx="3076222" cy="47037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nvGrpSpPr>
          <xdr:cNvPr id="30" name="Group 29">
            <a:extLst>
              <a:ext uri="{FF2B5EF4-FFF2-40B4-BE49-F238E27FC236}">
                <a16:creationId xmlns:a16="http://schemas.microsoft.com/office/drawing/2014/main" id="{BC4EA5BC-4CD7-4215-A8BE-97DDF9355DB7}"/>
              </a:ext>
            </a:extLst>
          </xdr:cNvPr>
          <xdr:cNvGrpSpPr/>
        </xdr:nvGrpSpPr>
        <xdr:grpSpPr>
          <a:xfrm>
            <a:off x="10818519" y="865482"/>
            <a:ext cx="3245557" cy="2417703"/>
            <a:chOff x="75257" y="854173"/>
            <a:chExt cx="3245557" cy="2325531"/>
          </a:xfrm>
        </xdr:grpSpPr>
        <xdr:sp macro="" textlink="">
          <xdr:nvSpPr>
            <xdr:cNvPr id="31" name="Rectangle 30">
              <a:extLst>
                <a:ext uri="{FF2B5EF4-FFF2-40B4-BE49-F238E27FC236}">
                  <a16:creationId xmlns:a16="http://schemas.microsoft.com/office/drawing/2014/main" id="{1CBA38C4-7254-719D-A3D5-27E90B679C54}"/>
                </a:ext>
              </a:extLst>
            </xdr:cNvPr>
            <xdr:cNvSpPr/>
          </xdr:nvSpPr>
          <xdr:spPr>
            <a:xfrm>
              <a:off x="75257" y="854173"/>
              <a:ext cx="3245557" cy="463687"/>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solidFill>
                  <a:latin typeface="Algerian" panose="04020705040A02060702" pitchFamily="82" charset="0"/>
                </a:rPr>
                <a:t>NO</a:t>
              </a:r>
              <a:r>
                <a:rPr lang="en-IN" sz="2400" baseline="0">
                  <a:solidFill>
                    <a:schemeClr val="tx2"/>
                  </a:solidFill>
                  <a:latin typeface="Algerian" panose="04020705040A02060702" pitchFamily="82" charset="0"/>
                </a:rPr>
                <a:t> OF ORDERS</a:t>
              </a:r>
              <a:endParaRPr lang="en-IN" sz="2400">
                <a:solidFill>
                  <a:schemeClr val="tx2"/>
                </a:solidFill>
                <a:latin typeface="Algerian" panose="04020705040A02060702" pitchFamily="82" charset="0"/>
              </a:endParaRPr>
            </a:p>
          </xdr:txBody>
        </xdr:sp>
        <xdr:sp macro="" textlink="">
          <xdr:nvSpPr>
            <xdr:cNvPr id="32" name="Rectangle 31">
              <a:extLst>
                <a:ext uri="{FF2B5EF4-FFF2-40B4-BE49-F238E27FC236}">
                  <a16:creationId xmlns:a16="http://schemas.microsoft.com/office/drawing/2014/main" id="{8F6997AF-03F9-D6B0-8A21-401C9063D048}"/>
                </a:ext>
              </a:extLst>
            </xdr:cNvPr>
            <xdr:cNvSpPr/>
          </xdr:nvSpPr>
          <xdr:spPr>
            <a:xfrm>
              <a:off x="84666" y="1382889"/>
              <a:ext cx="3217334" cy="179681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32">
              <a:extLst>
                <a:ext uri="{FF2B5EF4-FFF2-40B4-BE49-F238E27FC236}">
                  <a16:creationId xmlns:a16="http://schemas.microsoft.com/office/drawing/2014/main" id="{F238E9AD-A4C9-D2F0-670C-4CFE6AF2F476}"/>
                </a:ext>
              </a:extLst>
            </xdr:cNvPr>
            <xdr:cNvSpPr/>
          </xdr:nvSpPr>
          <xdr:spPr>
            <a:xfrm>
              <a:off x="122296" y="1467555"/>
              <a:ext cx="3076222" cy="470371"/>
            </a:xfrm>
            <a:prstGeom prst="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lgerian" panose="04020705040A02060702" pitchFamily="82" charset="0"/>
                  <a:ea typeface="Calibri"/>
                  <a:cs typeface="Calibri"/>
                </a:rPr>
                <a:t> #9994 </a:t>
              </a:r>
            </a:p>
          </xdr:txBody>
        </xdr:sp>
        <xdr:sp macro="" textlink="">
          <xdr:nvSpPr>
            <xdr:cNvPr id="35" name="Rectangle 34">
              <a:extLst>
                <a:ext uri="{FF2B5EF4-FFF2-40B4-BE49-F238E27FC236}">
                  <a16:creationId xmlns:a16="http://schemas.microsoft.com/office/drawing/2014/main" id="{8B8E333A-3694-953C-C1A7-A2440F4DA444}"/>
                </a:ext>
              </a:extLst>
            </xdr:cNvPr>
            <xdr:cNvSpPr/>
          </xdr:nvSpPr>
          <xdr:spPr>
            <a:xfrm>
              <a:off x="131703" y="2671703"/>
              <a:ext cx="3076222" cy="47037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nvGrpSpPr>
          <xdr:cNvPr id="37" name="Group 36">
            <a:extLst>
              <a:ext uri="{FF2B5EF4-FFF2-40B4-BE49-F238E27FC236}">
                <a16:creationId xmlns:a16="http://schemas.microsoft.com/office/drawing/2014/main" id="{4FF6C976-1E9D-47F0-B771-3BE31933B7A5}"/>
              </a:ext>
            </a:extLst>
          </xdr:cNvPr>
          <xdr:cNvGrpSpPr/>
        </xdr:nvGrpSpPr>
        <xdr:grpSpPr>
          <a:xfrm>
            <a:off x="14336889" y="856073"/>
            <a:ext cx="3245557" cy="2427110"/>
            <a:chOff x="75257" y="854173"/>
            <a:chExt cx="3245557" cy="2325530"/>
          </a:xfrm>
        </xdr:grpSpPr>
        <xdr:sp macro="" textlink="">
          <xdr:nvSpPr>
            <xdr:cNvPr id="38" name="Rectangle 37">
              <a:extLst>
                <a:ext uri="{FF2B5EF4-FFF2-40B4-BE49-F238E27FC236}">
                  <a16:creationId xmlns:a16="http://schemas.microsoft.com/office/drawing/2014/main" id="{9609D64F-0A23-C809-162E-C6CA312AE74D}"/>
                </a:ext>
              </a:extLst>
            </xdr:cNvPr>
            <xdr:cNvSpPr/>
          </xdr:nvSpPr>
          <xdr:spPr>
            <a:xfrm>
              <a:off x="75257" y="854173"/>
              <a:ext cx="3245557" cy="463687"/>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2"/>
                  </a:solidFill>
                  <a:latin typeface="Algerian" panose="04020705040A02060702" pitchFamily="82" charset="0"/>
                </a:rPr>
                <a:t>PROFIT</a:t>
              </a:r>
              <a:r>
                <a:rPr lang="en-IN" sz="2400" baseline="0">
                  <a:solidFill>
                    <a:schemeClr val="tx2"/>
                  </a:solidFill>
                  <a:latin typeface="Algerian" panose="04020705040A02060702" pitchFamily="82" charset="0"/>
                </a:rPr>
                <a:t> MARGIN</a:t>
              </a:r>
              <a:endParaRPr lang="en-IN" sz="2400">
                <a:solidFill>
                  <a:schemeClr val="tx2"/>
                </a:solidFill>
                <a:latin typeface="Algerian" panose="04020705040A02060702" pitchFamily="82" charset="0"/>
              </a:endParaRPr>
            </a:p>
          </xdr:txBody>
        </xdr:sp>
        <xdr:sp macro="" textlink="">
          <xdr:nvSpPr>
            <xdr:cNvPr id="39" name="Rectangle 38">
              <a:extLst>
                <a:ext uri="{FF2B5EF4-FFF2-40B4-BE49-F238E27FC236}">
                  <a16:creationId xmlns:a16="http://schemas.microsoft.com/office/drawing/2014/main" id="{4BB42F36-D8BD-2585-3792-1E64C6C5BA44}"/>
                </a:ext>
              </a:extLst>
            </xdr:cNvPr>
            <xdr:cNvSpPr/>
          </xdr:nvSpPr>
          <xdr:spPr>
            <a:xfrm>
              <a:off x="84666" y="1382888"/>
              <a:ext cx="3217334" cy="179681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40" name="Rectangle 39">
              <a:extLst>
                <a:ext uri="{FF2B5EF4-FFF2-40B4-BE49-F238E27FC236}">
                  <a16:creationId xmlns:a16="http://schemas.microsoft.com/office/drawing/2014/main" id="{BA351D27-218F-219F-96DA-F7C2C1B130FE}"/>
                </a:ext>
              </a:extLst>
            </xdr:cNvPr>
            <xdr:cNvSpPr/>
          </xdr:nvSpPr>
          <xdr:spPr>
            <a:xfrm>
              <a:off x="122296" y="1467555"/>
              <a:ext cx="3076222" cy="470371"/>
            </a:xfrm>
            <a:prstGeom prst="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5948AC-0B8E-4FF9-A3A7-BAAC07FF0EA1}" type="TxLink">
                <a:rPr lang="en-US" sz="2400" b="0" i="0" u="none" strike="noStrike">
                  <a:solidFill>
                    <a:srgbClr val="000000"/>
                  </a:solidFill>
                  <a:latin typeface="Algerian" panose="04020705040A02060702" pitchFamily="82" charset="0"/>
                  <a:ea typeface="Calibri"/>
                  <a:cs typeface="Calibri"/>
                </a:rPr>
                <a:pPr algn="ctr"/>
                <a:t>14.73%</a:t>
              </a:fld>
              <a:endParaRPr lang="en-IN" sz="4800">
                <a:latin typeface="Algerian" panose="04020705040A02060702" pitchFamily="82" charset="0"/>
              </a:endParaRPr>
            </a:p>
          </xdr:txBody>
        </xdr:sp>
        <xdr:sp macro="" textlink="">
          <xdr:nvSpPr>
            <xdr:cNvPr id="42" name="Rectangle 41">
              <a:extLst>
                <a:ext uri="{FF2B5EF4-FFF2-40B4-BE49-F238E27FC236}">
                  <a16:creationId xmlns:a16="http://schemas.microsoft.com/office/drawing/2014/main" id="{3BECAA9F-0F49-DF81-DA9D-E8B87011D8B5}"/>
                </a:ext>
              </a:extLst>
            </xdr:cNvPr>
            <xdr:cNvSpPr/>
          </xdr:nvSpPr>
          <xdr:spPr>
            <a:xfrm>
              <a:off x="131703" y="2671703"/>
              <a:ext cx="3076222" cy="47037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clientData/>
  </xdr:twoCellAnchor>
  <xdr:twoCellAnchor>
    <xdr:from>
      <xdr:col>6</xdr:col>
      <xdr:colOff>366889</xdr:colOff>
      <xdr:row>11</xdr:row>
      <xdr:rowOff>75260</xdr:rowOff>
    </xdr:from>
    <xdr:to>
      <xdr:col>10</xdr:col>
      <xdr:colOff>324250</xdr:colOff>
      <xdr:row>14</xdr:row>
      <xdr:rowOff>135362</xdr:rowOff>
    </xdr:to>
    <xdr:graphicFrame macro="">
      <xdr:nvGraphicFramePr>
        <xdr:cNvPr id="44" name="Chart 43">
          <a:extLst>
            <a:ext uri="{FF2B5EF4-FFF2-40B4-BE49-F238E27FC236}">
              <a16:creationId xmlns:a16="http://schemas.microsoft.com/office/drawing/2014/main" id="{5BE14923-159A-4023-A388-75C694FAF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376296</xdr:colOff>
      <xdr:row>11</xdr:row>
      <xdr:rowOff>94073</xdr:rowOff>
    </xdr:from>
    <xdr:to>
      <xdr:col>16</xdr:col>
      <xdr:colOff>206963</xdr:colOff>
      <xdr:row>14</xdr:row>
      <xdr:rowOff>86852</xdr:rowOff>
    </xdr:to>
    <xdr:graphicFrame macro="">
      <xdr:nvGraphicFramePr>
        <xdr:cNvPr id="46" name="Chart 45">
          <a:extLst>
            <a:ext uri="{FF2B5EF4-FFF2-40B4-BE49-F238E27FC236}">
              <a16:creationId xmlns:a16="http://schemas.microsoft.com/office/drawing/2014/main" id="{AF68BC00-17CD-403B-9EA5-6E8925116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75259</xdr:colOff>
      <xdr:row>11</xdr:row>
      <xdr:rowOff>112888</xdr:rowOff>
    </xdr:from>
    <xdr:to>
      <xdr:col>27</xdr:col>
      <xdr:colOff>540012</xdr:colOff>
      <xdr:row>14</xdr:row>
      <xdr:rowOff>162227</xdr:rowOff>
    </xdr:to>
    <xdr:graphicFrame macro="">
      <xdr:nvGraphicFramePr>
        <xdr:cNvPr id="49" name="Chart 48">
          <a:extLst>
            <a:ext uri="{FF2B5EF4-FFF2-40B4-BE49-F238E27FC236}">
              <a16:creationId xmlns:a16="http://schemas.microsoft.com/office/drawing/2014/main" id="{E180185E-D05D-45B7-A567-E90A3C093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282222</xdr:colOff>
      <xdr:row>11</xdr:row>
      <xdr:rowOff>150519</xdr:rowOff>
    </xdr:from>
    <xdr:to>
      <xdr:col>22</xdr:col>
      <xdr:colOff>169333</xdr:colOff>
      <xdr:row>14</xdr:row>
      <xdr:rowOff>124915</xdr:rowOff>
    </xdr:to>
    <xdr:graphicFrame macro="">
      <xdr:nvGraphicFramePr>
        <xdr:cNvPr id="50" name="Chart 49">
          <a:extLst>
            <a:ext uri="{FF2B5EF4-FFF2-40B4-BE49-F238E27FC236}">
              <a16:creationId xmlns:a16="http://schemas.microsoft.com/office/drawing/2014/main" id="{6C58B265-E805-45DF-A6EB-BECC0C527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141112</xdr:colOff>
          <xdr:row>15</xdr:row>
          <xdr:rowOff>109728</xdr:rowOff>
        </xdr:from>
        <xdr:to>
          <xdr:col>11</xdr:col>
          <xdr:colOff>56445</xdr:colOff>
          <xdr:row>17</xdr:row>
          <xdr:rowOff>60721</xdr:rowOff>
        </xdr:to>
        <xdr:pic>
          <xdr:nvPicPr>
            <xdr:cNvPr id="53" name="Picture 52">
              <a:extLst>
                <a:ext uri="{FF2B5EF4-FFF2-40B4-BE49-F238E27FC236}">
                  <a16:creationId xmlns:a16="http://schemas.microsoft.com/office/drawing/2014/main" id="{1CF5E372-3059-E837-A4E9-6D8FCC6CA968}"/>
                </a:ext>
              </a:extLst>
            </xdr:cNvPr>
            <xdr:cNvPicPr>
              <a:picLocks noChangeAspect="1" noChangeArrowheads="1"/>
              <a:extLst>
                <a:ext uri="{84589F7E-364E-4C9E-8A38-B11213B215E9}">
                  <a14:cameraTool cellRange="'KPI Year Of Year'!$I$4" spid="_x0000_s1182"/>
                </a:ext>
              </a:extLst>
            </xdr:cNvPicPr>
          </xdr:nvPicPr>
          <xdr:blipFill>
            <a:blip xmlns:r="http://schemas.openxmlformats.org/officeDocument/2006/relationships" r:embed="rId7"/>
            <a:srcRect/>
            <a:stretch>
              <a:fillRect/>
            </a:stretch>
          </xdr:blipFill>
          <xdr:spPr bwMode="auto">
            <a:xfrm>
              <a:off x="5644445" y="2790839"/>
              <a:ext cx="1138296" cy="3084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592666</xdr:colOff>
          <xdr:row>15</xdr:row>
          <xdr:rowOff>150519</xdr:rowOff>
        </xdr:from>
        <xdr:to>
          <xdr:col>16</xdr:col>
          <xdr:colOff>517407</xdr:colOff>
          <xdr:row>17</xdr:row>
          <xdr:rowOff>94074</xdr:rowOff>
        </xdr:to>
        <xdr:pic>
          <xdr:nvPicPr>
            <xdr:cNvPr id="55" name="Picture 54">
              <a:extLst>
                <a:ext uri="{FF2B5EF4-FFF2-40B4-BE49-F238E27FC236}">
                  <a16:creationId xmlns:a16="http://schemas.microsoft.com/office/drawing/2014/main" id="{A23D878C-DBBD-C636-4F9E-404D9F1D00B8}"/>
                </a:ext>
              </a:extLst>
            </xdr:cNvPr>
            <xdr:cNvPicPr>
              <a:picLocks noChangeAspect="1" noChangeArrowheads="1"/>
              <a:extLst>
                <a:ext uri="{84589F7E-364E-4C9E-8A38-B11213B215E9}">
                  <a14:cameraTool cellRange="'KPI Year Of Year'!$J$4" spid="_x0000_s1183"/>
                </a:ext>
              </a:extLst>
            </xdr:cNvPicPr>
          </xdr:nvPicPr>
          <xdr:blipFill>
            <a:blip xmlns:r="http://schemas.openxmlformats.org/officeDocument/2006/relationships" r:embed="rId8"/>
            <a:srcRect/>
            <a:stretch>
              <a:fillRect/>
            </a:stretch>
          </xdr:blipFill>
          <xdr:spPr bwMode="auto">
            <a:xfrm>
              <a:off x="9153407" y="2831630"/>
              <a:ext cx="1147704" cy="3010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460963</xdr:colOff>
          <xdr:row>15</xdr:row>
          <xdr:rowOff>150520</xdr:rowOff>
        </xdr:from>
        <xdr:to>
          <xdr:col>22</xdr:col>
          <xdr:colOff>376295</xdr:colOff>
          <xdr:row>17</xdr:row>
          <xdr:rowOff>98962</xdr:rowOff>
        </xdr:to>
        <xdr:pic>
          <xdr:nvPicPr>
            <xdr:cNvPr id="57" name="Picture 56">
              <a:extLst>
                <a:ext uri="{FF2B5EF4-FFF2-40B4-BE49-F238E27FC236}">
                  <a16:creationId xmlns:a16="http://schemas.microsoft.com/office/drawing/2014/main" id="{135FAA34-0B7D-916D-F514-288AB8864ACD}"/>
                </a:ext>
              </a:extLst>
            </xdr:cNvPr>
            <xdr:cNvPicPr>
              <a:picLocks noChangeAspect="1" noChangeArrowheads="1"/>
              <a:extLst>
                <a:ext uri="{84589F7E-364E-4C9E-8A38-B11213B215E9}">
                  <a14:cameraTool cellRange="'KPI Year Of Year'!$K$4" spid="_x0000_s1184"/>
                </a:ext>
              </a:extLst>
            </xdr:cNvPicPr>
          </xdr:nvPicPr>
          <xdr:blipFill>
            <a:blip xmlns:r="http://schemas.openxmlformats.org/officeDocument/2006/relationships" r:embed="rId9"/>
            <a:srcRect/>
            <a:stretch>
              <a:fillRect/>
            </a:stretch>
          </xdr:blipFill>
          <xdr:spPr bwMode="auto">
            <a:xfrm>
              <a:off x="12690593" y="2831631"/>
              <a:ext cx="1138295" cy="30592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385703</xdr:colOff>
          <xdr:row>15</xdr:row>
          <xdr:rowOff>131704</xdr:rowOff>
        </xdr:from>
        <xdr:to>
          <xdr:col>28</xdr:col>
          <xdr:colOff>235186</xdr:colOff>
          <xdr:row>17</xdr:row>
          <xdr:rowOff>92287</xdr:rowOff>
        </xdr:to>
        <xdr:pic>
          <xdr:nvPicPr>
            <xdr:cNvPr id="59" name="Picture 58">
              <a:extLst>
                <a:ext uri="{FF2B5EF4-FFF2-40B4-BE49-F238E27FC236}">
                  <a16:creationId xmlns:a16="http://schemas.microsoft.com/office/drawing/2014/main" id="{226122E6-90C2-4C4F-DF2C-FCAEB172B53B}"/>
                </a:ext>
              </a:extLst>
            </xdr:cNvPr>
            <xdr:cNvPicPr>
              <a:picLocks noChangeAspect="1" noChangeArrowheads="1"/>
              <a:extLst>
                <a:ext uri="{84589F7E-364E-4C9E-8A38-B11213B215E9}">
                  <a14:cameraTool cellRange="'KPI Year Of Year'!$L$4" spid="_x0000_s1185"/>
                </a:ext>
              </a:extLst>
            </xdr:cNvPicPr>
          </xdr:nvPicPr>
          <xdr:blipFill>
            <a:blip xmlns:r="http://schemas.openxmlformats.org/officeDocument/2006/relationships" r:embed="rId10"/>
            <a:srcRect/>
            <a:stretch>
              <a:fillRect/>
            </a:stretch>
          </xdr:blipFill>
          <xdr:spPr bwMode="auto">
            <a:xfrm>
              <a:off x="16284222" y="2812815"/>
              <a:ext cx="1072445" cy="3180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47036</xdr:colOff>
      <xdr:row>18</xdr:row>
      <xdr:rowOff>56445</xdr:rowOff>
    </xdr:from>
    <xdr:to>
      <xdr:col>28</xdr:col>
      <xdr:colOff>460962</xdr:colOff>
      <xdr:row>38</xdr:row>
      <xdr:rowOff>75260</xdr:rowOff>
    </xdr:to>
    <xdr:grpSp>
      <xdr:nvGrpSpPr>
        <xdr:cNvPr id="22" name="Group 21">
          <a:extLst>
            <a:ext uri="{FF2B5EF4-FFF2-40B4-BE49-F238E27FC236}">
              <a16:creationId xmlns:a16="http://schemas.microsoft.com/office/drawing/2014/main" id="{D2AC507C-8B98-F285-C4FF-0D7A8B495216}"/>
            </a:ext>
          </a:extLst>
        </xdr:cNvPr>
        <xdr:cNvGrpSpPr/>
      </xdr:nvGrpSpPr>
      <xdr:grpSpPr>
        <a:xfrm>
          <a:off x="47036" y="3348285"/>
          <a:ext cx="17482726" cy="3676415"/>
          <a:chOff x="94074" y="3367851"/>
          <a:chExt cx="17535407" cy="3217333"/>
        </a:xfrm>
      </xdr:grpSpPr>
      <xdr:sp macro="" textlink="">
        <xdr:nvSpPr>
          <xdr:cNvPr id="61" name="Rectangle 60">
            <a:extLst>
              <a:ext uri="{FF2B5EF4-FFF2-40B4-BE49-F238E27FC236}">
                <a16:creationId xmlns:a16="http://schemas.microsoft.com/office/drawing/2014/main" id="{872A5543-2E34-0931-639E-AB2C4E020D3A}"/>
              </a:ext>
            </a:extLst>
          </xdr:cNvPr>
          <xdr:cNvSpPr/>
        </xdr:nvSpPr>
        <xdr:spPr>
          <a:xfrm>
            <a:off x="94074" y="3367851"/>
            <a:ext cx="7008519" cy="3217333"/>
          </a:xfrm>
          <a:prstGeom prst="rect">
            <a:avLst/>
          </a:prstGeom>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Rectangle 61">
            <a:extLst>
              <a:ext uri="{FF2B5EF4-FFF2-40B4-BE49-F238E27FC236}">
                <a16:creationId xmlns:a16="http://schemas.microsoft.com/office/drawing/2014/main" id="{6379A202-13C1-40E5-9B6B-98AF92D473C1}"/>
              </a:ext>
            </a:extLst>
          </xdr:cNvPr>
          <xdr:cNvSpPr/>
        </xdr:nvSpPr>
        <xdr:spPr>
          <a:xfrm>
            <a:off x="7149630" y="3377259"/>
            <a:ext cx="6133629" cy="3179703"/>
          </a:xfrm>
          <a:prstGeom prst="rect">
            <a:avLst/>
          </a:prstGeom>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3" name="Rectangle 62">
            <a:extLst>
              <a:ext uri="{FF2B5EF4-FFF2-40B4-BE49-F238E27FC236}">
                <a16:creationId xmlns:a16="http://schemas.microsoft.com/office/drawing/2014/main" id="{ADD784DA-B2F1-44EE-93AE-8D6F46DF460E}"/>
              </a:ext>
            </a:extLst>
          </xdr:cNvPr>
          <xdr:cNvSpPr/>
        </xdr:nvSpPr>
        <xdr:spPr>
          <a:xfrm>
            <a:off x="13330296" y="3377259"/>
            <a:ext cx="4299185" cy="3151482"/>
          </a:xfrm>
          <a:prstGeom prst="rect">
            <a:avLst/>
          </a:prstGeom>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CF84AE20-3B51-B98A-D178-1BB25928791D}"/>
              </a:ext>
            </a:extLst>
          </xdr:cNvPr>
          <xdr:cNvSpPr/>
        </xdr:nvSpPr>
        <xdr:spPr>
          <a:xfrm>
            <a:off x="159925" y="3400999"/>
            <a:ext cx="3875853" cy="480615"/>
          </a:xfrm>
          <a:prstGeom prst="rect">
            <a:avLst/>
          </a:prstGeom>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latin typeface="Algerian" panose="04020705040A02060702" pitchFamily="82" charset="0"/>
              </a:rPr>
              <a:t>SALES AND PROFIT ANALYSIS</a:t>
            </a:r>
          </a:p>
        </xdr:txBody>
      </xdr:sp>
      <xdr:sp macro="" textlink="">
        <xdr:nvSpPr>
          <xdr:cNvPr id="5" name="Rectangle 4">
            <a:extLst>
              <a:ext uri="{FF2B5EF4-FFF2-40B4-BE49-F238E27FC236}">
                <a16:creationId xmlns:a16="http://schemas.microsoft.com/office/drawing/2014/main" id="{51B7F2C3-74B1-4EA6-BD09-357A2212884C}"/>
              </a:ext>
            </a:extLst>
          </xdr:cNvPr>
          <xdr:cNvSpPr/>
        </xdr:nvSpPr>
        <xdr:spPr>
          <a:xfrm>
            <a:off x="7281334" y="3401985"/>
            <a:ext cx="3791186" cy="462784"/>
          </a:xfrm>
          <a:prstGeom prst="rect">
            <a:avLst/>
          </a:prstGeom>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2">
                    <a:lumMod val="95000"/>
                    <a:lumOff val="5000"/>
                  </a:schemeClr>
                </a:solidFill>
                <a:latin typeface="Algerian" panose="04020705040A02060702" pitchFamily="82" charset="0"/>
              </a:rPr>
              <a:t>CATEGORY</a:t>
            </a:r>
            <a:r>
              <a:rPr lang="en-IN" sz="2000" baseline="0">
                <a:solidFill>
                  <a:schemeClr val="tx2">
                    <a:lumMod val="95000"/>
                    <a:lumOff val="5000"/>
                  </a:schemeClr>
                </a:solidFill>
                <a:latin typeface="Algerian" panose="04020705040A02060702" pitchFamily="82" charset="0"/>
              </a:rPr>
              <a:t> WISE PROFIT</a:t>
            </a:r>
            <a:endParaRPr lang="en-IN" sz="2000">
              <a:solidFill>
                <a:schemeClr val="tx2">
                  <a:lumMod val="95000"/>
                  <a:lumOff val="5000"/>
                </a:schemeClr>
              </a:solidFill>
              <a:latin typeface="Algerian" panose="04020705040A02060702" pitchFamily="82" charset="0"/>
            </a:endParaRPr>
          </a:p>
        </xdr:txBody>
      </xdr:sp>
      <xdr:sp macro="" textlink="">
        <xdr:nvSpPr>
          <xdr:cNvPr id="9" name="Rectangle 8">
            <a:extLst>
              <a:ext uri="{FF2B5EF4-FFF2-40B4-BE49-F238E27FC236}">
                <a16:creationId xmlns:a16="http://schemas.microsoft.com/office/drawing/2014/main" id="{65B76C2E-48CC-46C9-8A7A-497EE562396D}"/>
              </a:ext>
            </a:extLst>
          </xdr:cNvPr>
          <xdr:cNvSpPr/>
        </xdr:nvSpPr>
        <xdr:spPr>
          <a:xfrm>
            <a:off x="13386740" y="3421785"/>
            <a:ext cx="3668889" cy="476674"/>
          </a:xfrm>
          <a:prstGeom prst="rect">
            <a:avLst/>
          </a:prstGeom>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2">
                    <a:lumMod val="95000"/>
                    <a:lumOff val="5000"/>
                  </a:schemeClr>
                </a:solidFill>
                <a:latin typeface="Algerian" panose="04020705040A02060702" pitchFamily="82" charset="0"/>
              </a:rPr>
              <a:t>CATEGORY WISE SALES SHARE</a:t>
            </a:r>
            <a:r>
              <a:rPr lang="en-IN" sz="1600" baseline="0">
                <a:solidFill>
                  <a:schemeClr val="tx2">
                    <a:lumMod val="95000"/>
                    <a:lumOff val="5000"/>
                  </a:schemeClr>
                </a:solidFill>
                <a:latin typeface="Algerian" panose="04020705040A02060702" pitchFamily="82" charset="0"/>
              </a:rPr>
              <a:t> %</a:t>
            </a:r>
            <a:endParaRPr lang="en-IN" sz="1600">
              <a:solidFill>
                <a:schemeClr val="tx2">
                  <a:lumMod val="95000"/>
                  <a:lumOff val="5000"/>
                </a:schemeClr>
              </a:solidFill>
              <a:latin typeface="Algerian" panose="04020705040A02060702" pitchFamily="82" charset="0"/>
            </a:endParaRPr>
          </a:p>
        </xdr:txBody>
      </xdr:sp>
    </xdr:grpSp>
    <xdr:clientData/>
  </xdr:twoCellAnchor>
  <xdr:twoCellAnchor>
    <xdr:from>
      <xdr:col>0</xdr:col>
      <xdr:colOff>122296</xdr:colOff>
      <xdr:row>39</xdr:row>
      <xdr:rowOff>178737</xdr:rowOff>
    </xdr:from>
    <xdr:to>
      <xdr:col>28</xdr:col>
      <xdr:colOff>451557</xdr:colOff>
      <xdr:row>60</xdr:row>
      <xdr:rowOff>103481</xdr:rowOff>
    </xdr:to>
    <xdr:grpSp>
      <xdr:nvGrpSpPr>
        <xdr:cNvPr id="27" name="Group 26">
          <a:extLst>
            <a:ext uri="{FF2B5EF4-FFF2-40B4-BE49-F238E27FC236}">
              <a16:creationId xmlns:a16="http://schemas.microsoft.com/office/drawing/2014/main" id="{EC2346C7-8B13-630B-5DC0-13863ED9408C}"/>
            </a:ext>
          </a:extLst>
        </xdr:cNvPr>
        <xdr:cNvGrpSpPr/>
      </xdr:nvGrpSpPr>
      <xdr:grpSpPr>
        <a:xfrm>
          <a:off x="122296" y="7311057"/>
          <a:ext cx="17398061" cy="3765224"/>
          <a:chOff x="103481" y="6763924"/>
          <a:chExt cx="17450742" cy="3331112"/>
        </a:xfrm>
      </xdr:grpSpPr>
      <xdr:sp macro="" textlink="">
        <xdr:nvSpPr>
          <xdr:cNvPr id="64" name="Rectangle 63">
            <a:extLst>
              <a:ext uri="{FF2B5EF4-FFF2-40B4-BE49-F238E27FC236}">
                <a16:creationId xmlns:a16="http://schemas.microsoft.com/office/drawing/2014/main" id="{4BB1DEA3-1C23-45B0-BC3A-9574CF41B3A0}"/>
              </a:ext>
            </a:extLst>
          </xdr:cNvPr>
          <xdr:cNvSpPr/>
        </xdr:nvSpPr>
        <xdr:spPr>
          <a:xfrm>
            <a:off x="103481" y="6763924"/>
            <a:ext cx="6895629" cy="3330224"/>
          </a:xfrm>
          <a:prstGeom prst="rect">
            <a:avLst/>
          </a:prstGeom>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Rectangle 64">
            <a:extLst>
              <a:ext uri="{FF2B5EF4-FFF2-40B4-BE49-F238E27FC236}">
                <a16:creationId xmlns:a16="http://schemas.microsoft.com/office/drawing/2014/main" id="{06EC5384-9D1A-4A68-BA8F-A7D4CFB9B143}"/>
              </a:ext>
            </a:extLst>
          </xdr:cNvPr>
          <xdr:cNvSpPr/>
        </xdr:nvSpPr>
        <xdr:spPr>
          <a:xfrm>
            <a:off x="7102593" y="6764814"/>
            <a:ext cx="5842000" cy="3330222"/>
          </a:xfrm>
          <a:prstGeom prst="rect">
            <a:avLst/>
          </a:prstGeom>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Rectangle 65">
            <a:extLst>
              <a:ext uri="{FF2B5EF4-FFF2-40B4-BE49-F238E27FC236}">
                <a16:creationId xmlns:a16="http://schemas.microsoft.com/office/drawing/2014/main" id="{D83A7ED0-075D-4AD7-A6A0-2439285D4B77}"/>
              </a:ext>
            </a:extLst>
          </xdr:cNvPr>
          <xdr:cNvSpPr/>
        </xdr:nvSpPr>
        <xdr:spPr>
          <a:xfrm>
            <a:off x="13123333" y="6773333"/>
            <a:ext cx="4430890" cy="3302001"/>
          </a:xfrm>
          <a:prstGeom prst="rect">
            <a:avLst/>
          </a:prstGeom>
          <a:gradFill>
            <a:gsLst>
              <a:gs pos="0">
                <a:schemeClr val="accent5">
                  <a:lumMod val="67000"/>
                </a:schemeClr>
              </a:gs>
              <a:gs pos="48000">
                <a:schemeClr val="accent5">
                  <a:lumMod val="97000"/>
                  <a:lumOff val="3000"/>
                </a:schemeClr>
              </a:gs>
              <a:gs pos="100000">
                <a:schemeClr val="accent5">
                  <a:lumMod val="60000"/>
                  <a:lumOff val="40000"/>
                </a:schemeClr>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FDEBB5CB-7180-4536-A575-4B25BA7BC098}"/>
              </a:ext>
            </a:extLst>
          </xdr:cNvPr>
          <xdr:cNvSpPr/>
        </xdr:nvSpPr>
        <xdr:spPr>
          <a:xfrm>
            <a:off x="150519" y="6815402"/>
            <a:ext cx="3697110" cy="485252"/>
          </a:xfrm>
          <a:prstGeom prst="rect">
            <a:avLst/>
          </a:prstGeom>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2">
                    <a:lumMod val="95000"/>
                    <a:lumOff val="5000"/>
                  </a:schemeClr>
                </a:solidFill>
                <a:latin typeface="Algerian" panose="04020705040A02060702" pitchFamily="82" charset="0"/>
              </a:rPr>
              <a:t>SALES BY STATE</a:t>
            </a:r>
          </a:p>
        </xdr:txBody>
      </xdr:sp>
      <xdr:sp macro="" textlink="">
        <xdr:nvSpPr>
          <xdr:cNvPr id="14" name="Rectangle 13">
            <a:extLst>
              <a:ext uri="{FF2B5EF4-FFF2-40B4-BE49-F238E27FC236}">
                <a16:creationId xmlns:a16="http://schemas.microsoft.com/office/drawing/2014/main" id="{FC2C8EB2-2BF5-4D48-B8BE-7A90125A0748}"/>
              </a:ext>
            </a:extLst>
          </xdr:cNvPr>
          <xdr:cNvSpPr/>
        </xdr:nvSpPr>
        <xdr:spPr>
          <a:xfrm>
            <a:off x="7187261" y="6809548"/>
            <a:ext cx="3819405" cy="465547"/>
          </a:xfrm>
          <a:prstGeom prst="rect">
            <a:avLst/>
          </a:prstGeom>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2">
                    <a:lumMod val="95000"/>
                    <a:lumOff val="5000"/>
                  </a:schemeClr>
                </a:solidFill>
                <a:latin typeface="Algerian" panose="04020705040A02060702" pitchFamily="82" charset="0"/>
              </a:rPr>
              <a:t>TOP 10 SUB</a:t>
            </a:r>
            <a:r>
              <a:rPr lang="en-IN" sz="2000" baseline="0">
                <a:solidFill>
                  <a:schemeClr val="tx2">
                    <a:lumMod val="95000"/>
                    <a:lumOff val="5000"/>
                  </a:schemeClr>
                </a:solidFill>
                <a:latin typeface="Algerian" panose="04020705040A02060702" pitchFamily="82" charset="0"/>
              </a:rPr>
              <a:t> CATEGORGIES</a:t>
            </a:r>
            <a:endParaRPr lang="en-IN" sz="2000">
              <a:solidFill>
                <a:schemeClr val="tx2">
                  <a:lumMod val="95000"/>
                  <a:lumOff val="5000"/>
                </a:schemeClr>
              </a:solidFill>
              <a:latin typeface="Algerian" panose="04020705040A02060702" pitchFamily="82" charset="0"/>
            </a:endParaRPr>
          </a:p>
        </xdr:txBody>
      </xdr:sp>
      <xdr:sp macro="" textlink="">
        <xdr:nvSpPr>
          <xdr:cNvPr id="20" name="Rectangle 19">
            <a:extLst>
              <a:ext uri="{FF2B5EF4-FFF2-40B4-BE49-F238E27FC236}">
                <a16:creationId xmlns:a16="http://schemas.microsoft.com/office/drawing/2014/main" id="{F8F2467F-56F6-40F4-AD76-A00749BF0830}"/>
              </a:ext>
            </a:extLst>
          </xdr:cNvPr>
          <xdr:cNvSpPr/>
        </xdr:nvSpPr>
        <xdr:spPr>
          <a:xfrm>
            <a:off x="13179778" y="6815403"/>
            <a:ext cx="2991555" cy="434134"/>
          </a:xfrm>
          <a:prstGeom prst="rect">
            <a:avLst/>
          </a:prstGeom>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2">
                    <a:lumMod val="95000"/>
                    <a:lumOff val="5000"/>
                  </a:schemeClr>
                </a:solidFill>
                <a:latin typeface="Algerian" panose="04020705040A02060702" pitchFamily="82" charset="0"/>
              </a:rPr>
              <a:t>FILTERS</a:t>
            </a:r>
          </a:p>
        </xdr:txBody>
      </xdr:sp>
    </xdr:grpSp>
    <xdr:clientData/>
  </xdr:twoCellAnchor>
  <xdr:twoCellAnchor>
    <xdr:from>
      <xdr:col>0</xdr:col>
      <xdr:colOff>197556</xdr:colOff>
      <xdr:row>23</xdr:row>
      <xdr:rowOff>18813</xdr:rowOff>
    </xdr:from>
    <xdr:to>
      <xdr:col>11</xdr:col>
      <xdr:colOff>188148</xdr:colOff>
      <xdr:row>38</xdr:row>
      <xdr:rowOff>80902</xdr:rowOff>
    </xdr:to>
    <xdr:graphicFrame macro="">
      <xdr:nvGraphicFramePr>
        <xdr:cNvPr id="29" name="Chart 28">
          <a:extLst>
            <a:ext uri="{FF2B5EF4-FFF2-40B4-BE49-F238E27FC236}">
              <a16:creationId xmlns:a16="http://schemas.microsoft.com/office/drawing/2014/main" id="{2ADCC048-1C55-4CEC-8EF9-769EE4229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517408</xdr:colOff>
      <xdr:row>22</xdr:row>
      <xdr:rowOff>150519</xdr:rowOff>
    </xdr:from>
    <xdr:to>
      <xdr:col>28</xdr:col>
      <xdr:colOff>310445</xdr:colOff>
      <xdr:row>37</xdr:row>
      <xdr:rowOff>103482</xdr:rowOff>
    </xdr:to>
    <xdr:graphicFrame macro="">
      <xdr:nvGraphicFramePr>
        <xdr:cNvPr id="34" name="Chart 33">
          <a:extLst>
            <a:ext uri="{FF2B5EF4-FFF2-40B4-BE49-F238E27FC236}">
              <a16:creationId xmlns:a16="http://schemas.microsoft.com/office/drawing/2014/main" id="{799F0643-157F-45C3-B1BC-5F2E7A7E0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169334</xdr:colOff>
      <xdr:row>44</xdr:row>
      <xdr:rowOff>56442</xdr:rowOff>
    </xdr:from>
    <xdr:to>
      <xdr:col>10</xdr:col>
      <xdr:colOff>573852</xdr:colOff>
      <xdr:row>59</xdr:row>
      <xdr:rowOff>118531</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EAA03E91-1163-4C79-AB31-A3657EE1F9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69334" y="8103162"/>
              <a:ext cx="6500518" cy="28052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479776</xdr:colOff>
      <xdr:row>44</xdr:row>
      <xdr:rowOff>75259</xdr:rowOff>
    </xdr:from>
    <xdr:to>
      <xdr:col>20</xdr:col>
      <xdr:colOff>526814</xdr:colOff>
      <xdr:row>60</xdr:row>
      <xdr:rowOff>15048</xdr:rowOff>
    </xdr:to>
    <xdr:graphicFrame macro="">
      <xdr:nvGraphicFramePr>
        <xdr:cNvPr id="41" name="Chart 40">
          <a:extLst>
            <a:ext uri="{FF2B5EF4-FFF2-40B4-BE49-F238E27FC236}">
              <a16:creationId xmlns:a16="http://schemas.microsoft.com/office/drawing/2014/main" id="{DE184F6C-1DDE-4B44-8758-93F65F5C3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536221</xdr:colOff>
      <xdr:row>21</xdr:row>
      <xdr:rowOff>159926</xdr:rowOff>
    </xdr:from>
    <xdr:to>
      <xdr:col>21</xdr:col>
      <xdr:colOff>159925</xdr:colOff>
      <xdr:row>37</xdr:row>
      <xdr:rowOff>112889</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5D360F6B-FFEC-41DA-AC7E-AFAB85721E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241821" y="4000406"/>
              <a:ext cx="5719704" cy="28790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413925</xdr:colOff>
      <xdr:row>43</xdr:row>
      <xdr:rowOff>131702</xdr:rowOff>
    </xdr:from>
    <xdr:to>
      <xdr:col>25</xdr:col>
      <xdr:colOff>507999</xdr:colOff>
      <xdr:row>59</xdr:row>
      <xdr:rowOff>122294</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A9260895-2238-47F8-89BF-C9E5DC76B72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344848" y="8113164"/>
              <a:ext cx="1305459" cy="2960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583259</xdr:colOff>
      <xdr:row>43</xdr:row>
      <xdr:rowOff>150518</xdr:rowOff>
    </xdr:from>
    <xdr:to>
      <xdr:col>28</xdr:col>
      <xdr:colOff>122297</xdr:colOff>
      <xdr:row>59</xdr:row>
      <xdr:rowOff>94074</xdr:rowOff>
    </xdr:to>
    <mc:AlternateContent xmlns:mc="http://schemas.openxmlformats.org/markup-compatibility/2006" xmlns:a14="http://schemas.microsoft.com/office/drawing/2010/main">
      <mc:Choice Requires="a14">
        <xdr:graphicFrame macro="">
          <xdr:nvGraphicFramePr>
            <xdr:cNvPr id="48" name="Segment 1">
              <a:extLst>
                <a:ext uri="{FF2B5EF4-FFF2-40B4-BE49-F238E27FC236}">
                  <a16:creationId xmlns:a16="http://schemas.microsoft.com/office/drawing/2014/main" id="{84E4BE99-4BE6-42FB-AFE0-DE017250CAF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725567" y="8131980"/>
              <a:ext cx="1356115" cy="2913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385702</xdr:colOff>
      <xdr:row>43</xdr:row>
      <xdr:rowOff>112890</xdr:rowOff>
    </xdr:from>
    <xdr:to>
      <xdr:col>23</xdr:col>
      <xdr:colOff>338666</xdr:colOff>
      <xdr:row>59</xdr:row>
      <xdr:rowOff>97692</xdr:rowOff>
    </xdr:to>
    <mc:AlternateContent xmlns:mc="http://schemas.openxmlformats.org/markup-compatibility/2006" xmlns:a14="http://schemas.microsoft.com/office/drawing/2010/main">
      <mc:Choice Requires="a14">
        <xdr:graphicFrame macro="">
          <xdr:nvGraphicFramePr>
            <xdr:cNvPr id="52" name="Year 1">
              <a:extLst>
                <a:ext uri="{FF2B5EF4-FFF2-40B4-BE49-F238E27FC236}">
                  <a16:creationId xmlns:a16="http://schemas.microsoft.com/office/drawing/2014/main" id="{C393C5C8-A0F5-486F-96EC-A57322305CE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105240" y="8094352"/>
              <a:ext cx="1164349" cy="2954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94074</xdr:colOff>
      <xdr:row>0</xdr:row>
      <xdr:rowOff>84667</xdr:rowOff>
    </xdr:from>
    <xdr:to>
      <xdr:col>29</xdr:col>
      <xdr:colOff>592666</xdr:colOff>
      <xdr:row>3</xdr:row>
      <xdr:rowOff>159926</xdr:rowOff>
    </xdr:to>
    <xdr:sp macro="" textlink="">
      <xdr:nvSpPr>
        <xdr:cNvPr id="2" name="Rectangle 1">
          <a:extLst>
            <a:ext uri="{FF2B5EF4-FFF2-40B4-BE49-F238E27FC236}">
              <a16:creationId xmlns:a16="http://schemas.microsoft.com/office/drawing/2014/main" id="{C1E31A02-BC5C-4CD2-BD0E-240993B641DD}"/>
            </a:ext>
          </a:extLst>
        </xdr:cNvPr>
        <xdr:cNvSpPr/>
      </xdr:nvSpPr>
      <xdr:spPr>
        <a:xfrm>
          <a:off x="94074" y="84667"/>
          <a:ext cx="18176992" cy="623899"/>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Bookman Old Style" panose="02050604050505020204" pitchFamily="18" charset="0"/>
            </a:rPr>
            <a:t>ECOMMERCE</a:t>
          </a:r>
          <a:r>
            <a:rPr lang="en-IN" sz="3600" b="1" baseline="0">
              <a:latin typeface="Bookman Old Style" panose="02050604050505020204" pitchFamily="18" charset="0"/>
            </a:rPr>
            <a:t> SALES ANALYSIS DASHBOARD</a:t>
          </a:r>
          <a:endParaRPr lang="en-IN" sz="3600" b="1">
            <a:latin typeface="Bookman Old Style" panose="02050604050505020204" pitchFamily="18" charset="0"/>
          </a:endParaRPr>
        </a:p>
      </xdr:txBody>
    </xdr:sp>
    <xdr:clientData/>
  </xdr:twoCellAnchor>
  <xdr:twoCellAnchor>
    <xdr:from>
      <xdr:col>0</xdr:col>
      <xdr:colOff>84664</xdr:colOff>
      <xdr:row>4</xdr:row>
      <xdr:rowOff>129802</xdr:rowOff>
    </xdr:from>
    <xdr:to>
      <xdr:col>28</xdr:col>
      <xdr:colOff>460965</xdr:colOff>
      <xdr:row>18</xdr:row>
      <xdr:rowOff>0</xdr:rowOff>
    </xdr:to>
    <xdr:grpSp>
      <xdr:nvGrpSpPr>
        <xdr:cNvPr id="3" name="Group 2">
          <a:extLst>
            <a:ext uri="{FF2B5EF4-FFF2-40B4-BE49-F238E27FC236}">
              <a16:creationId xmlns:a16="http://schemas.microsoft.com/office/drawing/2014/main" id="{6680ED75-7F93-4517-AD22-F384D8620995}"/>
            </a:ext>
          </a:extLst>
        </xdr:cNvPr>
        <xdr:cNvGrpSpPr/>
      </xdr:nvGrpSpPr>
      <xdr:grpSpPr>
        <a:xfrm>
          <a:off x="84664" y="861322"/>
          <a:ext cx="17445101" cy="2430518"/>
          <a:chOff x="84664" y="844765"/>
          <a:chExt cx="17497782" cy="2438420"/>
        </a:xfrm>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xdr:grpSpPr>
      <xdr:grpSp>
        <xdr:nvGrpSpPr>
          <xdr:cNvPr id="4" name="Group 3">
            <a:extLst>
              <a:ext uri="{FF2B5EF4-FFF2-40B4-BE49-F238E27FC236}">
                <a16:creationId xmlns:a16="http://schemas.microsoft.com/office/drawing/2014/main" id="{781D9810-9D57-2745-3C57-0A99E93E1A38}"/>
              </a:ext>
            </a:extLst>
          </xdr:cNvPr>
          <xdr:cNvGrpSpPr/>
        </xdr:nvGrpSpPr>
        <xdr:grpSpPr>
          <a:xfrm>
            <a:off x="84664" y="844765"/>
            <a:ext cx="3292595" cy="2419605"/>
            <a:chOff x="75257" y="854173"/>
            <a:chExt cx="3245557" cy="2325531"/>
          </a:xfrm>
          <a:grpFill/>
        </xdr:grpSpPr>
        <xdr:sp macro="" textlink="">
          <xdr:nvSpPr>
            <xdr:cNvPr id="25" name="Rectangle 24">
              <a:extLst>
                <a:ext uri="{FF2B5EF4-FFF2-40B4-BE49-F238E27FC236}">
                  <a16:creationId xmlns:a16="http://schemas.microsoft.com/office/drawing/2014/main" id="{93DEB85F-EAC6-F801-1086-BAA4EA760BCF}"/>
                </a:ext>
              </a:extLst>
            </xdr:cNvPr>
            <xdr:cNvSpPr/>
          </xdr:nvSpPr>
          <xdr:spPr>
            <a:xfrm>
              <a:off x="75257" y="854173"/>
              <a:ext cx="3245557" cy="463687"/>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Times New Roman" panose="02020603050405020304" pitchFamily="18" charset="0"/>
                  <a:cs typeface="Times New Roman" panose="02020603050405020304" pitchFamily="18" charset="0"/>
                </a:rPr>
                <a:t>SALES</a:t>
              </a:r>
            </a:p>
          </xdr:txBody>
        </xdr:sp>
        <xdr:sp macro="" textlink="">
          <xdr:nvSpPr>
            <xdr:cNvPr id="26" name="Rectangle 25">
              <a:extLst>
                <a:ext uri="{FF2B5EF4-FFF2-40B4-BE49-F238E27FC236}">
                  <a16:creationId xmlns:a16="http://schemas.microsoft.com/office/drawing/2014/main" id="{1ED39902-BEBD-7772-8F8E-2FC9486C14DD}"/>
                </a:ext>
              </a:extLst>
            </xdr:cNvPr>
            <xdr:cNvSpPr/>
          </xdr:nvSpPr>
          <xdr:spPr>
            <a:xfrm>
              <a:off x="84666" y="1382889"/>
              <a:ext cx="3217334" cy="1796815"/>
            </a:xfrm>
            <a:prstGeom prst="rect">
              <a:avLst/>
            </a:prstGeom>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27" name="Rectangle 26">
              <a:extLst>
                <a:ext uri="{FF2B5EF4-FFF2-40B4-BE49-F238E27FC236}">
                  <a16:creationId xmlns:a16="http://schemas.microsoft.com/office/drawing/2014/main" id="{954B7D35-3F4B-80E8-5AA2-DFEA731E5A1A}"/>
                </a:ext>
              </a:extLst>
            </xdr:cNvPr>
            <xdr:cNvSpPr/>
          </xdr:nvSpPr>
          <xdr:spPr>
            <a:xfrm>
              <a:off x="122296" y="1467555"/>
              <a:ext cx="3076222" cy="470371"/>
            </a:xfrm>
            <a:prstGeom prst="rect">
              <a:avLst/>
            </a:prstGeom>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7A1BEA-8A4B-434B-82CF-F3BB1F14871E}" type="TxLink">
                <a:rPr lang="en-US" sz="2400" b="0" i="0" u="none" strike="noStrike">
                  <a:solidFill>
                    <a:srgbClr val="000000"/>
                  </a:solidFill>
                  <a:latin typeface="Algerian" panose="04020705040A02060702" pitchFamily="82" charset="0"/>
                  <a:ea typeface="Calibri"/>
                  <a:cs typeface="Calibri"/>
                </a:rPr>
                <a:pPr algn="ctr"/>
                <a:t> $53,295.29 </a:t>
              </a:fld>
              <a:endParaRPr lang="en-IN" sz="2400">
                <a:latin typeface="Algerian" panose="04020705040A02060702" pitchFamily="82" charset="0"/>
              </a:endParaRPr>
            </a:p>
          </xdr:txBody>
        </xdr:sp>
        <xdr:graphicFrame macro="">
          <xdr:nvGraphicFramePr>
            <xdr:cNvPr id="28" name="Chart 27">
              <a:extLst>
                <a:ext uri="{FF2B5EF4-FFF2-40B4-BE49-F238E27FC236}">
                  <a16:creationId xmlns:a16="http://schemas.microsoft.com/office/drawing/2014/main" id="{81B6892D-7175-62A2-C97F-A9470F988DFD}"/>
                </a:ext>
              </a:extLst>
            </xdr:cNvPr>
            <xdr:cNvGraphicFramePr>
              <a:graphicFrameLocks/>
            </xdr:cNvGraphicFramePr>
          </xdr:nvGraphicFramePr>
          <xdr:xfrm>
            <a:off x="319852" y="2013185"/>
            <a:ext cx="2577629" cy="54204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9" name="Rectangle 28">
              <a:extLst>
                <a:ext uri="{FF2B5EF4-FFF2-40B4-BE49-F238E27FC236}">
                  <a16:creationId xmlns:a16="http://schemas.microsoft.com/office/drawing/2014/main" id="{BDF018C1-3F17-107D-EDB5-9CE5F10D802C}"/>
                </a:ext>
              </a:extLst>
            </xdr:cNvPr>
            <xdr:cNvSpPr/>
          </xdr:nvSpPr>
          <xdr:spPr>
            <a:xfrm>
              <a:off x="131703" y="2671703"/>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mc:AlternateContent xmlns:mc="http://schemas.openxmlformats.org/markup-compatibility/2006" xmlns:a14="http://schemas.microsoft.com/office/drawing/2010/main">
          <mc:Choice Requires="a14">
            <xdr:pic>
              <xdr:nvPicPr>
                <xdr:cNvPr id="30" name="Picture 29">
                  <a:extLst>
                    <a:ext uri="{FF2B5EF4-FFF2-40B4-BE49-F238E27FC236}">
                      <a16:creationId xmlns:a16="http://schemas.microsoft.com/office/drawing/2014/main" id="{BA657995-4773-C819-0A48-83A2240FC2AB}"/>
                    </a:ext>
                  </a:extLst>
                </xdr:cNvPr>
                <xdr:cNvPicPr>
                  <a:picLocks noChangeAspect="1" noChangeArrowheads="1"/>
                  <a:extLst>
                    <a:ext uri="{84589F7E-364E-4C9E-8A38-B11213B215E9}">
                      <a14:cameraTool cellRange="'KPI Year Of Year'!$H$4" spid="_x0000_s9272"/>
                    </a:ext>
                  </a:extLst>
                </xdr:cNvPicPr>
              </xdr:nvPicPr>
              <xdr:blipFill>
                <a:blip xmlns:r="http://schemas.openxmlformats.org/officeDocument/2006/relationships" r:embed="rId2"/>
                <a:srcRect/>
                <a:stretch>
                  <a:fillRect/>
                </a:stretch>
              </xdr:blipFill>
              <xdr:spPr bwMode="auto">
                <a:xfrm>
                  <a:off x="1984963" y="2784593"/>
                  <a:ext cx="708179" cy="176341"/>
                </a:xfrm>
                <a:prstGeom prst="rect">
                  <a:avLst/>
                </a:prstGeom>
                <a:grpFill/>
                <a:effectLst>
                  <a:outerShdw blurRad="50800" dist="50800" dir="5400000" algn="ctr" rotWithShape="0">
                    <a:schemeClr val="accent6">
                      <a:lumMod val="50000"/>
                    </a:schemeClr>
                  </a:outerShdw>
                </a:effectLst>
              </xdr:spPr>
            </xdr:pic>
          </mc:Choice>
          <mc:Fallback xmlns=""/>
        </mc:AlternateContent>
      </xdr:grpSp>
      <xdr:grpSp>
        <xdr:nvGrpSpPr>
          <xdr:cNvPr id="5" name="Group 4">
            <a:extLst>
              <a:ext uri="{FF2B5EF4-FFF2-40B4-BE49-F238E27FC236}">
                <a16:creationId xmlns:a16="http://schemas.microsoft.com/office/drawing/2014/main" id="{DDFE4016-6126-0C0E-2FBD-96E549D0EE06}"/>
              </a:ext>
            </a:extLst>
          </xdr:cNvPr>
          <xdr:cNvGrpSpPr/>
        </xdr:nvGrpSpPr>
        <xdr:grpSpPr>
          <a:xfrm>
            <a:off x="3715925" y="865482"/>
            <a:ext cx="3245557" cy="2389481"/>
            <a:chOff x="75257" y="854173"/>
            <a:chExt cx="3245557" cy="2325531"/>
          </a:xfrm>
          <a:grpFill/>
        </xdr:grpSpPr>
        <xdr:sp macro="" textlink="">
          <xdr:nvSpPr>
            <xdr:cNvPr id="21" name="Rectangle 20">
              <a:extLst>
                <a:ext uri="{FF2B5EF4-FFF2-40B4-BE49-F238E27FC236}">
                  <a16:creationId xmlns:a16="http://schemas.microsoft.com/office/drawing/2014/main" id="{CC9986A1-98E8-570A-D0DF-B0DA7D7A0284}"/>
                </a:ext>
              </a:extLst>
            </xdr:cNvPr>
            <xdr:cNvSpPr/>
          </xdr:nvSpPr>
          <xdr:spPr>
            <a:xfrm>
              <a:off x="75257" y="854173"/>
              <a:ext cx="3245557" cy="463687"/>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Times New Roman" panose="02020603050405020304" pitchFamily="18" charset="0"/>
                  <a:cs typeface="Times New Roman" panose="02020603050405020304" pitchFamily="18" charset="0"/>
                </a:rPr>
                <a:t>PROFIT</a:t>
              </a:r>
            </a:p>
          </xdr:txBody>
        </xdr:sp>
        <xdr:sp macro="" textlink="">
          <xdr:nvSpPr>
            <xdr:cNvPr id="22" name="Rectangle 21">
              <a:extLst>
                <a:ext uri="{FF2B5EF4-FFF2-40B4-BE49-F238E27FC236}">
                  <a16:creationId xmlns:a16="http://schemas.microsoft.com/office/drawing/2014/main" id="{29D4F4ED-0B28-439C-D93B-58A563B62A9C}"/>
                </a:ext>
              </a:extLst>
            </xdr:cNvPr>
            <xdr:cNvSpPr/>
          </xdr:nvSpPr>
          <xdr:spPr>
            <a:xfrm>
              <a:off x="84666" y="1382889"/>
              <a:ext cx="3217334" cy="179681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23" name="Rectangle 22">
              <a:extLst>
                <a:ext uri="{FF2B5EF4-FFF2-40B4-BE49-F238E27FC236}">
                  <a16:creationId xmlns:a16="http://schemas.microsoft.com/office/drawing/2014/main" id="{93519D78-388B-7854-5B7D-AC68A63B38E7}"/>
                </a:ext>
              </a:extLst>
            </xdr:cNvPr>
            <xdr:cNvSpPr/>
          </xdr:nvSpPr>
          <xdr:spPr>
            <a:xfrm>
              <a:off x="122296" y="1467555"/>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2A1A4A-B980-440B-BDE5-3C61C2BBA8C4}" type="TxLink">
                <a:rPr lang="en-US" sz="2400" b="0" i="0" u="none" strike="noStrike">
                  <a:solidFill>
                    <a:srgbClr val="000000"/>
                  </a:solidFill>
                  <a:latin typeface="Algerian" panose="04020705040A02060702" pitchFamily="82" charset="0"/>
                  <a:ea typeface="Calibri"/>
                  <a:cs typeface="Calibri"/>
                </a:rPr>
                <a:pPr algn="ctr"/>
                <a:t> $7,848.91 </a:t>
              </a:fld>
              <a:endParaRPr lang="en-IN" sz="4800">
                <a:latin typeface="Algerian" panose="04020705040A02060702" pitchFamily="82" charset="0"/>
              </a:endParaRPr>
            </a:p>
          </xdr:txBody>
        </xdr:sp>
        <xdr:sp macro="" textlink="">
          <xdr:nvSpPr>
            <xdr:cNvPr id="24" name="Rectangle 23">
              <a:extLst>
                <a:ext uri="{FF2B5EF4-FFF2-40B4-BE49-F238E27FC236}">
                  <a16:creationId xmlns:a16="http://schemas.microsoft.com/office/drawing/2014/main" id="{10147DEB-5568-ADB0-CA0E-1E3CA06EEAE1}"/>
                </a:ext>
              </a:extLst>
            </xdr:cNvPr>
            <xdr:cNvSpPr/>
          </xdr:nvSpPr>
          <xdr:spPr>
            <a:xfrm>
              <a:off x="131703" y="2671703"/>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nvGrpSpPr>
          <xdr:cNvPr id="6" name="Group 5">
            <a:extLst>
              <a:ext uri="{FF2B5EF4-FFF2-40B4-BE49-F238E27FC236}">
                <a16:creationId xmlns:a16="http://schemas.microsoft.com/office/drawing/2014/main" id="{D86BB8D2-22C0-8DBD-9C69-217143A69098}"/>
              </a:ext>
            </a:extLst>
          </xdr:cNvPr>
          <xdr:cNvGrpSpPr/>
        </xdr:nvGrpSpPr>
        <xdr:grpSpPr>
          <a:xfrm>
            <a:off x="7262519" y="865480"/>
            <a:ext cx="3245557" cy="2417704"/>
            <a:chOff x="75257" y="854173"/>
            <a:chExt cx="3245557" cy="2325531"/>
          </a:xfrm>
          <a:grpFill/>
        </xdr:grpSpPr>
        <xdr:sp macro="" textlink="">
          <xdr:nvSpPr>
            <xdr:cNvPr id="17" name="Rectangle 16">
              <a:extLst>
                <a:ext uri="{FF2B5EF4-FFF2-40B4-BE49-F238E27FC236}">
                  <a16:creationId xmlns:a16="http://schemas.microsoft.com/office/drawing/2014/main" id="{2EB14BB0-D9C9-6FAE-4EC3-8A7699DE5432}"/>
                </a:ext>
              </a:extLst>
            </xdr:cNvPr>
            <xdr:cNvSpPr/>
          </xdr:nvSpPr>
          <xdr:spPr>
            <a:xfrm>
              <a:off x="75257" y="854173"/>
              <a:ext cx="3245557" cy="463687"/>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Times New Roman" panose="02020603050405020304" pitchFamily="18" charset="0"/>
                  <a:cs typeface="Times New Roman" panose="02020603050405020304" pitchFamily="18" charset="0"/>
                </a:rPr>
                <a:t>QUANTITY</a:t>
              </a:r>
            </a:p>
          </xdr:txBody>
        </xdr:sp>
        <xdr:sp macro="" textlink="">
          <xdr:nvSpPr>
            <xdr:cNvPr id="18" name="Rectangle 17">
              <a:extLst>
                <a:ext uri="{FF2B5EF4-FFF2-40B4-BE49-F238E27FC236}">
                  <a16:creationId xmlns:a16="http://schemas.microsoft.com/office/drawing/2014/main" id="{2B24D415-C818-DEAA-1A5F-986FEECB5D11}"/>
                </a:ext>
              </a:extLst>
            </xdr:cNvPr>
            <xdr:cNvSpPr/>
          </xdr:nvSpPr>
          <xdr:spPr>
            <a:xfrm>
              <a:off x="84666" y="1382889"/>
              <a:ext cx="3217334" cy="179681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19" name="Rectangle 18">
              <a:extLst>
                <a:ext uri="{FF2B5EF4-FFF2-40B4-BE49-F238E27FC236}">
                  <a16:creationId xmlns:a16="http://schemas.microsoft.com/office/drawing/2014/main" id="{3EF868B0-2B78-71CB-CDB0-95336027742F}"/>
                </a:ext>
              </a:extLst>
            </xdr:cNvPr>
            <xdr:cNvSpPr/>
          </xdr:nvSpPr>
          <xdr:spPr>
            <a:xfrm>
              <a:off x="122296" y="1467555"/>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2516A7-9600-4A84-BFE6-943573452C1A}" type="TxLink">
                <a:rPr lang="en-US" sz="2400" b="0" i="0" u="none" strike="noStrike">
                  <a:solidFill>
                    <a:srgbClr val="000000"/>
                  </a:solidFill>
                  <a:latin typeface="Algerian" panose="04020705040A02060702" pitchFamily="82" charset="0"/>
                  <a:ea typeface="Calibri"/>
                  <a:cs typeface="Calibri"/>
                </a:rPr>
                <a:pPr algn="ctr"/>
                <a:t># 872</a:t>
              </a:fld>
              <a:endParaRPr lang="en-IN" sz="4800">
                <a:latin typeface="Algerian" panose="04020705040A02060702" pitchFamily="82" charset="0"/>
              </a:endParaRPr>
            </a:p>
          </xdr:txBody>
        </xdr:sp>
        <xdr:sp macro="" textlink="">
          <xdr:nvSpPr>
            <xdr:cNvPr id="20" name="Rectangle 19">
              <a:extLst>
                <a:ext uri="{FF2B5EF4-FFF2-40B4-BE49-F238E27FC236}">
                  <a16:creationId xmlns:a16="http://schemas.microsoft.com/office/drawing/2014/main" id="{2046A1C0-E758-64CD-8CAC-6F89ABDFFB1B}"/>
                </a:ext>
              </a:extLst>
            </xdr:cNvPr>
            <xdr:cNvSpPr/>
          </xdr:nvSpPr>
          <xdr:spPr>
            <a:xfrm>
              <a:off x="131703" y="2671703"/>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nvGrpSpPr>
          <xdr:cNvPr id="7" name="Group 6">
            <a:extLst>
              <a:ext uri="{FF2B5EF4-FFF2-40B4-BE49-F238E27FC236}">
                <a16:creationId xmlns:a16="http://schemas.microsoft.com/office/drawing/2014/main" id="{DDC94836-BE25-9224-8909-6282FA207789}"/>
              </a:ext>
            </a:extLst>
          </xdr:cNvPr>
          <xdr:cNvGrpSpPr/>
        </xdr:nvGrpSpPr>
        <xdr:grpSpPr>
          <a:xfrm>
            <a:off x="10818519" y="865482"/>
            <a:ext cx="3245557" cy="2417703"/>
            <a:chOff x="75257" y="854173"/>
            <a:chExt cx="3245557" cy="2325531"/>
          </a:xfrm>
          <a:grpFill/>
        </xdr:grpSpPr>
        <xdr:sp macro="" textlink="">
          <xdr:nvSpPr>
            <xdr:cNvPr id="13" name="Rectangle 12">
              <a:extLst>
                <a:ext uri="{FF2B5EF4-FFF2-40B4-BE49-F238E27FC236}">
                  <a16:creationId xmlns:a16="http://schemas.microsoft.com/office/drawing/2014/main" id="{98A34BCB-B1F6-8A77-74FF-0AA43E30837F}"/>
                </a:ext>
              </a:extLst>
            </xdr:cNvPr>
            <xdr:cNvSpPr/>
          </xdr:nvSpPr>
          <xdr:spPr>
            <a:xfrm>
              <a:off x="75257" y="854173"/>
              <a:ext cx="3245557" cy="463687"/>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Times New Roman" panose="02020603050405020304" pitchFamily="18" charset="0"/>
                  <a:cs typeface="Times New Roman" panose="02020603050405020304" pitchFamily="18" charset="0"/>
                </a:rPr>
                <a:t>NO</a:t>
              </a:r>
              <a:r>
                <a:rPr lang="en-IN" sz="2400" b="1" baseline="0">
                  <a:solidFill>
                    <a:schemeClr val="bg1"/>
                  </a:solidFill>
                  <a:latin typeface="Times New Roman" panose="02020603050405020304" pitchFamily="18" charset="0"/>
                  <a:cs typeface="Times New Roman" panose="02020603050405020304" pitchFamily="18" charset="0"/>
                </a:rPr>
                <a:t> OF ORDERS</a:t>
              </a:r>
              <a:endParaRPr lang="en-IN" sz="2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4" name="Rectangle 13">
              <a:extLst>
                <a:ext uri="{FF2B5EF4-FFF2-40B4-BE49-F238E27FC236}">
                  <a16:creationId xmlns:a16="http://schemas.microsoft.com/office/drawing/2014/main" id="{2D9B2255-6C23-F22F-87B6-3D30B12B07B0}"/>
                </a:ext>
              </a:extLst>
            </xdr:cNvPr>
            <xdr:cNvSpPr/>
          </xdr:nvSpPr>
          <xdr:spPr>
            <a:xfrm>
              <a:off x="84666" y="1382889"/>
              <a:ext cx="3217334" cy="179681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6C624458-346B-3547-2402-AD0FFDD5F7B6}"/>
                </a:ext>
              </a:extLst>
            </xdr:cNvPr>
            <xdr:cNvSpPr/>
          </xdr:nvSpPr>
          <xdr:spPr>
            <a:xfrm>
              <a:off x="122296" y="1467555"/>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lgerian" panose="04020705040A02060702" pitchFamily="82" charset="0"/>
                  <a:ea typeface="Calibri"/>
                  <a:cs typeface="Calibri"/>
                </a:rPr>
                <a:t> #9994 </a:t>
              </a:r>
            </a:p>
          </xdr:txBody>
        </xdr:sp>
        <xdr:sp macro="" textlink="">
          <xdr:nvSpPr>
            <xdr:cNvPr id="16" name="Rectangle 15">
              <a:extLst>
                <a:ext uri="{FF2B5EF4-FFF2-40B4-BE49-F238E27FC236}">
                  <a16:creationId xmlns:a16="http://schemas.microsoft.com/office/drawing/2014/main" id="{B66CACA2-007C-6D21-AD02-C797F10CD51E}"/>
                </a:ext>
              </a:extLst>
            </xdr:cNvPr>
            <xdr:cNvSpPr/>
          </xdr:nvSpPr>
          <xdr:spPr>
            <a:xfrm>
              <a:off x="131703" y="2671703"/>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nvGrpSpPr>
          <xdr:cNvPr id="8" name="Group 7">
            <a:extLst>
              <a:ext uri="{FF2B5EF4-FFF2-40B4-BE49-F238E27FC236}">
                <a16:creationId xmlns:a16="http://schemas.microsoft.com/office/drawing/2014/main" id="{E489BD49-D41A-C972-57DE-B2826E557A99}"/>
              </a:ext>
            </a:extLst>
          </xdr:cNvPr>
          <xdr:cNvGrpSpPr/>
        </xdr:nvGrpSpPr>
        <xdr:grpSpPr>
          <a:xfrm>
            <a:off x="14336889" y="856073"/>
            <a:ext cx="3245557" cy="2427110"/>
            <a:chOff x="75257" y="854173"/>
            <a:chExt cx="3245557" cy="2325530"/>
          </a:xfrm>
          <a:grpFill/>
        </xdr:grpSpPr>
        <xdr:sp macro="" textlink="">
          <xdr:nvSpPr>
            <xdr:cNvPr id="9" name="Rectangle 8">
              <a:extLst>
                <a:ext uri="{FF2B5EF4-FFF2-40B4-BE49-F238E27FC236}">
                  <a16:creationId xmlns:a16="http://schemas.microsoft.com/office/drawing/2014/main" id="{03E1F465-9295-EDA4-3949-6C858AB3EE27}"/>
                </a:ext>
              </a:extLst>
            </xdr:cNvPr>
            <xdr:cNvSpPr/>
          </xdr:nvSpPr>
          <xdr:spPr>
            <a:xfrm>
              <a:off x="75257" y="854173"/>
              <a:ext cx="3245557" cy="463687"/>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Times New Roman" panose="02020603050405020304" pitchFamily="18" charset="0"/>
                  <a:cs typeface="Times New Roman" panose="02020603050405020304" pitchFamily="18" charset="0"/>
                </a:rPr>
                <a:t>PROFIT</a:t>
              </a:r>
              <a:r>
                <a:rPr lang="en-IN" sz="2400" b="1" baseline="0">
                  <a:solidFill>
                    <a:schemeClr val="bg1"/>
                  </a:solidFill>
                  <a:latin typeface="Times New Roman" panose="02020603050405020304" pitchFamily="18" charset="0"/>
                  <a:cs typeface="Times New Roman" panose="02020603050405020304" pitchFamily="18" charset="0"/>
                </a:rPr>
                <a:t> MARGIN</a:t>
              </a:r>
              <a:endParaRPr lang="en-IN" sz="2400" b="1">
                <a:solidFill>
                  <a:schemeClr val="bg1"/>
                </a:solidFill>
                <a:latin typeface="Times New Roman" panose="02020603050405020304" pitchFamily="18" charset="0"/>
                <a:cs typeface="Times New Roman" panose="02020603050405020304" pitchFamily="18" charset="0"/>
              </a:endParaRPr>
            </a:p>
          </xdr:txBody>
        </xdr:sp>
        <xdr:sp macro="" textlink="">
          <xdr:nvSpPr>
            <xdr:cNvPr id="10" name="Rectangle 9">
              <a:extLst>
                <a:ext uri="{FF2B5EF4-FFF2-40B4-BE49-F238E27FC236}">
                  <a16:creationId xmlns:a16="http://schemas.microsoft.com/office/drawing/2014/main" id="{1618086F-4186-211F-EA54-D9FA18137A22}"/>
                </a:ext>
              </a:extLst>
            </xdr:cNvPr>
            <xdr:cNvSpPr/>
          </xdr:nvSpPr>
          <xdr:spPr>
            <a:xfrm>
              <a:off x="84666" y="1382888"/>
              <a:ext cx="3217334" cy="179681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11" name="Rectangle 10">
              <a:extLst>
                <a:ext uri="{FF2B5EF4-FFF2-40B4-BE49-F238E27FC236}">
                  <a16:creationId xmlns:a16="http://schemas.microsoft.com/office/drawing/2014/main" id="{15CFE268-E8B5-24E5-B65B-468F92309AF4}"/>
                </a:ext>
              </a:extLst>
            </xdr:cNvPr>
            <xdr:cNvSpPr/>
          </xdr:nvSpPr>
          <xdr:spPr>
            <a:xfrm>
              <a:off x="122296" y="1467555"/>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5948AC-0B8E-4FF9-A3A7-BAAC07FF0EA1}" type="TxLink">
                <a:rPr lang="en-US" sz="2400" b="0" i="0" u="none" strike="noStrike">
                  <a:solidFill>
                    <a:srgbClr val="000000"/>
                  </a:solidFill>
                  <a:latin typeface="Algerian" panose="04020705040A02060702" pitchFamily="82" charset="0"/>
                  <a:ea typeface="Calibri"/>
                  <a:cs typeface="Calibri"/>
                </a:rPr>
                <a:pPr algn="ctr"/>
                <a:t>14.73%</a:t>
              </a:fld>
              <a:endParaRPr lang="en-IN" sz="4800">
                <a:latin typeface="Algerian" panose="04020705040A02060702" pitchFamily="82" charset="0"/>
              </a:endParaRPr>
            </a:p>
          </xdr:txBody>
        </xdr:sp>
        <xdr:sp macro="" textlink="">
          <xdr:nvSpPr>
            <xdr:cNvPr id="12" name="Rectangle 11">
              <a:extLst>
                <a:ext uri="{FF2B5EF4-FFF2-40B4-BE49-F238E27FC236}">
                  <a16:creationId xmlns:a16="http://schemas.microsoft.com/office/drawing/2014/main" id="{9F823241-DC09-E375-AA63-E25C27FF5007}"/>
                </a:ext>
              </a:extLst>
            </xdr:cNvPr>
            <xdr:cNvSpPr/>
          </xdr:nvSpPr>
          <xdr:spPr>
            <a:xfrm>
              <a:off x="131703" y="2671703"/>
              <a:ext cx="3076222" cy="47037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00000"/>
                  </a:solidFill>
                  <a:latin typeface="Algerian" panose="04020705040A02060702" pitchFamily="82" charset="0"/>
                  <a:ea typeface="Calibri"/>
                  <a:cs typeface="Calibri"/>
                </a:rPr>
                <a:t> YOY</a:t>
              </a:r>
              <a:r>
                <a:rPr lang="en-US" sz="2000" b="0" i="0" u="none" strike="noStrike" baseline="0">
                  <a:solidFill>
                    <a:srgbClr val="000000"/>
                  </a:solidFill>
                  <a:latin typeface="Algerian" panose="04020705040A02060702" pitchFamily="82" charset="0"/>
                  <a:ea typeface="Calibri"/>
                  <a:cs typeface="Calibri"/>
                </a:rPr>
                <a:t> GROWTH</a:t>
              </a:r>
              <a:r>
                <a:rPr lang="en-US" sz="1600" b="0" i="0" u="none" strike="noStrike" baseline="0">
                  <a:solidFill>
                    <a:srgbClr val="000000"/>
                  </a:solidFill>
                  <a:latin typeface="Algerian" panose="04020705040A02060702" pitchFamily="82" charset="0"/>
                  <a:ea typeface="Calibri"/>
                  <a:cs typeface="Calibri"/>
                </a:rPr>
                <a:t> </a:t>
              </a:r>
              <a:r>
                <a:rPr lang="en-US" sz="2000" b="0" i="0" u="none" strike="noStrike">
                  <a:solidFill>
                    <a:srgbClr val="000000"/>
                  </a:solidFill>
                  <a:latin typeface="Algerian" panose="04020705040A02060702" pitchFamily="82" charset="0"/>
                  <a:ea typeface="Calibri"/>
                  <a:cs typeface="Calibri"/>
                </a:rPr>
                <a:t> </a:t>
              </a:r>
            </a:p>
          </xdr:txBody>
        </xdr:sp>
      </xdr:grpSp>
    </xdr:grpSp>
    <xdr:clientData/>
  </xdr:twoCellAnchor>
  <xdr:twoCellAnchor>
    <xdr:from>
      <xdr:col>6</xdr:col>
      <xdr:colOff>366889</xdr:colOff>
      <xdr:row>11</xdr:row>
      <xdr:rowOff>75260</xdr:rowOff>
    </xdr:from>
    <xdr:to>
      <xdr:col>10</xdr:col>
      <xdr:colOff>324250</xdr:colOff>
      <xdr:row>14</xdr:row>
      <xdr:rowOff>135362</xdr:rowOff>
    </xdr:to>
    <xdr:graphicFrame macro="">
      <xdr:nvGraphicFramePr>
        <xdr:cNvPr id="31" name="Chart 30">
          <a:extLst>
            <a:ext uri="{FF2B5EF4-FFF2-40B4-BE49-F238E27FC236}">
              <a16:creationId xmlns:a16="http://schemas.microsoft.com/office/drawing/2014/main" id="{787EA4C9-29B2-4A92-B5CD-D88F6EC6F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376296</xdr:colOff>
      <xdr:row>11</xdr:row>
      <xdr:rowOff>94073</xdr:rowOff>
    </xdr:from>
    <xdr:to>
      <xdr:col>16</xdr:col>
      <xdr:colOff>206963</xdr:colOff>
      <xdr:row>14</xdr:row>
      <xdr:rowOff>86852</xdr:rowOff>
    </xdr:to>
    <xdr:graphicFrame macro="">
      <xdr:nvGraphicFramePr>
        <xdr:cNvPr id="32" name="Chart 31">
          <a:extLst>
            <a:ext uri="{FF2B5EF4-FFF2-40B4-BE49-F238E27FC236}">
              <a16:creationId xmlns:a16="http://schemas.microsoft.com/office/drawing/2014/main" id="{F5C39F79-C0DE-447F-9900-D84544D27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75259</xdr:colOff>
      <xdr:row>11</xdr:row>
      <xdr:rowOff>112888</xdr:rowOff>
    </xdr:from>
    <xdr:to>
      <xdr:col>27</xdr:col>
      <xdr:colOff>540012</xdr:colOff>
      <xdr:row>14</xdr:row>
      <xdr:rowOff>162227</xdr:rowOff>
    </xdr:to>
    <xdr:graphicFrame macro="">
      <xdr:nvGraphicFramePr>
        <xdr:cNvPr id="33" name="Chart 32">
          <a:extLst>
            <a:ext uri="{FF2B5EF4-FFF2-40B4-BE49-F238E27FC236}">
              <a16:creationId xmlns:a16="http://schemas.microsoft.com/office/drawing/2014/main" id="{9E7598E1-9551-48B3-AFBF-9308EE413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282222</xdr:colOff>
      <xdr:row>11</xdr:row>
      <xdr:rowOff>150519</xdr:rowOff>
    </xdr:from>
    <xdr:to>
      <xdr:col>22</xdr:col>
      <xdr:colOff>169333</xdr:colOff>
      <xdr:row>14</xdr:row>
      <xdr:rowOff>124915</xdr:rowOff>
    </xdr:to>
    <xdr:graphicFrame macro="">
      <xdr:nvGraphicFramePr>
        <xdr:cNvPr id="34" name="Chart 33">
          <a:extLst>
            <a:ext uri="{FF2B5EF4-FFF2-40B4-BE49-F238E27FC236}">
              <a16:creationId xmlns:a16="http://schemas.microsoft.com/office/drawing/2014/main" id="{37AA559E-DFCF-4B1E-AC45-2F455CC72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141112</xdr:colOff>
          <xdr:row>15</xdr:row>
          <xdr:rowOff>109728</xdr:rowOff>
        </xdr:from>
        <xdr:to>
          <xdr:col>10</xdr:col>
          <xdr:colOff>317911</xdr:colOff>
          <xdr:row>16</xdr:row>
          <xdr:rowOff>107881</xdr:rowOff>
        </xdr:to>
        <xdr:pic>
          <xdr:nvPicPr>
            <xdr:cNvPr id="35" name="Picture 34">
              <a:extLst>
                <a:ext uri="{FF2B5EF4-FFF2-40B4-BE49-F238E27FC236}">
                  <a16:creationId xmlns:a16="http://schemas.microsoft.com/office/drawing/2014/main" id="{FF062B50-8EEC-4EC4-8E09-4F8D2E5335A1}"/>
                </a:ext>
              </a:extLst>
            </xdr:cNvPr>
            <xdr:cNvPicPr>
              <a:picLocks noChangeAspect="1" noChangeArrowheads="1"/>
              <a:extLst>
                <a:ext uri="{84589F7E-364E-4C9E-8A38-B11213B215E9}">
                  <a14:cameraTool cellRange="'KPI Year Of Year'!$I$4" spid="_x0000_s9273"/>
                </a:ext>
              </a:extLst>
            </xdr:cNvPicPr>
          </xdr:nvPicPr>
          <xdr:blipFill>
            <a:blip xmlns:r="http://schemas.openxmlformats.org/officeDocument/2006/relationships" r:embed="rId7"/>
            <a:srcRect/>
            <a:stretch>
              <a:fillRect/>
            </a:stretch>
          </xdr:blipFill>
          <xdr:spPr bwMode="auto">
            <a:xfrm>
              <a:off x="5613657" y="2880637"/>
              <a:ext cx="78486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592666</xdr:colOff>
          <xdr:row>15</xdr:row>
          <xdr:rowOff>150519</xdr:rowOff>
        </xdr:from>
        <xdr:to>
          <xdr:col>16</xdr:col>
          <xdr:colOff>165946</xdr:colOff>
          <xdr:row>16</xdr:row>
          <xdr:rowOff>150519</xdr:rowOff>
        </xdr:to>
        <xdr:pic>
          <xdr:nvPicPr>
            <xdr:cNvPr id="36" name="Picture 35">
              <a:extLst>
                <a:ext uri="{FF2B5EF4-FFF2-40B4-BE49-F238E27FC236}">
                  <a16:creationId xmlns:a16="http://schemas.microsoft.com/office/drawing/2014/main" id="{7A8D7681-65A1-4296-901C-C8CCC94893A1}"/>
                </a:ext>
              </a:extLst>
            </xdr:cNvPr>
            <xdr:cNvPicPr>
              <a:picLocks noChangeAspect="1" noChangeArrowheads="1"/>
              <a:extLst>
                <a:ext uri="{84589F7E-364E-4C9E-8A38-B11213B215E9}">
                  <a14:cameraTool cellRange="'KPI Year Of Year'!$J$4" spid="_x0000_s9274"/>
                </a:ext>
              </a:extLst>
            </xdr:cNvPicPr>
          </xdr:nvPicPr>
          <xdr:blipFill>
            <a:blip xmlns:r="http://schemas.openxmlformats.org/officeDocument/2006/relationships" r:embed="rId8"/>
            <a:srcRect/>
            <a:stretch>
              <a:fillRect/>
            </a:stretch>
          </xdr:blipFill>
          <xdr:spPr bwMode="auto">
            <a:xfrm>
              <a:off x="9127066" y="2893719"/>
              <a:ext cx="79248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460963</xdr:colOff>
          <xdr:row>15</xdr:row>
          <xdr:rowOff>150520</xdr:rowOff>
        </xdr:from>
        <xdr:to>
          <xdr:col>21</xdr:col>
          <xdr:colOff>605743</xdr:colOff>
          <xdr:row>16</xdr:row>
          <xdr:rowOff>150520</xdr:rowOff>
        </xdr:to>
        <xdr:pic>
          <xdr:nvPicPr>
            <xdr:cNvPr id="37" name="Picture 36">
              <a:extLst>
                <a:ext uri="{FF2B5EF4-FFF2-40B4-BE49-F238E27FC236}">
                  <a16:creationId xmlns:a16="http://schemas.microsoft.com/office/drawing/2014/main" id="{E3104C61-5165-48E1-B899-99E2D2D81469}"/>
                </a:ext>
              </a:extLst>
            </xdr:cNvPr>
            <xdr:cNvPicPr>
              <a:picLocks noChangeAspect="1" noChangeArrowheads="1"/>
              <a:extLst>
                <a:ext uri="{84589F7E-364E-4C9E-8A38-B11213B215E9}">
                  <a14:cameraTool cellRange="'KPI Year Of Year'!$K$4" spid="_x0000_s9275"/>
                </a:ext>
              </a:extLst>
            </xdr:cNvPicPr>
          </xdr:nvPicPr>
          <xdr:blipFill>
            <a:blip xmlns:r="http://schemas.openxmlformats.org/officeDocument/2006/relationships" r:embed="rId9"/>
            <a:srcRect/>
            <a:stretch>
              <a:fillRect/>
            </a:stretch>
          </xdr:blipFill>
          <xdr:spPr bwMode="auto">
            <a:xfrm>
              <a:off x="12652963" y="2893720"/>
              <a:ext cx="75438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385703</xdr:colOff>
          <xdr:row>15</xdr:row>
          <xdr:rowOff>131704</xdr:rowOff>
        </xdr:from>
        <xdr:to>
          <xdr:col>27</xdr:col>
          <xdr:colOff>576203</xdr:colOff>
          <xdr:row>16</xdr:row>
          <xdr:rowOff>131704</xdr:rowOff>
        </xdr:to>
        <xdr:pic>
          <xdr:nvPicPr>
            <xdr:cNvPr id="38" name="Picture 37">
              <a:extLst>
                <a:ext uri="{FF2B5EF4-FFF2-40B4-BE49-F238E27FC236}">
                  <a16:creationId xmlns:a16="http://schemas.microsoft.com/office/drawing/2014/main" id="{0DC7A8CF-C26B-44E6-A419-11A15243B315}"/>
                </a:ext>
              </a:extLst>
            </xdr:cNvPr>
            <xdr:cNvPicPr>
              <a:picLocks noChangeAspect="1" noChangeArrowheads="1"/>
              <a:extLst>
                <a:ext uri="{84589F7E-364E-4C9E-8A38-B11213B215E9}">
                  <a14:cameraTool cellRange="'KPI Year Of Year'!$L$4" spid="_x0000_s9276"/>
                </a:ext>
              </a:extLst>
            </xdr:cNvPicPr>
          </xdr:nvPicPr>
          <xdr:blipFill>
            <a:blip xmlns:r="http://schemas.openxmlformats.org/officeDocument/2006/relationships" r:embed="rId10"/>
            <a:srcRect/>
            <a:stretch>
              <a:fillRect/>
            </a:stretch>
          </xdr:blipFill>
          <xdr:spPr bwMode="auto">
            <a:xfrm>
              <a:off x="16235303" y="2874904"/>
              <a:ext cx="800100" cy="1828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47036</xdr:colOff>
      <xdr:row>18</xdr:row>
      <xdr:rowOff>56445</xdr:rowOff>
    </xdr:from>
    <xdr:to>
      <xdr:col>28</xdr:col>
      <xdr:colOff>460962</xdr:colOff>
      <xdr:row>38</xdr:row>
      <xdr:rowOff>75260</xdr:rowOff>
    </xdr:to>
    <xdr:grpSp>
      <xdr:nvGrpSpPr>
        <xdr:cNvPr id="39" name="Group 38">
          <a:extLst>
            <a:ext uri="{FF2B5EF4-FFF2-40B4-BE49-F238E27FC236}">
              <a16:creationId xmlns:a16="http://schemas.microsoft.com/office/drawing/2014/main" id="{9602D502-9D97-4FAE-BB80-5C67162D0989}"/>
            </a:ext>
          </a:extLst>
        </xdr:cNvPr>
        <xdr:cNvGrpSpPr/>
      </xdr:nvGrpSpPr>
      <xdr:grpSpPr>
        <a:xfrm>
          <a:off x="47036" y="3348285"/>
          <a:ext cx="17482726" cy="3676415"/>
          <a:chOff x="94074" y="3367851"/>
          <a:chExt cx="17535407" cy="3217333"/>
        </a:xfrm>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xdr:grpSpPr>
      <xdr:sp macro="" textlink="">
        <xdr:nvSpPr>
          <xdr:cNvPr id="40" name="Rectangle 39">
            <a:extLst>
              <a:ext uri="{FF2B5EF4-FFF2-40B4-BE49-F238E27FC236}">
                <a16:creationId xmlns:a16="http://schemas.microsoft.com/office/drawing/2014/main" id="{9BCBAFDD-F9B9-F3F0-BD8A-33C7F9BEEF76}"/>
              </a:ext>
            </a:extLst>
          </xdr:cNvPr>
          <xdr:cNvSpPr/>
        </xdr:nvSpPr>
        <xdr:spPr>
          <a:xfrm>
            <a:off x="94074" y="3367851"/>
            <a:ext cx="7008519" cy="321733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B01C9202-0AC9-EE56-7626-19553BEE06E7}"/>
              </a:ext>
            </a:extLst>
          </xdr:cNvPr>
          <xdr:cNvSpPr/>
        </xdr:nvSpPr>
        <xdr:spPr>
          <a:xfrm>
            <a:off x="7149630" y="3377259"/>
            <a:ext cx="6133629" cy="317970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CAFAC31C-B89E-392F-B3D8-FCACB8062F9B}"/>
              </a:ext>
            </a:extLst>
          </xdr:cNvPr>
          <xdr:cNvSpPr/>
        </xdr:nvSpPr>
        <xdr:spPr>
          <a:xfrm>
            <a:off x="13330296" y="3377259"/>
            <a:ext cx="4299185" cy="315148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86A8F006-88E4-82B3-1E1E-090EC62D5558}"/>
              </a:ext>
            </a:extLst>
          </xdr:cNvPr>
          <xdr:cNvSpPr/>
        </xdr:nvSpPr>
        <xdr:spPr>
          <a:xfrm>
            <a:off x="159925" y="3400999"/>
            <a:ext cx="3875853" cy="48061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Times New Roman" panose="02020603050405020304" pitchFamily="18" charset="0"/>
                <a:cs typeface="Times New Roman" panose="02020603050405020304" pitchFamily="18" charset="0"/>
              </a:rPr>
              <a:t>SALES AND PROFIT ANALYSIS</a:t>
            </a:r>
          </a:p>
        </xdr:txBody>
      </xdr:sp>
      <xdr:sp macro="" textlink="">
        <xdr:nvSpPr>
          <xdr:cNvPr id="44" name="Rectangle 43">
            <a:extLst>
              <a:ext uri="{FF2B5EF4-FFF2-40B4-BE49-F238E27FC236}">
                <a16:creationId xmlns:a16="http://schemas.microsoft.com/office/drawing/2014/main" id="{84EA15C1-E92B-475C-7029-6F95314846D4}"/>
              </a:ext>
            </a:extLst>
          </xdr:cNvPr>
          <xdr:cNvSpPr/>
        </xdr:nvSpPr>
        <xdr:spPr>
          <a:xfrm>
            <a:off x="7281334" y="3401985"/>
            <a:ext cx="3791186" cy="46278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Times New Roman" panose="02020603050405020304" pitchFamily="18" charset="0"/>
                <a:cs typeface="Times New Roman" panose="02020603050405020304" pitchFamily="18" charset="0"/>
              </a:rPr>
              <a:t>CATEGORY</a:t>
            </a:r>
            <a:r>
              <a:rPr lang="en-IN" sz="2000" b="1" baseline="0">
                <a:solidFill>
                  <a:schemeClr val="bg1"/>
                </a:solidFill>
                <a:latin typeface="Times New Roman" panose="02020603050405020304" pitchFamily="18" charset="0"/>
                <a:cs typeface="Times New Roman" panose="02020603050405020304" pitchFamily="18" charset="0"/>
              </a:rPr>
              <a:t> WISE PROFIT</a:t>
            </a:r>
            <a:endParaRPr lang="en-IN" sz="2000" b="1">
              <a:solidFill>
                <a:schemeClr val="bg1"/>
              </a:solidFill>
              <a:latin typeface="Times New Roman" panose="02020603050405020304" pitchFamily="18" charset="0"/>
              <a:cs typeface="Times New Roman" panose="02020603050405020304" pitchFamily="18" charset="0"/>
            </a:endParaRPr>
          </a:p>
        </xdr:txBody>
      </xdr:sp>
      <xdr:sp macro="" textlink="">
        <xdr:nvSpPr>
          <xdr:cNvPr id="45" name="Rectangle 44">
            <a:extLst>
              <a:ext uri="{FF2B5EF4-FFF2-40B4-BE49-F238E27FC236}">
                <a16:creationId xmlns:a16="http://schemas.microsoft.com/office/drawing/2014/main" id="{C58F9CDB-E10C-A219-EC05-27C88C1D105D}"/>
              </a:ext>
            </a:extLst>
          </xdr:cNvPr>
          <xdr:cNvSpPr/>
        </xdr:nvSpPr>
        <xdr:spPr>
          <a:xfrm>
            <a:off x="13386740" y="3421785"/>
            <a:ext cx="3668889" cy="47667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CATEGORY WISE SALES SHARE</a:t>
            </a:r>
            <a:r>
              <a:rPr lang="en-IN" sz="1600" b="1" baseline="0">
                <a:solidFill>
                  <a:schemeClr val="bg1"/>
                </a:solidFill>
                <a:latin typeface="Times New Roman" panose="02020603050405020304" pitchFamily="18" charset="0"/>
                <a:cs typeface="Times New Roman" panose="02020603050405020304" pitchFamily="18" charset="0"/>
              </a:rPr>
              <a:t> %</a:t>
            </a:r>
            <a:endParaRPr lang="en-IN" sz="16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122296</xdr:colOff>
      <xdr:row>39</xdr:row>
      <xdr:rowOff>178737</xdr:rowOff>
    </xdr:from>
    <xdr:to>
      <xdr:col>28</xdr:col>
      <xdr:colOff>451557</xdr:colOff>
      <xdr:row>60</xdr:row>
      <xdr:rowOff>103481</xdr:rowOff>
    </xdr:to>
    <xdr:grpSp>
      <xdr:nvGrpSpPr>
        <xdr:cNvPr id="46" name="Group 45">
          <a:extLst>
            <a:ext uri="{FF2B5EF4-FFF2-40B4-BE49-F238E27FC236}">
              <a16:creationId xmlns:a16="http://schemas.microsoft.com/office/drawing/2014/main" id="{50A9E55E-DFC3-4262-908A-ABAE1FB2EAA2}"/>
            </a:ext>
          </a:extLst>
        </xdr:cNvPr>
        <xdr:cNvGrpSpPr/>
      </xdr:nvGrpSpPr>
      <xdr:grpSpPr>
        <a:xfrm>
          <a:off x="122296" y="7311057"/>
          <a:ext cx="17398061" cy="3765224"/>
          <a:chOff x="103481" y="6763924"/>
          <a:chExt cx="17450742" cy="3331112"/>
        </a:xfrm>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xdr:grpSpPr>
      <xdr:sp macro="" textlink="">
        <xdr:nvSpPr>
          <xdr:cNvPr id="47" name="Rectangle 46">
            <a:extLst>
              <a:ext uri="{FF2B5EF4-FFF2-40B4-BE49-F238E27FC236}">
                <a16:creationId xmlns:a16="http://schemas.microsoft.com/office/drawing/2014/main" id="{BD600EF6-A7E3-FF08-D56E-D57849EBCF61}"/>
              </a:ext>
            </a:extLst>
          </xdr:cNvPr>
          <xdr:cNvSpPr/>
        </xdr:nvSpPr>
        <xdr:spPr>
          <a:xfrm>
            <a:off x="103481" y="6763924"/>
            <a:ext cx="6895629" cy="333022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2A184814-4D53-933D-8CBC-8E817A6A509D}"/>
              </a:ext>
            </a:extLst>
          </xdr:cNvPr>
          <xdr:cNvSpPr/>
        </xdr:nvSpPr>
        <xdr:spPr>
          <a:xfrm>
            <a:off x="7102593" y="6764814"/>
            <a:ext cx="5842000" cy="333022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48">
            <a:extLst>
              <a:ext uri="{FF2B5EF4-FFF2-40B4-BE49-F238E27FC236}">
                <a16:creationId xmlns:a16="http://schemas.microsoft.com/office/drawing/2014/main" id="{30C191D4-6EED-3A1A-8F8A-2A9D73973719}"/>
              </a:ext>
            </a:extLst>
          </xdr:cNvPr>
          <xdr:cNvSpPr/>
        </xdr:nvSpPr>
        <xdr:spPr>
          <a:xfrm>
            <a:off x="13123333" y="6773333"/>
            <a:ext cx="4430890" cy="330200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49">
            <a:extLst>
              <a:ext uri="{FF2B5EF4-FFF2-40B4-BE49-F238E27FC236}">
                <a16:creationId xmlns:a16="http://schemas.microsoft.com/office/drawing/2014/main" id="{F6B2FB13-27C7-35C6-1C50-9C17D0CBAC58}"/>
              </a:ext>
            </a:extLst>
          </xdr:cNvPr>
          <xdr:cNvSpPr/>
        </xdr:nvSpPr>
        <xdr:spPr>
          <a:xfrm>
            <a:off x="150519" y="6815402"/>
            <a:ext cx="3697110" cy="48525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Times New Roman" panose="02020603050405020304" pitchFamily="18" charset="0"/>
                <a:cs typeface="Times New Roman" panose="02020603050405020304" pitchFamily="18" charset="0"/>
              </a:rPr>
              <a:t>SALES BY STATE</a:t>
            </a:r>
          </a:p>
        </xdr:txBody>
      </xdr:sp>
      <xdr:sp macro="" textlink="">
        <xdr:nvSpPr>
          <xdr:cNvPr id="51" name="Rectangle 50">
            <a:extLst>
              <a:ext uri="{FF2B5EF4-FFF2-40B4-BE49-F238E27FC236}">
                <a16:creationId xmlns:a16="http://schemas.microsoft.com/office/drawing/2014/main" id="{E2BA71DF-FA00-B380-9F28-2CF0568197CF}"/>
              </a:ext>
            </a:extLst>
          </xdr:cNvPr>
          <xdr:cNvSpPr/>
        </xdr:nvSpPr>
        <xdr:spPr>
          <a:xfrm>
            <a:off x="7187261" y="6809548"/>
            <a:ext cx="3819405" cy="465547"/>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a:solidFill>
                  <a:schemeClr val="bg1"/>
                </a:solidFill>
                <a:latin typeface="Times New Roman" panose="02020603050405020304" pitchFamily="18" charset="0"/>
                <a:cs typeface="Times New Roman" panose="02020603050405020304" pitchFamily="18" charset="0"/>
              </a:rPr>
              <a:t>TOP 10 SUB</a:t>
            </a:r>
            <a:r>
              <a:rPr lang="en-IN" sz="2000" b="1" i="0" baseline="0">
                <a:solidFill>
                  <a:schemeClr val="bg1"/>
                </a:solidFill>
                <a:latin typeface="Times New Roman" panose="02020603050405020304" pitchFamily="18" charset="0"/>
                <a:cs typeface="Times New Roman" panose="02020603050405020304" pitchFamily="18" charset="0"/>
              </a:rPr>
              <a:t> CATEGORGIES</a:t>
            </a:r>
            <a:endParaRPr lang="en-IN" sz="2000" b="1" i="0">
              <a:solidFill>
                <a:schemeClr val="bg1"/>
              </a:solidFill>
              <a:latin typeface="Times New Roman" panose="02020603050405020304" pitchFamily="18" charset="0"/>
              <a:cs typeface="Times New Roman" panose="02020603050405020304" pitchFamily="18" charset="0"/>
            </a:endParaRPr>
          </a:p>
        </xdr:txBody>
      </xdr:sp>
      <xdr:sp macro="" textlink="">
        <xdr:nvSpPr>
          <xdr:cNvPr id="52" name="Rectangle 51">
            <a:extLst>
              <a:ext uri="{FF2B5EF4-FFF2-40B4-BE49-F238E27FC236}">
                <a16:creationId xmlns:a16="http://schemas.microsoft.com/office/drawing/2014/main" id="{919CE945-D4C5-85FC-4FF6-DE199F29981B}"/>
              </a:ext>
            </a:extLst>
          </xdr:cNvPr>
          <xdr:cNvSpPr/>
        </xdr:nvSpPr>
        <xdr:spPr>
          <a:xfrm>
            <a:off x="13179778" y="6815403"/>
            <a:ext cx="2991555" cy="43413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Times New Roman" panose="02020603050405020304" pitchFamily="18" charset="0"/>
                <a:cs typeface="Times New Roman" panose="02020603050405020304" pitchFamily="18" charset="0"/>
              </a:rPr>
              <a:t>FILTERS</a:t>
            </a:r>
          </a:p>
        </xdr:txBody>
      </xdr:sp>
    </xdr:grpSp>
    <xdr:clientData/>
  </xdr:twoCellAnchor>
  <xdr:twoCellAnchor>
    <xdr:from>
      <xdr:col>0</xdr:col>
      <xdr:colOff>197556</xdr:colOff>
      <xdr:row>23</xdr:row>
      <xdr:rowOff>18813</xdr:rowOff>
    </xdr:from>
    <xdr:to>
      <xdr:col>11</xdr:col>
      <xdr:colOff>188148</xdr:colOff>
      <xdr:row>38</xdr:row>
      <xdr:rowOff>80902</xdr:rowOff>
    </xdr:to>
    <xdr:graphicFrame macro="">
      <xdr:nvGraphicFramePr>
        <xdr:cNvPr id="53" name="Chart 52">
          <a:extLst>
            <a:ext uri="{FF2B5EF4-FFF2-40B4-BE49-F238E27FC236}">
              <a16:creationId xmlns:a16="http://schemas.microsoft.com/office/drawing/2014/main" id="{EEF41132-A318-427B-B149-9A58B7B09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517408</xdr:colOff>
      <xdr:row>22</xdr:row>
      <xdr:rowOff>150519</xdr:rowOff>
    </xdr:from>
    <xdr:to>
      <xdr:col>28</xdr:col>
      <xdr:colOff>310445</xdr:colOff>
      <xdr:row>37</xdr:row>
      <xdr:rowOff>103482</xdr:rowOff>
    </xdr:to>
    <xdr:graphicFrame macro="">
      <xdr:nvGraphicFramePr>
        <xdr:cNvPr id="54" name="Chart 53">
          <a:extLst>
            <a:ext uri="{FF2B5EF4-FFF2-40B4-BE49-F238E27FC236}">
              <a16:creationId xmlns:a16="http://schemas.microsoft.com/office/drawing/2014/main" id="{442ED8D8-CC30-4145-AB79-951DF4A10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169334</xdr:colOff>
      <xdr:row>44</xdr:row>
      <xdr:rowOff>56442</xdr:rowOff>
    </xdr:from>
    <xdr:to>
      <xdr:col>10</xdr:col>
      <xdr:colOff>573852</xdr:colOff>
      <xdr:row>59</xdr:row>
      <xdr:rowOff>118531</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FF4F2A84-A404-4D14-A7B9-0BAF44F159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69334" y="8103162"/>
              <a:ext cx="6500518" cy="28052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479776</xdr:colOff>
      <xdr:row>44</xdr:row>
      <xdr:rowOff>75259</xdr:rowOff>
    </xdr:from>
    <xdr:to>
      <xdr:col>20</xdr:col>
      <xdr:colOff>526814</xdr:colOff>
      <xdr:row>60</xdr:row>
      <xdr:rowOff>15048</xdr:rowOff>
    </xdr:to>
    <xdr:graphicFrame macro="">
      <xdr:nvGraphicFramePr>
        <xdr:cNvPr id="56" name="Chart 55">
          <a:extLst>
            <a:ext uri="{FF2B5EF4-FFF2-40B4-BE49-F238E27FC236}">
              <a16:creationId xmlns:a16="http://schemas.microsoft.com/office/drawing/2014/main" id="{742B9840-6A6C-4922-9426-2E3179200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536221</xdr:colOff>
      <xdr:row>21</xdr:row>
      <xdr:rowOff>159926</xdr:rowOff>
    </xdr:from>
    <xdr:to>
      <xdr:col>21</xdr:col>
      <xdr:colOff>159925</xdr:colOff>
      <xdr:row>37</xdr:row>
      <xdr:rowOff>112889</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10BD6B1F-EE09-4A2D-897F-C8F7088346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241821" y="4000406"/>
              <a:ext cx="5719704" cy="28790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413925</xdr:colOff>
      <xdr:row>43</xdr:row>
      <xdr:rowOff>131702</xdr:rowOff>
    </xdr:from>
    <xdr:to>
      <xdr:col>25</xdr:col>
      <xdr:colOff>507999</xdr:colOff>
      <xdr:row>59</xdr:row>
      <xdr:rowOff>122294</xdr:rowOff>
    </xdr:to>
    <mc:AlternateContent xmlns:mc="http://schemas.openxmlformats.org/markup-compatibility/2006" xmlns:a14="http://schemas.microsoft.com/office/drawing/2010/main">
      <mc:Choice Requires="a14">
        <xdr:graphicFrame macro="">
          <xdr:nvGraphicFramePr>
            <xdr:cNvPr id="58" name="Region 2">
              <a:extLst>
                <a:ext uri="{FF2B5EF4-FFF2-40B4-BE49-F238E27FC236}">
                  <a16:creationId xmlns:a16="http://schemas.microsoft.com/office/drawing/2014/main" id="{3A67AFD3-65B3-4DFF-85DA-52040EA318E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399319" y="8074975"/>
              <a:ext cx="1310195" cy="2946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583259</xdr:colOff>
      <xdr:row>43</xdr:row>
      <xdr:rowOff>150518</xdr:rowOff>
    </xdr:from>
    <xdr:to>
      <xdr:col>28</xdr:col>
      <xdr:colOff>122297</xdr:colOff>
      <xdr:row>59</xdr:row>
      <xdr:rowOff>94074</xdr:rowOff>
    </xdr:to>
    <mc:AlternateContent xmlns:mc="http://schemas.openxmlformats.org/markup-compatibility/2006" xmlns:a14="http://schemas.microsoft.com/office/drawing/2010/main">
      <mc:Choice Requires="a14">
        <xdr:graphicFrame macro="">
          <xdr:nvGraphicFramePr>
            <xdr:cNvPr id="59" name="Segment 2">
              <a:extLst>
                <a:ext uri="{FF2B5EF4-FFF2-40B4-BE49-F238E27FC236}">
                  <a16:creationId xmlns:a16="http://schemas.microsoft.com/office/drawing/2014/main" id="{35547DA4-0674-4E57-914E-70D155D5D6DA}"/>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5784774" y="8093791"/>
              <a:ext cx="1363220" cy="2899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385702</xdr:colOff>
      <xdr:row>43</xdr:row>
      <xdr:rowOff>112890</xdr:rowOff>
    </xdr:from>
    <xdr:to>
      <xdr:col>23</xdr:col>
      <xdr:colOff>338666</xdr:colOff>
      <xdr:row>59</xdr:row>
      <xdr:rowOff>97692</xdr:rowOff>
    </xdr:to>
    <mc:AlternateContent xmlns:mc="http://schemas.openxmlformats.org/markup-compatibility/2006" xmlns:a14="http://schemas.microsoft.com/office/drawing/2010/main">
      <mc:Choice Requires="a14">
        <xdr:graphicFrame macro="">
          <xdr:nvGraphicFramePr>
            <xdr:cNvPr id="60" name="Year 2">
              <a:extLst>
                <a:ext uri="{FF2B5EF4-FFF2-40B4-BE49-F238E27FC236}">
                  <a16:creationId xmlns:a16="http://schemas.microsoft.com/office/drawing/2014/main" id="{0842DCE6-DBFB-4F5B-8288-1B96C3A5CEB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154975" y="8056163"/>
              <a:ext cx="1169085" cy="2940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8943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9322"/>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5.810288657405" createdVersion="8" refreshedVersion="8" minRefreshableVersion="3" recordCount="9994" xr:uid="{B8193178-CE82-47BC-8055-A18A652C591F}">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437093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A6516-43FA-46B1-87A0-88B023F14F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23">
      <pivotArea collapsedLevelsAreSubtotals="1" fieldPosition="0">
        <references count="1">
          <reference field="22" count="1">
            <x v="1"/>
          </reference>
        </references>
      </pivotArea>
    </format>
    <format dxfId="22">
      <pivotArea collapsedLevelsAreSubtotals="1" fieldPosition="0">
        <references count="1">
          <reference field="22" count="1">
            <x v="2"/>
          </reference>
        </references>
      </pivotArea>
    </format>
    <format dxfId="21">
      <pivotArea collapsedLevelsAreSubtotals="1" fieldPosition="0">
        <references count="1">
          <reference field="22" count="1">
            <x v="3"/>
          </reference>
        </references>
      </pivotArea>
    </format>
    <format dxfId="20">
      <pivotArea collapsedLevelsAreSubtotals="1" fieldPosition="0">
        <references count="1">
          <reference field="22" count="1">
            <x v="4"/>
          </reference>
        </references>
      </pivotArea>
    </format>
    <format dxfId="19">
      <pivotArea collapsedLevelsAreSubtotals="1" fieldPosition="0">
        <references count="1">
          <reference field="22" count="1">
            <x v="5"/>
          </reference>
        </references>
      </pivotArea>
    </format>
    <format dxfId="18">
      <pivotArea collapsedLevelsAreSubtotals="1" fieldPosition="0">
        <references count="1">
          <reference field="22" count="1">
            <x v="6"/>
          </reference>
        </references>
      </pivotArea>
    </format>
    <format dxfId="17">
      <pivotArea collapsedLevelsAreSubtotals="1" fieldPosition="0">
        <references count="1">
          <reference field="22" count="1">
            <x v="7"/>
          </reference>
        </references>
      </pivotArea>
    </format>
    <format dxfId="16">
      <pivotArea collapsedLevelsAreSubtotals="1" fieldPosition="0">
        <references count="1">
          <reference field="22" count="1">
            <x v="8"/>
          </reference>
        </references>
      </pivotArea>
    </format>
    <format dxfId="15">
      <pivotArea collapsedLevelsAreSubtotals="1" fieldPosition="0">
        <references count="1">
          <reference field="22" count="1">
            <x v="9"/>
          </reference>
        </references>
      </pivotArea>
    </format>
    <format dxfId="14">
      <pivotArea collapsedLevelsAreSubtotals="1" fieldPosition="0">
        <references count="1">
          <reference field="22" count="1">
            <x v="10"/>
          </reference>
        </references>
      </pivotArea>
    </format>
    <format dxfId="13">
      <pivotArea collapsedLevelsAreSubtotals="1" fieldPosition="0">
        <references count="1">
          <reference field="22" count="1">
            <x v="11"/>
          </reference>
        </references>
      </pivotArea>
    </format>
    <format dxfId="12">
      <pivotArea collapsedLevelsAreSubtotals="1" fieldPosition="0">
        <references count="1">
          <reference field="22" count="1">
            <x v="1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5DD1E-21C8-423E-9FBD-45B0902F45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2B18E8-9C6F-4E95-8865-36D4543273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5" count="1" selected="0">
            <x v="0"/>
          </reference>
        </references>
      </pivotArea>
    </chartFormat>
    <chartFormat chart="5" format="18">
      <pivotArea type="data" outline="0" fieldPosition="0">
        <references count="2">
          <reference field="4294967294" count="1" selected="0">
            <x v="0"/>
          </reference>
          <reference field="15" count="1" selected="0">
            <x v="1"/>
          </reference>
        </references>
      </pivotArea>
    </chartFormat>
    <chartFormat chart="5" format="19">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6709CC-C54E-490C-8F83-17FA48BBE6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3">
    <i>
      <x v="5"/>
    </i>
    <i>
      <x v="6"/>
    </i>
    <i>
      <x v="17"/>
    </i>
    <i>
      <x v="18"/>
    </i>
    <i>
      <x v="19"/>
    </i>
    <i>
      <x v="27"/>
    </i>
    <i>
      <x v="28"/>
    </i>
    <i>
      <x v="30"/>
    </i>
    <i>
      <x v="33"/>
    </i>
    <i>
      <x v="36"/>
    </i>
    <i>
      <x v="37"/>
    </i>
    <i>
      <x v="43"/>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0CACF-855F-4A74-96EB-4F3BCE7F95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5"/>
    </i>
    <i>
      <x v="3"/>
    </i>
    <i>
      <x v="13"/>
    </i>
    <i>
      <x v="14"/>
    </i>
    <i>
      <x v="11"/>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FDAEE9-87A7-479C-BD5F-128FBE7A107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A35070-F87F-4AF0-99B6-33075FBF08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3">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0BB25E-624D-4518-B1FA-79B539E65C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71863C-9C1E-4428-BF26-DFB70AC181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6"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3">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8B221A-191A-4425-920D-5BA43F155C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6"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82BCE0-634F-4BAA-B737-F209A912D46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CD0D41-1980-475B-9A4F-A776D10DCB9A}" sourceName="Year">
  <pivotTables>
    <pivotTable tabId="4" name="PivotTable2"/>
    <pivotTable tabId="3" name="PivotTable1"/>
    <pivotTable tabId="8" name="PivotTable1"/>
    <pivotTable tabId="8" name="PivotTable2"/>
    <pivotTable tabId="8" name="PivotTable3"/>
    <pivotTable tabId="8" name="PivotTable4"/>
    <pivotTable tabId="8" name="PivotTable6"/>
    <pivotTable tabId="6" name="PivotTable4"/>
    <pivotTable tabId="5" name="PivotTable3"/>
    <pivotTable tabId="7" name="PivotTable5"/>
  </pivotTables>
  <data>
    <tabular pivotCacheId="1437093410">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82764C4-1606-49E5-8001-0C95AA02AC74}" sourceName="Segment">
  <pivotTables>
    <pivotTable tabId="4" name="PivotTable2"/>
    <pivotTable tabId="3" name="PivotTable1"/>
    <pivotTable tabId="8" name="PivotTable1"/>
    <pivotTable tabId="8" name="PivotTable2"/>
    <pivotTable tabId="8" name="PivotTable3"/>
    <pivotTable tabId="8" name="PivotTable4"/>
    <pivotTable tabId="8" name="PivotTable6"/>
    <pivotTable tabId="10" name="PivotTable5"/>
    <pivotTable tabId="6" name="PivotTable4"/>
    <pivotTable tabId="5" name="PivotTable3"/>
    <pivotTable tabId="7" name="PivotTable5"/>
  </pivotTables>
  <data>
    <tabular pivotCacheId="1437093410">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7AC393-CE38-4ED7-9A26-FE5821266FAA}" sourceName="Region">
  <pivotTables>
    <pivotTable tabId="4" name="PivotTable2"/>
    <pivotTable tabId="3" name="PivotTable1"/>
    <pivotTable tabId="8" name="PivotTable1"/>
    <pivotTable tabId="8" name="PivotTable2"/>
    <pivotTable tabId="8" name="PivotTable3"/>
    <pivotTable tabId="8" name="PivotTable4"/>
    <pivotTable tabId="8" name="PivotTable6"/>
    <pivotTable tabId="10" name="PivotTable5"/>
    <pivotTable tabId="6" name="PivotTable4"/>
    <pivotTable tabId="5" name="PivotTable3"/>
    <pivotTable tabId="7" name="PivotTable5"/>
  </pivotTables>
  <data>
    <tabular pivotCacheId="1437093410">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4DEA222-AC91-4AC2-84E4-23C4D90B53E1}" cache="Slicer_Year" caption="Year" rowHeight="234950"/>
  <slicer name="Segment" xr10:uid="{F11DF390-7EAA-4A17-AD30-F0D0AD53E269}" cache="Slicer_Segment" caption="Segment" rowHeight="234950"/>
  <slicer name="Region" xr10:uid="{1594B0EC-9B61-4F73-A582-16A5A9D0EFB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A3C95DB-46FE-4B6A-BA86-6E32D4588578}" cache="Slicer_Year" caption="Year" style="AB" rowHeight="234950"/>
  <slicer name="Segment 1" xr10:uid="{6D44AC29-6381-4AA6-8DEA-932CFD3988BF}" cache="Slicer_Segment" caption="Segment" style="AB" rowHeight="234950"/>
  <slicer name="Region 1" xr10:uid="{5E5384C0-EB0D-46A4-B076-F6394E8E5D83}" cache="Slicer_Region" caption="Region" style="AB"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1C9A6776-F7A7-4BFE-BF45-DDE05E7EE0DA}" cache="Slicer_Year" caption="Year" style="SlicerStyleDark4" rowHeight="234950"/>
  <slicer name="Segment 2" xr10:uid="{21D8A4FB-8D3E-4486-9A7D-692C6176DC74}" cache="Slicer_Segment" caption="Segment" style="SlicerStyleDark4" rowHeight="234950"/>
  <slicer name="Region 2" xr10:uid="{418948A3-E6D1-42A5-A177-28D1B97E96B3}" cache="Slicer_Region" caption="Region"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vmlDrawing" Target="../drawings/vmlDrawing2.vml"/><Relationship Id="rId1" Type="http://schemas.openxmlformats.org/officeDocument/2006/relationships/drawing" Target="../drawings/drawing8.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F691-FBDE-4059-B4F1-C140624C313B}">
  <dimension ref="A3:C16"/>
  <sheetViews>
    <sheetView workbookViewId="0">
      <selection activeCell="E27" sqref="E27"/>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6" t="s">
        <v>10933</v>
      </c>
      <c r="B3" s="5" t="s">
        <v>10947</v>
      </c>
      <c r="C3" s="10" t="s">
        <v>10948</v>
      </c>
    </row>
    <row r="4" spans="1:3" x14ac:dyDescent="0.3">
      <c r="A4" s="8" t="s">
        <v>10938</v>
      </c>
      <c r="B4" s="11">
        <v>3084.7220000000002</v>
      </c>
      <c r="C4" s="12">
        <v>428.00519999999989</v>
      </c>
    </row>
    <row r="5" spans="1:3" x14ac:dyDescent="0.3">
      <c r="A5" s="13" t="s">
        <v>10939</v>
      </c>
      <c r="B5" s="14">
        <v>669.53599999999994</v>
      </c>
      <c r="C5" s="15">
        <v>228.11039999999997</v>
      </c>
    </row>
    <row r="6" spans="1:3" x14ac:dyDescent="0.3">
      <c r="A6" s="13" t="s">
        <v>10940</v>
      </c>
      <c r="B6" s="14">
        <v>3241.377</v>
      </c>
      <c r="C6" s="15">
        <v>-828.86319999999978</v>
      </c>
    </row>
    <row r="7" spans="1:3" x14ac:dyDescent="0.3">
      <c r="A7" s="13" t="s">
        <v>10941</v>
      </c>
      <c r="B7" s="14">
        <v>9900.6120000000028</v>
      </c>
      <c r="C7" s="15">
        <v>2560.9884999999999</v>
      </c>
    </row>
    <row r="8" spans="1:3" x14ac:dyDescent="0.3">
      <c r="A8" s="13" t="s">
        <v>10942</v>
      </c>
      <c r="B8" s="14">
        <v>2310.328</v>
      </c>
      <c r="C8" s="15">
        <v>605.2127999999999</v>
      </c>
    </row>
    <row r="9" spans="1:3" x14ac:dyDescent="0.3">
      <c r="A9" s="13" t="s">
        <v>10943</v>
      </c>
      <c r="B9" s="14">
        <v>3566.308</v>
      </c>
      <c r="C9" s="15">
        <v>-21.423800000000121</v>
      </c>
    </row>
    <row r="10" spans="1:3" x14ac:dyDescent="0.3">
      <c r="A10" s="13" t="s">
        <v>10944</v>
      </c>
      <c r="B10" s="14">
        <v>4154.8899999999994</v>
      </c>
      <c r="C10" s="15">
        <v>511.19199999999989</v>
      </c>
    </row>
    <row r="11" spans="1:3" x14ac:dyDescent="0.3">
      <c r="A11" s="13" t="s">
        <v>10945</v>
      </c>
      <c r="B11" s="14">
        <v>3266.07</v>
      </c>
      <c r="C11" s="15">
        <v>385.87920000000014</v>
      </c>
    </row>
    <row r="12" spans="1:3" x14ac:dyDescent="0.3">
      <c r="A12" s="13" t="s">
        <v>10946</v>
      </c>
      <c r="B12" s="14">
        <v>2999.9070000000002</v>
      </c>
      <c r="C12" s="15">
        <v>362.39979999999974</v>
      </c>
    </row>
    <row r="13" spans="1:3" x14ac:dyDescent="0.3">
      <c r="A13" s="13" t="s">
        <v>10935</v>
      </c>
      <c r="B13" s="14">
        <v>6128.0739999999987</v>
      </c>
      <c r="C13" s="15">
        <v>674.95950000000005</v>
      </c>
    </row>
    <row r="14" spans="1:3" x14ac:dyDescent="0.3">
      <c r="A14" s="13" t="s">
        <v>10936</v>
      </c>
      <c r="B14" s="14">
        <v>3440.3360000000007</v>
      </c>
      <c r="C14" s="15">
        <v>294.62979999999993</v>
      </c>
    </row>
    <row r="15" spans="1:3" x14ac:dyDescent="0.3">
      <c r="A15" s="13" t="s">
        <v>10937</v>
      </c>
      <c r="B15" s="14">
        <v>10533.129000000001</v>
      </c>
      <c r="C15" s="15">
        <v>2647.8206999999993</v>
      </c>
    </row>
    <row r="16" spans="1:3" x14ac:dyDescent="0.3">
      <c r="A16" s="9" t="s">
        <v>10934</v>
      </c>
      <c r="B16" s="35">
        <v>53295.289000000012</v>
      </c>
      <c r="C16" s="36">
        <v>7848.9108999999989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23DC5-809A-4B57-A83B-E1318C8BB367}">
  <dimension ref="A3:E7"/>
  <sheetViews>
    <sheetView workbookViewId="0">
      <selection activeCell="A5" sqref="A5"/>
    </sheetView>
  </sheetViews>
  <sheetFormatPr defaultRowHeight="14.4" x14ac:dyDescent="0.3"/>
  <cols>
    <col min="1" max="1" width="13.109375" bestFit="1" customWidth="1"/>
    <col min="2" max="2" width="11.6640625" bestFit="1" customWidth="1"/>
    <col min="4" max="4" width="13.109375" customWidth="1"/>
    <col min="5" max="5" width="13.21875" customWidth="1"/>
  </cols>
  <sheetData>
    <row r="3" spans="1:5" x14ac:dyDescent="0.3">
      <c r="A3" s="6" t="s">
        <v>10933</v>
      </c>
      <c r="B3" s="7" t="s">
        <v>10948</v>
      </c>
      <c r="D3" s="16" t="s">
        <v>15</v>
      </c>
      <c r="E3" s="16" t="s">
        <v>21</v>
      </c>
    </row>
    <row r="4" spans="1:5" x14ac:dyDescent="0.3">
      <c r="A4" s="8" t="s">
        <v>32</v>
      </c>
      <c r="B4" s="28">
        <v>-11.072900000000409</v>
      </c>
      <c r="D4" t="str">
        <f>A4</f>
        <v>Furniture</v>
      </c>
      <c r="E4" s="17">
        <f>GETPIVOTDATA("Profit",$A$3,"Category",A4)</f>
        <v>-11.072900000000409</v>
      </c>
    </row>
    <row r="5" spans="1:5" x14ac:dyDescent="0.3">
      <c r="A5" s="13" t="s">
        <v>46</v>
      </c>
      <c r="B5" s="29">
        <v>3752.1560999999997</v>
      </c>
      <c r="D5" t="str">
        <f t="shared" ref="D5:D7" si="0">A5</f>
        <v>Office Supplies</v>
      </c>
      <c r="E5" s="17">
        <f t="shared" ref="E5:E6" si="1">GETPIVOTDATA("Profit",$A$3,"Category",A5)</f>
        <v>3752.1560999999997</v>
      </c>
    </row>
    <row r="6" spans="1:5" x14ac:dyDescent="0.3">
      <c r="A6" s="13" t="s">
        <v>71</v>
      </c>
      <c r="B6" s="29">
        <v>4107.8276999999989</v>
      </c>
      <c r="D6" t="str">
        <f t="shared" si="0"/>
        <v>Technology</v>
      </c>
      <c r="E6" s="17">
        <f t="shared" si="1"/>
        <v>4107.8276999999989</v>
      </c>
    </row>
    <row r="7" spans="1:5" x14ac:dyDescent="0.3">
      <c r="A7" s="9" t="s">
        <v>10934</v>
      </c>
      <c r="B7" s="30">
        <v>7848.910899999998</v>
      </c>
      <c r="D7" t="str">
        <f t="shared" si="0"/>
        <v>Grand Total</v>
      </c>
      <c r="E7" s="17">
        <f>GETPIVOTDATA("Profit",$A$3)</f>
        <v>7848.910899999998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756A-F3C6-42CB-A2AB-BE68A5D4B3DD}">
  <dimension ref="A3:B7"/>
  <sheetViews>
    <sheetView workbookViewId="0">
      <selection activeCell="M23" sqref="M23"/>
    </sheetView>
  </sheetViews>
  <sheetFormatPr defaultRowHeight="14.4" x14ac:dyDescent="0.3"/>
  <cols>
    <col min="1" max="1" width="13.109375" bestFit="1" customWidth="1"/>
    <col min="2" max="2" width="11.21875" bestFit="1" customWidth="1"/>
  </cols>
  <sheetData>
    <row r="3" spans="1:2" x14ac:dyDescent="0.3">
      <c r="A3" s="6" t="s">
        <v>10933</v>
      </c>
      <c r="B3" s="7" t="s">
        <v>10947</v>
      </c>
    </row>
    <row r="4" spans="1:2" x14ac:dyDescent="0.3">
      <c r="A4" s="8" t="s">
        <v>32</v>
      </c>
      <c r="B4" s="18">
        <v>0.23943763584807651</v>
      </c>
    </row>
    <row r="5" spans="1:2" x14ac:dyDescent="0.3">
      <c r="A5" s="13" t="s">
        <v>46</v>
      </c>
      <c r="B5" s="19">
        <v>0.3368889133896994</v>
      </c>
    </row>
    <row r="6" spans="1:2" x14ac:dyDescent="0.3">
      <c r="A6" s="13" t="s">
        <v>71</v>
      </c>
      <c r="B6" s="19">
        <v>0.42367345076222412</v>
      </c>
    </row>
    <row r="7" spans="1:2" x14ac:dyDescent="0.3">
      <c r="A7" s="9" t="s">
        <v>10934</v>
      </c>
      <c r="B7"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670E-8E6D-4822-9AF6-EF8C7967ACA5}">
  <dimension ref="A3:E52"/>
  <sheetViews>
    <sheetView topLeftCell="A23" workbookViewId="0">
      <selection activeCell="G43" sqref="G43"/>
    </sheetView>
  </sheetViews>
  <sheetFormatPr defaultRowHeight="14.4" x14ac:dyDescent="0.3"/>
  <cols>
    <col min="1" max="1" width="14" bestFit="1" customWidth="1"/>
    <col min="2" max="2" width="11.21875" bestFit="1" customWidth="1"/>
    <col min="4" max="4" width="18.88671875" customWidth="1"/>
    <col min="5" max="5" width="16.5546875" customWidth="1"/>
  </cols>
  <sheetData>
    <row r="3" spans="1:5" x14ac:dyDescent="0.3">
      <c r="A3" s="6" t="s">
        <v>10933</v>
      </c>
      <c r="B3" s="7" t="s">
        <v>10947</v>
      </c>
      <c r="D3" s="16" t="s">
        <v>11</v>
      </c>
      <c r="E3" s="16" t="s">
        <v>18</v>
      </c>
    </row>
    <row r="4" spans="1:5" x14ac:dyDescent="0.3">
      <c r="A4" s="8" t="s">
        <v>747</v>
      </c>
      <c r="B4" s="28">
        <v>1823.54</v>
      </c>
      <c r="D4" t="str">
        <f>A4</f>
        <v>Connecticut</v>
      </c>
      <c r="E4" s="17">
        <f>GETPIVOTDATA("Sales",$A$3,"State",A4)</f>
        <v>1823.54</v>
      </c>
    </row>
    <row r="5" spans="1:5" x14ac:dyDescent="0.3">
      <c r="A5" s="13" t="s">
        <v>245</v>
      </c>
      <c r="B5" s="29">
        <v>347.95</v>
      </c>
      <c r="D5" t="str">
        <f t="shared" ref="D5:D52" si="0">A5</f>
        <v>Delaware</v>
      </c>
      <c r="E5" s="17">
        <f t="shared" ref="E5:E52" si="1">GETPIVOTDATA("Sales",$A$3,"State",A5)</f>
        <v>347.95</v>
      </c>
    </row>
    <row r="6" spans="1:5" x14ac:dyDescent="0.3">
      <c r="A6" s="13" t="s">
        <v>5235</v>
      </c>
      <c r="B6" s="29">
        <v>547.32999999999993</v>
      </c>
      <c r="D6" t="str">
        <f t="shared" si="0"/>
        <v>Maine</v>
      </c>
      <c r="E6" s="17">
        <f t="shared" si="1"/>
        <v>547.32999999999993</v>
      </c>
    </row>
    <row r="7" spans="1:5" x14ac:dyDescent="0.3">
      <c r="A7" s="13" t="s">
        <v>2735</v>
      </c>
      <c r="B7" s="29">
        <v>736.02</v>
      </c>
      <c r="D7" t="str">
        <f t="shared" si="0"/>
        <v>Maryland</v>
      </c>
      <c r="E7" s="17">
        <f t="shared" si="1"/>
        <v>736.02</v>
      </c>
    </row>
    <row r="8" spans="1:5" x14ac:dyDescent="0.3">
      <c r="A8" s="13" t="s">
        <v>1245</v>
      </c>
      <c r="B8" s="29">
        <v>187.45999999999998</v>
      </c>
      <c r="D8" t="str">
        <f t="shared" si="0"/>
        <v>Massachusetts</v>
      </c>
      <c r="E8" s="17">
        <f t="shared" si="1"/>
        <v>187.45999999999998</v>
      </c>
    </row>
    <row r="9" spans="1:5" x14ac:dyDescent="0.3">
      <c r="A9" s="13" t="s">
        <v>2694</v>
      </c>
      <c r="B9" s="29">
        <v>181.1</v>
      </c>
      <c r="D9" t="str">
        <f t="shared" si="0"/>
        <v>New Hampshire</v>
      </c>
      <c r="E9" s="17">
        <f t="shared" si="1"/>
        <v>181.1</v>
      </c>
    </row>
    <row r="10" spans="1:5" x14ac:dyDescent="0.3">
      <c r="A10" s="13" t="s">
        <v>788</v>
      </c>
      <c r="B10" s="29">
        <v>14303.19</v>
      </c>
      <c r="D10" t="str">
        <f t="shared" si="0"/>
        <v>New Jersey</v>
      </c>
      <c r="E10" s="17">
        <f t="shared" si="1"/>
        <v>14303.19</v>
      </c>
    </row>
    <row r="11" spans="1:5" x14ac:dyDescent="0.3">
      <c r="A11" s="13" t="s">
        <v>267</v>
      </c>
      <c r="B11" s="29">
        <v>18468.681999999997</v>
      </c>
      <c r="D11" t="str">
        <f t="shared" si="0"/>
        <v>New York</v>
      </c>
      <c r="E11" s="17">
        <f t="shared" si="1"/>
        <v>18468.681999999997</v>
      </c>
    </row>
    <row r="12" spans="1:5" x14ac:dyDescent="0.3">
      <c r="A12" s="13" t="s">
        <v>498</v>
      </c>
      <c r="B12" s="29">
        <v>5318.7320000000009</v>
      </c>
      <c r="D12" t="str">
        <f t="shared" si="0"/>
        <v>Ohio</v>
      </c>
      <c r="E12" s="17">
        <f t="shared" si="1"/>
        <v>5318.7320000000009</v>
      </c>
    </row>
    <row r="13" spans="1:5" x14ac:dyDescent="0.3">
      <c r="A13" s="13" t="s">
        <v>147</v>
      </c>
      <c r="B13" s="29">
        <v>7584.0950000000003</v>
      </c>
      <c r="D13" t="str">
        <f t="shared" si="0"/>
        <v>Pennsylvania</v>
      </c>
      <c r="E13" s="17">
        <f t="shared" si="1"/>
        <v>7584.0950000000003</v>
      </c>
    </row>
    <row r="14" spans="1:5" x14ac:dyDescent="0.3">
      <c r="A14" s="13" t="s">
        <v>1399</v>
      </c>
      <c r="B14" s="29">
        <v>2124.88</v>
      </c>
      <c r="D14" t="str">
        <f t="shared" si="0"/>
        <v>Rhode Island</v>
      </c>
      <c r="E14" s="17">
        <f t="shared" si="1"/>
        <v>2124.88</v>
      </c>
    </row>
    <row r="15" spans="1:5" x14ac:dyDescent="0.3">
      <c r="A15" s="13" t="s">
        <v>5203</v>
      </c>
      <c r="B15" s="29">
        <v>1672.31</v>
      </c>
      <c r="D15" t="str">
        <f t="shared" si="0"/>
        <v>Vermont</v>
      </c>
      <c r="E15" s="17">
        <f t="shared" si="1"/>
        <v>1672.31</v>
      </c>
    </row>
    <row r="16" spans="1:5" x14ac:dyDescent="0.3">
      <c r="A16" s="9" t="s">
        <v>10934</v>
      </c>
      <c r="B16" s="30">
        <v>53295.288999999997</v>
      </c>
      <c r="D16" t="str">
        <f t="shared" si="0"/>
        <v>Grand Total</v>
      </c>
      <c r="E16" s="17" t="e">
        <f t="shared" si="1"/>
        <v>#REF!</v>
      </c>
    </row>
    <row r="17" spans="4:5" x14ac:dyDescent="0.3">
      <c r="D17">
        <f t="shared" si="0"/>
        <v>0</v>
      </c>
      <c r="E17" s="17" t="e">
        <f t="shared" si="1"/>
        <v>#REF!</v>
      </c>
    </row>
    <row r="18" spans="4:5" x14ac:dyDescent="0.3">
      <c r="D18">
        <f t="shared" si="0"/>
        <v>0</v>
      </c>
      <c r="E18" s="17" t="e">
        <f t="shared" si="1"/>
        <v>#REF!</v>
      </c>
    </row>
    <row r="19" spans="4:5" x14ac:dyDescent="0.3">
      <c r="D19">
        <f t="shared" si="0"/>
        <v>0</v>
      </c>
      <c r="E19" s="17" t="e">
        <f t="shared" si="1"/>
        <v>#REF!</v>
      </c>
    </row>
    <row r="20" spans="4:5" x14ac:dyDescent="0.3">
      <c r="D20">
        <f t="shared" si="0"/>
        <v>0</v>
      </c>
      <c r="E20" s="17" t="e">
        <f t="shared" si="1"/>
        <v>#REF!</v>
      </c>
    </row>
    <row r="21" spans="4:5" x14ac:dyDescent="0.3">
      <c r="D21">
        <f t="shared" si="0"/>
        <v>0</v>
      </c>
      <c r="E21" s="17" t="e">
        <f t="shared" si="1"/>
        <v>#REF!</v>
      </c>
    </row>
    <row r="22" spans="4:5" x14ac:dyDescent="0.3">
      <c r="D22">
        <f t="shared" si="0"/>
        <v>0</v>
      </c>
      <c r="E22" s="17" t="e">
        <f t="shared" si="1"/>
        <v>#REF!</v>
      </c>
    </row>
    <row r="23" spans="4:5" x14ac:dyDescent="0.3">
      <c r="D23">
        <f t="shared" si="0"/>
        <v>0</v>
      </c>
      <c r="E23" s="17" t="e">
        <f t="shared" si="1"/>
        <v>#REF!</v>
      </c>
    </row>
    <row r="24" spans="4:5" x14ac:dyDescent="0.3">
      <c r="D24">
        <f t="shared" si="0"/>
        <v>0</v>
      </c>
      <c r="E24" s="17" t="e">
        <f t="shared" si="1"/>
        <v>#REF!</v>
      </c>
    </row>
    <row r="25" spans="4:5" x14ac:dyDescent="0.3">
      <c r="D25">
        <f t="shared" si="0"/>
        <v>0</v>
      </c>
      <c r="E25" s="17" t="e">
        <f t="shared" si="1"/>
        <v>#REF!</v>
      </c>
    </row>
    <row r="26" spans="4:5" x14ac:dyDescent="0.3">
      <c r="D26">
        <f t="shared" si="0"/>
        <v>0</v>
      </c>
      <c r="E26" s="17" t="e">
        <f t="shared" si="1"/>
        <v>#REF!</v>
      </c>
    </row>
    <row r="27" spans="4:5" x14ac:dyDescent="0.3">
      <c r="D27">
        <f t="shared" si="0"/>
        <v>0</v>
      </c>
      <c r="E27" s="17" t="e">
        <f t="shared" si="1"/>
        <v>#REF!</v>
      </c>
    </row>
    <row r="28" spans="4:5" x14ac:dyDescent="0.3">
      <c r="D28">
        <f t="shared" si="0"/>
        <v>0</v>
      </c>
      <c r="E28" s="17" t="e">
        <f t="shared" si="1"/>
        <v>#REF!</v>
      </c>
    </row>
    <row r="29" spans="4:5" x14ac:dyDescent="0.3">
      <c r="D29">
        <f t="shared" si="0"/>
        <v>0</v>
      </c>
      <c r="E29" s="17" t="e">
        <f t="shared" si="1"/>
        <v>#REF!</v>
      </c>
    </row>
    <row r="30" spans="4:5" x14ac:dyDescent="0.3">
      <c r="D30">
        <f t="shared" si="0"/>
        <v>0</v>
      </c>
      <c r="E30" s="17" t="e">
        <f t="shared" si="1"/>
        <v>#REF!</v>
      </c>
    </row>
    <row r="31" spans="4:5" x14ac:dyDescent="0.3">
      <c r="D31">
        <f t="shared" si="0"/>
        <v>0</v>
      </c>
      <c r="E31" s="17" t="e">
        <f t="shared" si="1"/>
        <v>#REF!</v>
      </c>
    </row>
    <row r="32" spans="4:5" x14ac:dyDescent="0.3">
      <c r="D32">
        <f t="shared" si="0"/>
        <v>0</v>
      </c>
      <c r="E32" s="17" t="e">
        <f t="shared" si="1"/>
        <v>#REF!</v>
      </c>
    </row>
    <row r="33" spans="4:5" x14ac:dyDescent="0.3">
      <c r="D33">
        <f t="shared" si="0"/>
        <v>0</v>
      </c>
      <c r="E33" s="17" t="e">
        <f t="shared" si="1"/>
        <v>#REF!</v>
      </c>
    </row>
    <row r="34" spans="4:5" x14ac:dyDescent="0.3">
      <c r="D34">
        <f t="shared" si="0"/>
        <v>0</v>
      </c>
      <c r="E34" s="17" t="e">
        <f t="shared" si="1"/>
        <v>#REF!</v>
      </c>
    </row>
    <row r="35" spans="4:5" x14ac:dyDescent="0.3">
      <c r="D35">
        <f t="shared" si="0"/>
        <v>0</v>
      </c>
      <c r="E35" s="17" t="e">
        <f t="shared" si="1"/>
        <v>#REF!</v>
      </c>
    </row>
    <row r="36" spans="4:5" x14ac:dyDescent="0.3">
      <c r="D36">
        <f t="shared" si="0"/>
        <v>0</v>
      </c>
      <c r="E36" s="17" t="e">
        <f t="shared" si="1"/>
        <v>#REF!</v>
      </c>
    </row>
    <row r="37" spans="4:5" x14ac:dyDescent="0.3">
      <c r="D37">
        <f t="shared" si="0"/>
        <v>0</v>
      </c>
      <c r="E37" s="17" t="e">
        <f t="shared" si="1"/>
        <v>#REF!</v>
      </c>
    </row>
    <row r="38" spans="4:5" x14ac:dyDescent="0.3">
      <c r="D38">
        <f t="shared" si="0"/>
        <v>0</v>
      </c>
      <c r="E38" s="17" t="e">
        <f t="shared" si="1"/>
        <v>#REF!</v>
      </c>
    </row>
    <row r="39" spans="4:5" x14ac:dyDescent="0.3">
      <c r="D39">
        <f t="shared" si="0"/>
        <v>0</v>
      </c>
      <c r="E39" s="17" t="e">
        <f t="shared" si="1"/>
        <v>#REF!</v>
      </c>
    </row>
    <row r="40" spans="4:5" x14ac:dyDescent="0.3">
      <c r="D40">
        <f t="shared" si="0"/>
        <v>0</v>
      </c>
      <c r="E40" s="17" t="e">
        <f t="shared" si="1"/>
        <v>#REF!</v>
      </c>
    </row>
    <row r="41" spans="4:5" x14ac:dyDescent="0.3">
      <c r="D41">
        <f t="shared" si="0"/>
        <v>0</v>
      </c>
      <c r="E41" s="17" t="e">
        <f t="shared" si="1"/>
        <v>#REF!</v>
      </c>
    </row>
    <row r="42" spans="4:5" x14ac:dyDescent="0.3">
      <c r="D42">
        <f t="shared" si="0"/>
        <v>0</v>
      </c>
      <c r="E42" s="17" t="e">
        <f t="shared" si="1"/>
        <v>#REF!</v>
      </c>
    </row>
    <row r="43" spans="4:5" x14ac:dyDescent="0.3">
      <c r="D43">
        <f t="shared" si="0"/>
        <v>0</v>
      </c>
      <c r="E43" s="17" t="e">
        <f t="shared" si="1"/>
        <v>#REF!</v>
      </c>
    </row>
    <row r="44" spans="4:5" x14ac:dyDescent="0.3">
      <c r="D44">
        <f t="shared" si="0"/>
        <v>0</v>
      </c>
      <c r="E44" s="17" t="e">
        <f t="shared" si="1"/>
        <v>#REF!</v>
      </c>
    </row>
    <row r="45" spans="4:5" x14ac:dyDescent="0.3">
      <c r="D45">
        <f t="shared" si="0"/>
        <v>0</v>
      </c>
      <c r="E45" s="17" t="e">
        <f t="shared" si="1"/>
        <v>#REF!</v>
      </c>
    </row>
    <row r="46" spans="4:5" x14ac:dyDescent="0.3">
      <c r="D46">
        <f t="shared" si="0"/>
        <v>0</v>
      </c>
      <c r="E46" s="17" t="e">
        <f t="shared" si="1"/>
        <v>#REF!</v>
      </c>
    </row>
    <row r="47" spans="4:5" x14ac:dyDescent="0.3">
      <c r="D47">
        <f t="shared" si="0"/>
        <v>0</v>
      </c>
      <c r="E47" s="17" t="e">
        <f t="shared" si="1"/>
        <v>#REF!</v>
      </c>
    </row>
    <row r="48" spans="4:5" x14ac:dyDescent="0.3">
      <c r="D48">
        <f t="shared" si="0"/>
        <v>0</v>
      </c>
      <c r="E48" s="17" t="e">
        <f t="shared" si="1"/>
        <v>#REF!</v>
      </c>
    </row>
    <row r="49" spans="4:5" x14ac:dyDescent="0.3">
      <c r="D49">
        <f t="shared" si="0"/>
        <v>0</v>
      </c>
      <c r="E49" s="17" t="e">
        <f t="shared" si="1"/>
        <v>#REF!</v>
      </c>
    </row>
    <row r="50" spans="4:5" x14ac:dyDescent="0.3">
      <c r="D50">
        <f t="shared" si="0"/>
        <v>0</v>
      </c>
      <c r="E50" s="17" t="e">
        <f t="shared" si="1"/>
        <v>#REF!</v>
      </c>
    </row>
    <row r="51" spans="4:5" x14ac:dyDescent="0.3">
      <c r="D51">
        <f t="shared" si="0"/>
        <v>0</v>
      </c>
      <c r="E51" s="17" t="e">
        <f t="shared" si="1"/>
        <v>#REF!</v>
      </c>
    </row>
    <row r="52" spans="4:5" x14ac:dyDescent="0.3">
      <c r="D52">
        <f t="shared" si="0"/>
        <v>0</v>
      </c>
      <c r="E52" s="17"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CD8FC-0C38-49AD-8BB6-4C5F16325CBB}">
  <dimension ref="A3:B9"/>
  <sheetViews>
    <sheetView workbookViewId="0">
      <selection activeCell="B6" sqref="B6"/>
    </sheetView>
  </sheetViews>
  <sheetFormatPr defaultRowHeight="14.4" x14ac:dyDescent="0.3"/>
  <cols>
    <col min="1" max="1" width="12.44140625" bestFit="1" customWidth="1"/>
    <col min="2" max="2" width="11.21875" bestFit="1" customWidth="1"/>
  </cols>
  <sheetData>
    <row r="3" spans="1:2" x14ac:dyDescent="0.3">
      <c r="A3" s="6" t="s">
        <v>10933</v>
      </c>
      <c r="B3" s="7" t="s">
        <v>10947</v>
      </c>
    </row>
    <row r="4" spans="1:2" x14ac:dyDescent="0.3">
      <c r="A4" s="8" t="s">
        <v>36</v>
      </c>
      <c r="B4" s="28">
        <v>4260.7179999999998</v>
      </c>
    </row>
    <row r="5" spans="1:2" x14ac:dyDescent="0.3">
      <c r="A5" s="13" t="s">
        <v>75</v>
      </c>
      <c r="B5" s="29">
        <v>4772.5219999999999</v>
      </c>
    </row>
    <row r="6" spans="1:2" x14ac:dyDescent="0.3">
      <c r="A6" s="13" t="s">
        <v>72</v>
      </c>
      <c r="B6" s="29">
        <v>7130.2539999999999</v>
      </c>
    </row>
    <row r="7" spans="1:2" x14ac:dyDescent="0.3">
      <c r="A7" s="13" t="s">
        <v>59</v>
      </c>
      <c r="B7" s="29">
        <v>7164.7179999999989</v>
      </c>
    </row>
    <row r="8" spans="1:2" x14ac:dyDescent="0.3">
      <c r="A8" s="13" t="s">
        <v>682</v>
      </c>
      <c r="B8" s="29">
        <v>10210.941000000001</v>
      </c>
    </row>
    <row r="9" spans="1:2" x14ac:dyDescent="0.3">
      <c r="A9" s="9" t="s">
        <v>10934</v>
      </c>
      <c r="B9" s="30">
        <v>33539.152999999998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80F1-18D0-4734-B909-5A904C80E2ED}">
  <dimension ref="A3:N17"/>
  <sheetViews>
    <sheetView zoomScale="97" workbookViewId="0">
      <selection activeCell="K17" sqref="K17"/>
    </sheetView>
  </sheetViews>
  <sheetFormatPr defaultRowHeight="14.4" x14ac:dyDescent="0.3"/>
  <cols>
    <col min="1" max="1" width="12.77734375" bestFit="1" customWidth="1"/>
    <col min="2" max="2" width="11.5546875" bestFit="1" customWidth="1"/>
    <col min="3" max="3" width="11.21875" customWidth="1"/>
    <col min="4" max="4" width="12.77734375" bestFit="1" customWidth="1"/>
    <col min="5" max="5" width="12" bestFit="1" customWidth="1"/>
    <col min="6" max="6" width="9.44140625" customWidth="1"/>
    <col min="7" max="7" width="12.77734375" bestFit="1" customWidth="1"/>
    <col min="8" max="8" width="14.6640625" bestFit="1" customWidth="1"/>
    <col min="9" max="9" width="13.5546875" customWidth="1"/>
    <col min="10" max="10" width="12.77734375" bestFit="1" customWidth="1"/>
    <col min="11" max="11" width="16" bestFit="1" customWidth="1"/>
    <col min="13" max="13" width="12.77734375" bestFit="1" customWidth="1"/>
    <col min="14" max="14" width="18.5546875" bestFit="1" customWidth="1"/>
  </cols>
  <sheetData>
    <row r="3" spans="1:14" x14ac:dyDescent="0.3">
      <c r="A3" s="6" t="s">
        <v>10933</v>
      </c>
      <c r="B3" s="7" t="s">
        <v>10947</v>
      </c>
      <c r="D3" s="6" t="s">
        <v>10933</v>
      </c>
      <c r="E3" s="7" t="s">
        <v>10948</v>
      </c>
      <c r="G3" s="6" t="s">
        <v>10933</v>
      </c>
      <c r="H3" s="7" t="s">
        <v>10953</v>
      </c>
      <c r="J3" s="6" t="s">
        <v>10933</v>
      </c>
      <c r="K3" s="7" t="s">
        <v>10954</v>
      </c>
      <c r="M3" s="6" t="s">
        <v>10933</v>
      </c>
      <c r="N3" s="7" t="s">
        <v>10955</v>
      </c>
    </row>
    <row r="4" spans="1:14" x14ac:dyDescent="0.3">
      <c r="A4" s="8" t="s">
        <v>10938</v>
      </c>
      <c r="B4" s="28">
        <v>3084.7220000000002</v>
      </c>
      <c r="D4" s="8" t="s">
        <v>10938</v>
      </c>
      <c r="E4" s="28">
        <v>428.00519999999989</v>
      </c>
      <c r="G4" s="8" t="s">
        <v>10938</v>
      </c>
      <c r="H4" s="28">
        <v>61</v>
      </c>
      <c r="J4" s="8" t="s">
        <v>10938</v>
      </c>
      <c r="K4" s="28">
        <v>15</v>
      </c>
      <c r="M4" s="8" t="s">
        <v>10938</v>
      </c>
      <c r="N4" s="28">
        <v>0.13875000729401218</v>
      </c>
    </row>
    <row r="5" spans="1:14" x14ac:dyDescent="0.3">
      <c r="A5" s="13" t="s">
        <v>10939</v>
      </c>
      <c r="B5" s="29">
        <v>669.53599999999994</v>
      </c>
      <c r="D5" s="13" t="s">
        <v>10939</v>
      </c>
      <c r="E5" s="29">
        <v>228.11039999999997</v>
      </c>
      <c r="G5" s="13" t="s">
        <v>10939</v>
      </c>
      <c r="H5" s="29">
        <v>32</v>
      </c>
      <c r="J5" s="13" t="s">
        <v>10939</v>
      </c>
      <c r="K5" s="29">
        <v>8</v>
      </c>
      <c r="M5" s="13" t="s">
        <v>10939</v>
      </c>
      <c r="N5" s="29">
        <v>0.34069923051187684</v>
      </c>
    </row>
    <row r="6" spans="1:14" x14ac:dyDescent="0.3">
      <c r="A6" s="13" t="s">
        <v>10940</v>
      </c>
      <c r="B6" s="29">
        <v>3241.377</v>
      </c>
      <c r="D6" s="13" t="s">
        <v>10940</v>
      </c>
      <c r="E6" s="29">
        <v>-828.86319999999978</v>
      </c>
      <c r="G6" s="13" t="s">
        <v>10940</v>
      </c>
      <c r="H6" s="29">
        <v>42</v>
      </c>
      <c r="J6" s="13" t="s">
        <v>10940</v>
      </c>
      <c r="K6" s="29">
        <v>13</v>
      </c>
      <c r="M6" s="13" t="s">
        <v>10940</v>
      </c>
      <c r="N6" s="29">
        <v>-0.25571329715735003</v>
      </c>
    </row>
    <row r="7" spans="1:14" x14ac:dyDescent="0.3">
      <c r="A7" s="13" t="s">
        <v>10941</v>
      </c>
      <c r="B7" s="29">
        <v>9900.6120000000028</v>
      </c>
      <c r="D7" s="13" t="s">
        <v>10941</v>
      </c>
      <c r="E7" s="29">
        <v>2560.9884999999999</v>
      </c>
      <c r="G7" s="13" t="s">
        <v>10941</v>
      </c>
      <c r="H7" s="29">
        <v>33</v>
      </c>
      <c r="J7" s="13" t="s">
        <v>10941</v>
      </c>
      <c r="K7" s="29">
        <v>11</v>
      </c>
      <c r="M7" s="13" t="s">
        <v>10941</v>
      </c>
      <c r="N7" s="29">
        <v>0.25866971657913662</v>
      </c>
    </row>
    <row r="8" spans="1:14" x14ac:dyDescent="0.3">
      <c r="A8" s="13" t="s">
        <v>10942</v>
      </c>
      <c r="B8" s="29">
        <v>2310.328</v>
      </c>
      <c r="D8" s="13" t="s">
        <v>10942</v>
      </c>
      <c r="E8" s="29">
        <v>605.2127999999999</v>
      </c>
      <c r="G8" s="13" t="s">
        <v>10942</v>
      </c>
      <c r="H8" s="29">
        <v>35</v>
      </c>
      <c r="J8" s="13" t="s">
        <v>10942</v>
      </c>
      <c r="K8" s="29">
        <v>13</v>
      </c>
      <c r="M8" s="13" t="s">
        <v>10942</v>
      </c>
      <c r="N8" s="29">
        <v>0.26195968710936279</v>
      </c>
    </row>
    <row r="9" spans="1:14" x14ac:dyDescent="0.3">
      <c r="A9" s="13" t="s">
        <v>10943</v>
      </c>
      <c r="B9" s="29">
        <v>3566.308</v>
      </c>
      <c r="D9" s="13" t="s">
        <v>10943</v>
      </c>
      <c r="E9" s="29">
        <v>-21.423800000000121</v>
      </c>
      <c r="G9" s="13" t="s">
        <v>10943</v>
      </c>
      <c r="H9" s="29">
        <v>58</v>
      </c>
      <c r="J9" s="13" t="s">
        <v>10943</v>
      </c>
      <c r="K9" s="29">
        <v>18</v>
      </c>
      <c r="M9" s="13" t="s">
        <v>10943</v>
      </c>
      <c r="N9" s="29">
        <v>-6.0072769934621803E-3</v>
      </c>
    </row>
    <row r="10" spans="1:14" x14ac:dyDescent="0.3">
      <c r="A10" s="13" t="s">
        <v>10944</v>
      </c>
      <c r="B10" s="29">
        <v>4154.8899999999994</v>
      </c>
      <c r="D10" s="13" t="s">
        <v>10944</v>
      </c>
      <c r="E10" s="29">
        <v>511.19199999999989</v>
      </c>
      <c r="G10" s="13" t="s">
        <v>10944</v>
      </c>
      <c r="H10" s="29">
        <v>93</v>
      </c>
      <c r="J10" s="13" t="s">
        <v>10944</v>
      </c>
      <c r="K10" s="29">
        <v>28</v>
      </c>
      <c r="M10" s="13" t="s">
        <v>10944</v>
      </c>
      <c r="N10" s="29">
        <v>0.12303382279675273</v>
      </c>
    </row>
    <row r="11" spans="1:14" x14ac:dyDescent="0.3">
      <c r="A11" s="13" t="s">
        <v>10945</v>
      </c>
      <c r="B11" s="29">
        <v>3266.07</v>
      </c>
      <c r="D11" s="13" t="s">
        <v>10945</v>
      </c>
      <c r="E11" s="29">
        <v>385.87920000000014</v>
      </c>
      <c r="G11" s="13" t="s">
        <v>10945</v>
      </c>
      <c r="H11" s="29">
        <v>86</v>
      </c>
      <c r="J11" s="13" t="s">
        <v>10945</v>
      </c>
      <c r="K11" s="29">
        <v>19</v>
      </c>
      <c r="M11" s="13" t="s">
        <v>10945</v>
      </c>
      <c r="N11" s="29">
        <v>0.11814786578364828</v>
      </c>
    </row>
    <row r="12" spans="1:14" x14ac:dyDescent="0.3">
      <c r="A12" s="13" t="s">
        <v>10946</v>
      </c>
      <c r="B12" s="29">
        <v>2999.9070000000002</v>
      </c>
      <c r="D12" s="13" t="s">
        <v>10946</v>
      </c>
      <c r="E12" s="29">
        <v>362.39979999999974</v>
      </c>
      <c r="G12" s="13" t="s">
        <v>10946</v>
      </c>
      <c r="H12" s="29">
        <v>69</v>
      </c>
      <c r="J12" s="13" t="s">
        <v>10946</v>
      </c>
      <c r="K12" s="29">
        <v>17</v>
      </c>
      <c r="M12" s="13" t="s">
        <v>10946</v>
      </c>
      <c r="N12" s="29">
        <v>0.12080367824735891</v>
      </c>
    </row>
    <row r="13" spans="1:14" x14ac:dyDescent="0.3">
      <c r="A13" s="13" t="s">
        <v>10935</v>
      </c>
      <c r="B13" s="29">
        <v>6128.0739999999987</v>
      </c>
      <c r="D13" s="13" t="s">
        <v>10935</v>
      </c>
      <c r="E13" s="29">
        <v>674.95950000000005</v>
      </c>
      <c r="G13" s="13" t="s">
        <v>10935</v>
      </c>
      <c r="H13" s="29">
        <v>106</v>
      </c>
      <c r="J13" s="13" t="s">
        <v>10935</v>
      </c>
      <c r="K13" s="29">
        <v>28</v>
      </c>
      <c r="M13" s="13" t="s">
        <v>10935</v>
      </c>
      <c r="N13" s="29">
        <v>0.11014219149442389</v>
      </c>
    </row>
    <row r="14" spans="1:14" x14ac:dyDescent="0.3">
      <c r="A14" s="13" t="s">
        <v>10936</v>
      </c>
      <c r="B14" s="29">
        <v>3440.3360000000007</v>
      </c>
      <c r="D14" s="13" t="s">
        <v>10936</v>
      </c>
      <c r="E14" s="29">
        <v>294.62979999999993</v>
      </c>
      <c r="G14" s="13" t="s">
        <v>10936</v>
      </c>
      <c r="H14" s="29">
        <v>113</v>
      </c>
      <c r="J14" s="13" t="s">
        <v>10936</v>
      </c>
      <c r="K14" s="29">
        <v>31</v>
      </c>
      <c r="M14" s="13" t="s">
        <v>10936</v>
      </c>
      <c r="N14" s="29">
        <v>8.56398328535352E-2</v>
      </c>
    </row>
    <row r="15" spans="1:14" x14ac:dyDescent="0.3">
      <c r="A15" s="13" t="s">
        <v>10937</v>
      </c>
      <c r="B15" s="29">
        <v>10533.129000000001</v>
      </c>
      <c r="D15" s="13" t="s">
        <v>10937</v>
      </c>
      <c r="E15" s="29">
        <v>2647.8206999999993</v>
      </c>
      <c r="G15" s="13" t="s">
        <v>10937</v>
      </c>
      <c r="H15" s="29">
        <v>144</v>
      </c>
      <c r="J15" s="13" t="s">
        <v>10937</v>
      </c>
      <c r="K15" s="29">
        <v>35</v>
      </c>
      <c r="M15" s="13" t="s">
        <v>10937</v>
      </c>
      <c r="N15" s="29">
        <v>0.25138025937022124</v>
      </c>
    </row>
    <row r="16" spans="1:14" x14ac:dyDescent="0.3">
      <c r="A16" s="9" t="s">
        <v>10934</v>
      </c>
      <c r="B16" s="30">
        <v>53295.289000000012</v>
      </c>
      <c r="D16" s="9" t="s">
        <v>10934</v>
      </c>
      <c r="E16" s="30">
        <v>7848.9108999999989</v>
      </c>
      <c r="G16" s="9" t="s">
        <v>10934</v>
      </c>
      <c r="H16" s="30">
        <v>872</v>
      </c>
      <c r="J16" s="9" t="s">
        <v>10934</v>
      </c>
      <c r="K16" s="30">
        <v>236</v>
      </c>
      <c r="M16" s="9" t="s">
        <v>10934</v>
      </c>
      <c r="N16" s="30">
        <v>0.14727213318985838</v>
      </c>
    </row>
    <row r="17" spans="2:14" x14ac:dyDescent="0.3">
      <c r="B17" s="21">
        <f>GETPIVOTDATA("Sales",$A$3)</f>
        <v>53295.289000000012</v>
      </c>
      <c r="E17" s="22">
        <f>GETPIVOTDATA("Profit",$D$3)</f>
        <v>7848.9108999999989</v>
      </c>
      <c r="H17" s="23">
        <f>GETPIVOTDATA("Quantity",$G$3)</f>
        <v>872</v>
      </c>
      <c r="K17" s="23">
        <f>GETPIVOTDATA("Order ID",$J$3)</f>
        <v>236</v>
      </c>
      <c r="N17" s="24">
        <f>GETPIVOTDATA("Profit Margin",$M$3)</f>
        <v>0.14727213318985838</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583BA-B2C7-4DC1-AFF7-609F45F9D442}">
  <dimension ref="A3:L7"/>
  <sheetViews>
    <sheetView workbookViewId="0">
      <selection activeCell="L4" sqref="L4"/>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18" bestFit="1" customWidth="1"/>
    <col min="8" max="8" width="10.44140625" customWidth="1"/>
    <col min="9" max="9" width="11.44140625" customWidth="1"/>
    <col min="10" max="10" width="11.5546875" customWidth="1"/>
    <col min="11" max="11" width="11" customWidth="1"/>
    <col min="12" max="12" width="11.6640625" customWidth="1"/>
  </cols>
  <sheetData>
    <row r="3" spans="1:12" x14ac:dyDescent="0.3">
      <c r="A3" s="6" t="s">
        <v>10933</v>
      </c>
      <c r="B3" s="5" t="s">
        <v>10947</v>
      </c>
      <c r="C3" s="25" t="s">
        <v>10948</v>
      </c>
      <c r="D3" s="25" t="s">
        <v>10953</v>
      </c>
      <c r="E3" s="25" t="s">
        <v>10954</v>
      </c>
      <c r="F3" s="10" t="s">
        <v>10955</v>
      </c>
    </row>
    <row r="4" spans="1:12" x14ac:dyDescent="0.3">
      <c r="A4" s="8" t="s">
        <v>10949</v>
      </c>
      <c r="B4" s="31">
        <v>37640.071000000004</v>
      </c>
      <c r="C4" s="37">
        <v>1174.873599999999</v>
      </c>
      <c r="D4" s="37">
        <v>667</v>
      </c>
      <c r="E4" s="37">
        <v>156</v>
      </c>
      <c r="F4" s="32">
        <v>3.1213373641085822E-2</v>
      </c>
      <c r="H4" s="27">
        <f>(GETPIVOTDATA("Sum of Sales",$A$3,"Years (Order Date)",2014)/GETPIVOTDATA("Sum of Sales",$A$3,"Years (Order Date)",2013)-1)</f>
        <v>0.21505936481552856</v>
      </c>
      <c r="I4" s="27">
        <f>(GETPIVOTDATA("Sum of Profit",$A$3,"Years (Order Date)",2014)/GETPIVOTDATA("Sum of Profit",$A$3,"Years (Order Date)",2013)-1)</f>
        <v>9.3618797481826999E-2</v>
      </c>
      <c r="J4" s="27">
        <f>(GETPIVOTDATA("Sum of Quantity",$A$3,"Years (Order Date)",2014)/GETPIVOTDATA("Sum of Quantity",$A$3,"Years (Order Date)",2013)-1)</f>
        <v>0.24770642201834869</v>
      </c>
      <c r="K4" s="27">
        <f>(GETPIVOTDATA("Count of Order ID",$A$3,"Years (Order Date)",2014)/GETPIVOTDATA("Count of Order ID",$A$3,"Years (Order Date)",2013)-1)</f>
        <v>0.22457627118644075</v>
      </c>
      <c r="L4" s="27">
        <f>(GETPIVOTDATA("Sum of Profit Margin",$A$3,"Years (Order Date)",2014)/GETPIVOTDATA("Sum of Profit Margin",$A$3,"Years (Order Date)",2013)-1)</f>
        <v>-9.9946200860843271E-2</v>
      </c>
    </row>
    <row r="5" spans="1:12" x14ac:dyDescent="0.3">
      <c r="A5" s="13" t="s">
        <v>10950</v>
      </c>
      <c r="B5" s="33">
        <v>44717.046999999991</v>
      </c>
      <c r="C5" s="38">
        <v>6015.0778999999966</v>
      </c>
      <c r="D5" s="38">
        <v>731</v>
      </c>
      <c r="E5" s="38">
        <v>196</v>
      </c>
      <c r="F5" s="34">
        <v>0.13451420215650639</v>
      </c>
    </row>
    <row r="6" spans="1:12" x14ac:dyDescent="0.3">
      <c r="A6" s="13" t="s">
        <v>10951</v>
      </c>
      <c r="B6" s="33">
        <v>53295.288999999968</v>
      </c>
      <c r="C6" s="38">
        <v>7848.9108999999989</v>
      </c>
      <c r="D6" s="38">
        <v>872</v>
      </c>
      <c r="E6" s="38">
        <v>236</v>
      </c>
      <c r="F6" s="34">
        <v>0.14727213318985855</v>
      </c>
    </row>
    <row r="7" spans="1:12" x14ac:dyDescent="0.3">
      <c r="A7" s="26" t="s">
        <v>10952</v>
      </c>
      <c r="B7" s="39">
        <v>64756.939999999988</v>
      </c>
      <c r="C7" s="40">
        <v>8583.7165000000041</v>
      </c>
      <c r="D7" s="40">
        <v>1088</v>
      </c>
      <c r="E7" s="40">
        <v>289</v>
      </c>
      <c r="F7" s="41">
        <v>0.13255284298486009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3E82E-7C7C-47E7-8923-434B7DE6DA2A}">
  <dimension ref="J24:AE27"/>
  <sheetViews>
    <sheetView showGridLines="0" showRowColHeaders="0" tabSelected="1" zoomScale="50" zoomScaleNormal="50" workbookViewId="0">
      <selection activeCell="AI54" sqref="AI54"/>
    </sheetView>
  </sheetViews>
  <sheetFormatPr defaultRowHeight="14.4" x14ac:dyDescent="0.3"/>
  <sheetData>
    <row r="24" spans="10:31" x14ac:dyDescent="0.3">
      <c r="J24" s="27"/>
    </row>
    <row r="27" spans="10:31" x14ac:dyDescent="0.3">
      <c r="P27" s="27"/>
      <c r="AE27" t="s">
        <v>10956</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67AF-4B06-4C16-B1B1-3B7FC30E98B6}">
  <dimension ref="J24:P27"/>
  <sheetViews>
    <sheetView showGridLines="0" topLeftCell="A3" zoomScale="75" zoomScaleNormal="75" workbookViewId="0">
      <selection activeCell="AE17" sqref="AE17"/>
    </sheetView>
  </sheetViews>
  <sheetFormatPr defaultRowHeight="14.4" x14ac:dyDescent="0.3"/>
  <sheetData>
    <row r="24" spans="10:16" x14ac:dyDescent="0.3">
      <c r="J24" s="27"/>
    </row>
    <row r="27" spans="10:16" x14ac:dyDescent="0.3">
      <c r="P27" s="27"/>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9" sqref="C9"/>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82"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Combo chart</vt:lpstr>
      <vt:lpstr>Waterfall Chart</vt:lpstr>
      <vt:lpstr>Pie chart</vt:lpstr>
      <vt:lpstr>Map Chart</vt:lpstr>
      <vt:lpstr>Top 5</vt:lpstr>
      <vt:lpstr>KPI</vt:lpstr>
      <vt:lpstr>KPI Year Of Year</vt:lpstr>
      <vt:lpstr>Dashboard</vt:lpstr>
      <vt:lpstr>deepika</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komal deepika</cp:lastModifiedBy>
  <dcterms:created xsi:type="dcterms:W3CDTF">2015-06-05T18:17:20Z</dcterms:created>
  <dcterms:modified xsi:type="dcterms:W3CDTF">2026-08-02T09:24:35Z</dcterms:modified>
</cp:coreProperties>
</file>