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Stocks" sheetId="6" r:id="rId9"/>
    <sheet state="visible" name="Cash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<sst xmlns="http://schemas.openxmlformats.org/spreadsheetml/2006/main" count="202" uniqueCount="72">
  <si>
    <t>Description</t>
  </si>
  <si>
    <t xml:space="preserve">Dubey Dry Fruits is a dry fruits store which buys and sells dry fruits. They buy and sell cashews, raisins, almonds and pistas.
</t>
  </si>
  <si>
    <t>The cost price of every packet of cashews is Rs 250 and the selling price is Rs 300. The shop purchases 140 packets of cashews and sells 130 packets daily. 5 of the purchased packets of cashews go waste daily. The payment for cashews is made after 5 days.</t>
  </si>
  <si>
    <t>The cost price of every packet of raisins is Rs 100 and the selling price is Rs 125. The shop purchases 80 packets of raisins and sells 65 packets daily. 5 of the purchased packets of raisins go waste daily. The payment for raisins is made after 4 days.</t>
  </si>
  <si>
    <t>The cost price of every packet of almonds is Rs 300 and the selling price is Rs 350. The shop purchases 60 packets of almonds and sells 56 packets daily. 0 of the purchased packets of almonds go waste daily. The payment for almonds is made after 3 days.</t>
  </si>
  <si>
    <t>The cost price of every packet of pistas is Rs 375 and the selling price is Rs 450. The shop purchases 20 packets of pistas and sells 16 packets daily. 4 of the purchased packets of pistas go waste daily. The payment for pistas is made after 2 days.</t>
  </si>
  <si>
    <t>Calculate the daily sheet, sales and costs, purchases, stocks, cash details and compute balances for 15 days.</t>
  </si>
  <si>
    <t>Cost Price</t>
  </si>
  <si>
    <t>Selling Price</t>
  </si>
  <si>
    <t>Purchase qty</t>
  </si>
  <si>
    <t>Sales qty</t>
  </si>
  <si>
    <t>Wastage qty</t>
  </si>
  <si>
    <t>Payment made</t>
  </si>
  <si>
    <t>Cashews</t>
  </si>
  <si>
    <t>Raisins</t>
  </si>
  <si>
    <t>Almonds</t>
  </si>
  <si>
    <t>Pistas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</si>
  <si>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</si>
  <si>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</si>
  <si>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</si>
  <si>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</si>
  <si>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</si>
  <si>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</si>
  <si>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</si>
  <si>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</si>
  <si>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</si>
  <si>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</si>
  <si>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</si>
  <si>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</si>
  <si>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</si>
  <si>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</si>
  <si>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</si>
  <si>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Sales(in qty)</t>
  </si>
  <si>
    <t>Purchase(in qty)</t>
  </si>
  <si>
    <t>Wastage(in qty)</t>
  </si>
  <si>
    <t>Sales(in Rs.)</t>
  </si>
  <si>
    <t>Total sales</t>
  </si>
  <si>
    <t>COGS(in Rs.)</t>
  </si>
  <si>
    <t>Total COGS</t>
  </si>
  <si>
    <t>Wastage(rs.)</t>
  </si>
  <si>
    <t>Total wastage</t>
  </si>
  <si>
    <t>Total costs</t>
  </si>
  <si>
    <t>Total profits</t>
  </si>
  <si>
    <t>Purchases (in rs.)</t>
  </si>
  <si>
    <t>Total Purchases</t>
  </si>
  <si>
    <t>Payments made</t>
  </si>
  <si>
    <t>Total</t>
  </si>
  <si>
    <t>Payments due</t>
  </si>
  <si>
    <t>Opening stock(qty)</t>
  </si>
  <si>
    <t>Change in Stock(in qty)</t>
  </si>
  <si>
    <t>Closing Stock(qty)</t>
  </si>
  <si>
    <t>Closing stock(rs.)</t>
  </si>
  <si>
    <t>Cash Inflow</t>
  </si>
  <si>
    <t>Cash received from sales</t>
  </si>
  <si>
    <t>Cash Outflow</t>
  </si>
  <si>
    <t>Cash paid for purchases</t>
  </si>
  <si>
    <t>Cash for the day</t>
  </si>
  <si>
    <t>Cash in Hand</t>
  </si>
  <si>
    <t>Opening Cash</t>
  </si>
  <si>
    <t>Closing cash</t>
  </si>
  <si>
    <t>Assets</t>
  </si>
  <si>
    <t>Cash in hand</t>
  </si>
  <si>
    <t>Stocks</t>
  </si>
  <si>
    <t>Total assets(TA)</t>
  </si>
  <si>
    <t>Liability</t>
  </si>
  <si>
    <t>Payable</t>
  </si>
  <si>
    <t>Total liabilities(TL)</t>
  </si>
  <si>
    <t>Difference 1 (TA-TL)</t>
  </si>
  <si>
    <t>Opening Profit</t>
  </si>
  <si>
    <t>Profit of the day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</si>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</sst>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rgb="FF1E293B"/>
      <name val="Arial"/>
    </font>
    <font>
      <sz val="13.0"/>
      <color rgb="FF1E293B"/>
      <name val="Arial"/>
    </font>
    <font>
      <sz val="18.0"/>
      <color rgb="FF1E293B"/>
      <name val="Arial"/>
    </font>
    <font>
      <color theme="1"/>
      <name val="Arial"/>
    </font>
    <font>
      <sz val="11.0"/>
      <color rgb="FF1E293B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center"/>
    </xf>
    <xf borderId="0" fillId="2" fontId="3" numFmtId="0" xfId="0" applyFont="1"/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5" numFmtId="0" xfId="0" applyFont="1"/>
    <xf borderId="1" fillId="0" fontId="4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2" fillId="3" fontId="6" numFmtId="0" xfId="0" applyAlignment="1" applyBorder="1" applyFill="1" applyFont="1">
      <alignment vertical="bottom"/>
    </xf>
    <xf borderId="3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3" fontId="4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6.5"/>
    <col customWidth="1" min="10" max="10" width="32.5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</row>
    <row r="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</row>
    <row r="7">
      <c r="A7" s="6"/>
      <c r="B7" s="2"/>
      <c r="C7" s="2"/>
      <c r="D7" s="2"/>
      <c r="E7" s="2"/>
      <c r="F7" s="2"/>
      <c r="G7" s="2"/>
      <c r="H7" s="2"/>
      <c r="I7" s="2"/>
      <c r="J7" s="2"/>
    </row>
    <row r="8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</row>
    <row r="9">
      <c r="A9" s="8"/>
      <c r="B9" s="2"/>
      <c r="C9" s="2"/>
      <c r="D9" s="2"/>
      <c r="E9" s="2"/>
      <c r="F9" s="2"/>
      <c r="G9" s="2"/>
      <c r="H9" s="2"/>
      <c r="I9" s="2"/>
      <c r="J9" s="2"/>
    </row>
    <row r="10" ht="27.0" customHeight="1">
      <c r="A10" s="8"/>
      <c r="B10" s="2"/>
      <c r="C10" s="2"/>
      <c r="D10" s="2"/>
      <c r="E10" s="2"/>
      <c r="F10" s="2"/>
      <c r="G10" s="2"/>
      <c r="H10" s="2"/>
      <c r="I10" s="2"/>
      <c r="J10" s="2"/>
    </row>
    <row r="11">
      <c r="A11" s="9"/>
    </row>
    <row r="13">
      <c r="A1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</row>
    <row r="2">
      <c r="A2" s="13" t="s">
        <v>13</v>
      </c>
      <c r="B2" s="14">
        <v>250.0</v>
      </c>
      <c r="C2" s="14">
        <v>300.0</v>
      </c>
      <c r="D2" s="14">
        <v>140.0</v>
      </c>
      <c r="E2" s="14">
        <v>130.0</v>
      </c>
      <c r="F2" s="14">
        <v>5.0</v>
      </c>
      <c r="G2" s="14">
        <v>5.0</v>
      </c>
    </row>
    <row r="3">
      <c r="A3" s="13" t="s">
        <v>14</v>
      </c>
      <c r="B3" s="14">
        <v>100.0</v>
      </c>
      <c r="C3" s="14">
        <v>125.0</v>
      </c>
      <c r="D3" s="14">
        <v>80.0</v>
      </c>
      <c r="E3" s="14">
        <v>65.0</v>
      </c>
      <c r="F3" s="14">
        <v>5.0</v>
      </c>
      <c r="G3" s="14">
        <v>4.0</v>
      </c>
    </row>
    <row r="4">
      <c r="A4" s="13" t="s">
        <v>15</v>
      </c>
      <c r="B4" s="14">
        <v>300.0</v>
      </c>
      <c r="C4" s="14">
        <v>350.0</v>
      </c>
      <c r="D4" s="14">
        <v>60.0</v>
      </c>
      <c r="E4" s="14">
        <v>56.0</v>
      </c>
      <c r="F4" s="15">
        <v>0.0</v>
      </c>
      <c r="G4" s="14">
        <v>3.0</v>
      </c>
    </row>
    <row r="5">
      <c r="A5" s="13" t="s">
        <v>16</v>
      </c>
      <c r="B5" s="14">
        <v>375.0</v>
      </c>
      <c r="C5" s="14">
        <v>450.0</v>
      </c>
      <c r="D5" s="14">
        <v>20.0</v>
      </c>
      <c r="E5" s="14">
        <v>16.0</v>
      </c>
      <c r="F5" s="14">
        <v>4.0</v>
      </c>
      <c r="G5" s="14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16" width="10.13"/>
  </cols>
  <sheetData>
    <row r="1">
      <c r="A1" s="11"/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</row>
    <row r="2">
      <c r="A2" s="17" t="s">
        <v>32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>
      <c r="A3" s="13" t="s">
        <v>13</v>
      </c>
      <c r="B3" s="15">
        <f>Assumptions!$E2</f>
        <v>130</v>
      </c>
      <c r="C3" s="15">
        <f>Assumptions!$E2</f>
        <v>130</v>
      </c>
      <c r="D3" s="15">
        <f>Assumptions!$E2</f>
        <v>130</v>
      </c>
      <c r="E3" s="15">
        <f>Assumptions!$E2</f>
        <v>130</v>
      </c>
      <c r="F3" s="15">
        <f>Assumptions!$E2</f>
        <v>130</v>
      </c>
      <c r="G3" s="15">
        <f>Assumptions!$E2</f>
        <v>130</v>
      </c>
      <c r="H3" s="15">
        <f>Assumptions!$E2</f>
        <v>130</v>
      </c>
      <c r="I3" s="15">
        <f>Assumptions!$E2</f>
        <v>130</v>
      </c>
      <c r="J3" s="15">
        <f>Assumptions!$E2</f>
        <v>130</v>
      </c>
      <c r="K3" s="15">
        <f>Assumptions!$E2</f>
        <v>130</v>
      </c>
      <c r="L3" s="15">
        <f>Assumptions!$E2</f>
        <v>130</v>
      </c>
      <c r="M3" s="15">
        <f>Assumptions!$E2</f>
        <v>130</v>
      </c>
      <c r="N3" s="15">
        <f>Assumptions!$E2</f>
        <v>130</v>
      </c>
      <c r="O3" s="15">
        <f>Assumptions!$E2</f>
        <v>130</v>
      </c>
      <c r="P3" s="15">
        <f>Assumptions!$E2</f>
        <v>130</v>
      </c>
    </row>
    <row r="4">
      <c r="A4" s="13" t="s">
        <v>14</v>
      </c>
      <c r="B4" s="15">
        <f>Assumptions!$E3</f>
        <v>65</v>
      </c>
      <c r="C4" s="15">
        <f>Assumptions!$E3</f>
        <v>65</v>
      </c>
      <c r="D4" s="15">
        <f>Assumptions!$E3</f>
        <v>65</v>
      </c>
      <c r="E4" s="15">
        <f>Assumptions!$E3</f>
        <v>65</v>
      </c>
      <c r="F4" s="15">
        <f>Assumptions!$E3</f>
        <v>65</v>
      </c>
      <c r="G4" s="15">
        <f>Assumptions!$E3</f>
        <v>65</v>
      </c>
      <c r="H4" s="15">
        <f>Assumptions!$E3</f>
        <v>65</v>
      </c>
      <c r="I4" s="15">
        <f>Assumptions!$E3</f>
        <v>65</v>
      </c>
      <c r="J4" s="15">
        <f>Assumptions!$E3</f>
        <v>65</v>
      </c>
      <c r="K4" s="15">
        <f>Assumptions!$E3</f>
        <v>65</v>
      </c>
      <c r="L4" s="15">
        <f>Assumptions!$E3</f>
        <v>65</v>
      </c>
      <c r="M4" s="15">
        <f>Assumptions!$E3</f>
        <v>65</v>
      </c>
      <c r="N4" s="15">
        <f>Assumptions!$E3</f>
        <v>65</v>
      </c>
      <c r="O4" s="15">
        <f>Assumptions!$E3</f>
        <v>65</v>
      </c>
      <c r="P4" s="15">
        <f>Assumptions!$E3</f>
        <v>65</v>
      </c>
    </row>
    <row r="5">
      <c r="A5" s="13" t="s">
        <v>15</v>
      </c>
      <c r="B5" s="15">
        <f>Assumptions!$E4</f>
        <v>56</v>
      </c>
      <c r="C5" s="15">
        <f>Assumptions!$E4</f>
        <v>56</v>
      </c>
      <c r="D5" s="15">
        <f>Assumptions!$E4</f>
        <v>56</v>
      </c>
      <c r="E5" s="15">
        <f>Assumptions!$E4</f>
        <v>56</v>
      </c>
      <c r="F5" s="15">
        <f>Assumptions!$E4</f>
        <v>56</v>
      </c>
      <c r="G5" s="15">
        <f>Assumptions!$E4</f>
        <v>56</v>
      </c>
      <c r="H5" s="15">
        <f>Assumptions!$E4</f>
        <v>56</v>
      </c>
      <c r="I5" s="15">
        <f>Assumptions!$E4</f>
        <v>56</v>
      </c>
      <c r="J5" s="15">
        <f>Assumptions!$E4</f>
        <v>56</v>
      </c>
      <c r="K5" s="15">
        <f>Assumptions!$E4</f>
        <v>56</v>
      </c>
      <c r="L5" s="15">
        <f>Assumptions!$E4</f>
        <v>56</v>
      </c>
      <c r="M5" s="15">
        <f>Assumptions!$E4</f>
        <v>56</v>
      </c>
      <c r="N5" s="15">
        <f>Assumptions!$E4</f>
        <v>56</v>
      </c>
      <c r="O5" s="15">
        <f>Assumptions!$E4</f>
        <v>56</v>
      </c>
      <c r="P5" s="15">
        <f>Assumptions!$E4</f>
        <v>56</v>
      </c>
    </row>
    <row r="6">
      <c r="A6" s="13" t="s">
        <v>16</v>
      </c>
      <c r="B6" s="15">
        <f>Assumptions!$E5</f>
        <v>16</v>
      </c>
      <c r="C6" s="15">
        <f>Assumptions!$E5</f>
        <v>16</v>
      </c>
      <c r="D6" s="15">
        <f>Assumptions!$E5</f>
        <v>16</v>
      </c>
      <c r="E6" s="15">
        <f>Assumptions!$E5</f>
        <v>16</v>
      </c>
      <c r="F6" s="15">
        <f>Assumptions!$E5</f>
        <v>16</v>
      </c>
      <c r="G6" s="15">
        <f>Assumptions!$E5</f>
        <v>16</v>
      </c>
      <c r="H6" s="15">
        <f>Assumptions!$E5</f>
        <v>16</v>
      </c>
      <c r="I6" s="15">
        <f>Assumptions!$E5</f>
        <v>16</v>
      </c>
      <c r="J6" s="15">
        <f>Assumptions!$E5</f>
        <v>16</v>
      </c>
      <c r="K6" s="15">
        <f>Assumptions!$E5</f>
        <v>16</v>
      </c>
      <c r="L6" s="15">
        <f>Assumptions!$E5</f>
        <v>16</v>
      </c>
      <c r="M6" s="15">
        <f>Assumptions!$E5</f>
        <v>16</v>
      </c>
      <c r="N6" s="15">
        <f>Assumptions!$E5</f>
        <v>16</v>
      </c>
      <c r="O6" s="15">
        <f>Assumptions!$E5</f>
        <v>16</v>
      </c>
      <c r="P6" s="15">
        <f>Assumptions!$E5</f>
        <v>16</v>
      </c>
    </row>
    <row r="7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>
      <c r="A8" s="20" t="s">
        <v>33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>
      <c r="A9" s="13" t="s">
        <v>13</v>
      </c>
      <c r="B9" s="15">
        <f>Assumptions!$D2</f>
        <v>140</v>
      </c>
      <c r="C9" s="15">
        <f>Assumptions!$D2</f>
        <v>140</v>
      </c>
      <c r="D9" s="15">
        <f>Assumptions!$D2</f>
        <v>140</v>
      </c>
      <c r="E9" s="15">
        <f>Assumptions!$D2</f>
        <v>140</v>
      </c>
      <c r="F9" s="15">
        <f>Assumptions!$D2</f>
        <v>140</v>
      </c>
      <c r="G9" s="15">
        <f>Assumptions!$D2</f>
        <v>140</v>
      </c>
      <c r="H9" s="15">
        <f>Assumptions!$D2</f>
        <v>140</v>
      </c>
      <c r="I9" s="15">
        <f>Assumptions!$D2</f>
        <v>140</v>
      </c>
      <c r="J9" s="15">
        <f>Assumptions!$D2</f>
        <v>140</v>
      </c>
      <c r="K9" s="15">
        <f>Assumptions!$D2</f>
        <v>140</v>
      </c>
      <c r="L9" s="15">
        <f>Assumptions!$D2</f>
        <v>140</v>
      </c>
      <c r="M9" s="15">
        <f>Assumptions!$D2</f>
        <v>140</v>
      </c>
      <c r="N9" s="15">
        <f>Assumptions!$D2</f>
        <v>140</v>
      </c>
      <c r="O9" s="15">
        <f>Assumptions!$D2</f>
        <v>140</v>
      </c>
      <c r="P9" s="15">
        <f>Assumptions!$D2</f>
        <v>140</v>
      </c>
    </row>
    <row r="10">
      <c r="A10" s="13" t="s">
        <v>14</v>
      </c>
      <c r="B10" s="15">
        <f>Assumptions!$D3</f>
        <v>80</v>
      </c>
      <c r="C10" s="15">
        <f>Assumptions!$D3</f>
        <v>80</v>
      </c>
      <c r="D10" s="15">
        <f>Assumptions!$D3</f>
        <v>80</v>
      </c>
      <c r="E10" s="15">
        <f>Assumptions!$D3</f>
        <v>80</v>
      </c>
      <c r="F10" s="15">
        <f>Assumptions!$D3</f>
        <v>80</v>
      </c>
      <c r="G10" s="15">
        <f>Assumptions!$D3</f>
        <v>80</v>
      </c>
      <c r="H10" s="15">
        <f>Assumptions!$D3</f>
        <v>80</v>
      </c>
      <c r="I10" s="15">
        <f>Assumptions!$D3</f>
        <v>80</v>
      </c>
      <c r="J10" s="15">
        <f>Assumptions!$D3</f>
        <v>80</v>
      </c>
      <c r="K10" s="15">
        <f>Assumptions!$D3</f>
        <v>80</v>
      </c>
      <c r="L10" s="15">
        <f>Assumptions!$D3</f>
        <v>80</v>
      </c>
      <c r="M10" s="15">
        <f>Assumptions!$D3</f>
        <v>80</v>
      </c>
      <c r="N10" s="15">
        <f>Assumptions!$D3</f>
        <v>80</v>
      </c>
      <c r="O10" s="15">
        <f>Assumptions!$D3</f>
        <v>80</v>
      </c>
      <c r="P10" s="15">
        <f>Assumptions!$D3</f>
        <v>80</v>
      </c>
    </row>
    <row r="11">
      <c r="A11" s="13" t="s">
        <v>15</v>
      </c>
      <c r="B11" s="15">
        <f>Assumptions!$D4</f>
        <v>60</v>
      </c>
      <c r="C11" s="15">
        <f>Assumptions!$D4</f>
        <v>60</v>
      </c>
      <c r="D11" s="15">
        <f>Assumptions!$D4</f>
        <v>60</v>
      </c>
      <c r="E11" s="15">
        <f>Assumptions!$D4</f>
        <v>60</v>
      </c>
      <c r="F11" s="15">
        <f>Assumptions!$D4</f>
        <v>60</v>
      </c>
      <c r="G11" s="15">
        <f>Assumptions!$D4</f>
        <v>60</v>
      </c>
      <c r="H11" s="15">
        <f>Assumptions!$D4</f>
        <v>60</v>
      </c>
      <c r="I11" s="15">
        <f>Assumptions!$D4</f>
        <v>60</v>
      </c>
      <c r="J11" s="15">
        <f>Assumptions!$D4</f>
        <v>60</v>
      </c>
      <c r="K11" s="15">
        <f>Assumptions!$D4</f>
        <v>60</v>
      </c>
      <c r="L11" s="15">
        <f>Assumptions!$D4</f>
        <v>60</v>
      </c>
      <c r="M11" s="15">
        <f>Assumptions!$D4</f>
        <v>60</v>
      </c>
      <c r="N11" s="15">
        <f>Assumptions!$D4</f>
        <v>60</v>
      </c>
      <c r="O11" s="15">
        <f>Assumptions!$D4</f>
        <v>60</v>
      </c>
      <c r="P11" s="15">
        <f>Assumptions!$D4</f>
        <v>60</v>
      </c>
    </row>
    <row r="12">
      <c r="A12" s="13" t="s">
        <v>16</v>
      </c>
      <c r="B12" s="15">
        <f>Assumptions!$D5</f>
        <v>20</v>
      </c>
      <c r="C12" s="15">
        <f>Assumptions!$D5</f>
        <v>20</v>
      </c>
      <c r="D12" s="15">
        <f>Assumptions!$D5</f>
        <v>20</v>
      </c>
      <c r="E12" s="15">
        <f>Assumptions!$D5</f>
        <v>20</v>
      </c>
      <c r="F12" s="15">
        <f>Assumptions!$D5</f>
        <v>20</v>
      </c>
      <c r="G12" s="15">
        <f>Assumptions!$D5</f>
        <v>20</v>
      </c>
      <c r="H12" s="15">
        <f>Assumptions!$D5</f>
        <v>20</v>
      </c>
      <c r="I12" s="15">
        <f>Assumptions!$D5</f>
        <v>20</v>
      </c>
      <c r="J12" s="15">
        <f>Assumptions!$D5</f>
        <v>20</v>
      </c>
      <c r="K12" s="15">
        <f>Assumptions!$D5</f>
        <v>20</v>
      </c>
      <c r="L12" s="15">
        <f>Assumptions!$D5</f>
        <v>20</v>
      </c>
      <c r="M12" s="15">
        <f>Assumptions!$D5</f>
        <v>20</v>
      </c>
      <c r="N12" s="15">
        <f>Assumptions!$D5</f>
        <v>20</v>
      </c>
      <c r="O12" s="15">
        <f>Assumptions!$D5</f>
        <v>20</v>
      </c>
      <c r="P12" s="15">
        <f>Assumptions!$D5</f>
        <v>20</v>
      </c>
    </row>
    <row r="13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>
      <c r="A14" s="20" t="s">
        <v>34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>
      <c r="A15" s="13" t="s">
        <v>13</v>
      </c>
      <c r="B15" s="15">
        <f>Assumptions!$F2</f>
        <v>5</v>
      </c>
      <c r="C15" s="15">
        <f>Assumptions!$F2</f>
        <v>5</v>
      </c>
      <c r="D15" s="15">
        <f>Assumptions!$F2</f>
        <v>5</v>
      </c>
      <c r="E15" s="15">
        <f>Assumptions!$F2</f>
        <v>5</v>
      </c>
      <c r="F15" s="15">
        <f>Assumptions!$F2</f>
        <v>5</v>
      </c>
      <c r="G15" s="15">
        <f>Assumptions!$F2</f>
        <v>5</v>
      </c>
      <c r="H15" s="15">
        <f>Assumptions!$F2</f>
        <v>5</v>
      </c>
      <c r="I15" s="15">
        <f>Assumptions!$F2</f>
        <v>5</v>
      </c>
      <c r="J15" s="15">
        <f>Assumptions!$F2</f>
        <v>5</v>
      </c>
      <c r="K15" s="15">
        <f>Assumptions!$F2</f>
        <v>5</v>
      </c>
      <c r="L15" s="15">
        <f>Assumptions!$F2</f>
        <v>5</v>
      </c>
      <c r="M15" s="15">
        <f>Assumptions!$F2</f>
        <v>5</v>
      </c>
      <c r="N15" s="15">
        <f>Assumptions!$F2</f>
        <v>5</v>
      </c>
      <c r="O15" s="15">
        <f>Assumptions!$F2</f>
        <v>5</v>
      </c>
      <c r="P15" s="15">
        <f>Assumptions!$F2</f>
        <v>5</v>
      </c>
    </row>
    <row r="16">
      <c r="A16" s="13" t="s">
        <v>14</v>
      </c>
      <c r="B16" s="15">
        <f>Assumptions!$F3</f>
        <v>5</v>
      </c>
      <c r="C16" s="15">
        <f>Assumptions!$F3</f>
        <v>5</v>
      </c>
      <c r="D16" s="15">
        <f>Assumptions!$F3</f>
        <v>5</v>
      </c>
      <c r="E16" s="15">
        <f>Assumptions!$F3</f>
        <v>5</v>
      </c>
      <c r="F16" s="15">
        <f>Assumptions!$F3</f>
        <v>5</v>
      </c>
      <c r="G16" s="15">
        <f>Assumptions!$F3</f>
        <v>5</v>
      </c>
      <c r="H16" s="15">
        <f>Assumptions!$F3</f>
        <v>5</v>
      </c>
      <c r="I16" s="15">
        <f>Assumptions!$F3</f>
        <v>5</v>
      </c>
      <c r="J16" s="15">
        <f>Assumptions!$F3</f>
        <v>5</v>
      </c>
      <c r="K16" s="15">
        <f>Assumptions!$F3</f>
        <v>5</v>
      </c>
      <c r="L16" s="15">
        <f>Assumptions!$F3</f>
        <v>5</v>
      </c>
      <c r="M16" s="15">
        <f>Assumptions!$F3</f>
        <v>5</v>
      </c>
      <c r="N16" s="15">
        <f>Assumptions!$F3</f>
        <v>5</v>
      </c>
      <c r="O16" s="15">
        <f>Assumptions!$F3</f>
        <v>5</v>
      </c>
      <c r="P16" s="15">
        <f>Assumptions!$F3</f>
        <v>5</v>
      </c>
    </row>
    <row r="17">
      <c r="A17" s="13" t="s">
        <v>15</v>
      </c>
      <c r="B17" s="15">
        <f>Assumptions!$F4</f>
        <v>0</v>
      </c>
      <c r="C17" s="15">
        <f>Assumptions!$F4</f>
        <v>0</v>
      </c>
      <c r="D17" s="15">
        <f>Assumptions!$F4</f>
        <v>0</v>
      </c>
      <c r="E17" s="15">
        <f>Assumptions!$F4</f>
        <v>0</v>
      </c>
      <c r="F17" s="15">
        <f>Assumptions!$F4</f>
        <v>0</v>
      </c>
      <c r="G17" s="15">
        <f>Assumptions!$F4</f>
        <v>0</v>
      </c>
      <c r="H17" s="15">
        <f>Assumptions!$F4</f>
        <v>0</v>
      </c>
      <c r="I17" s="15">
        <f>Assumptions!$F4</f>
        <v>0</v>
      </c>
      <c r="J17" s="15">
        <f>Assumptions!$F4</f>
        <v>0</v>
      </c>
      <c r="K17" s="15">
        <f>Assumptions!$F4</f>
        <v>0</v>
      </c>
      <c r="L17" s="15">
        <f>Assumptions!$F4</f>
        <v>0</v>
      </c>
      <c r="M17" s="15">
        <f>Assumptions!$F4</f>
        <v>0</v>
      </c>
      <c r="N17" s="15">
        <f>Assumptions!$F4</f>
        <v>0</v>
      </c>
      <c r="O17" s="15">
        <f>Assumptions!$F4</f>
        <v>0</v>
      </c>
      <c r="P17" s="15">
        <f>Assumptions!$F4</f>
        <v>0</v>
      </c>
    </row>
    <row r="18">
      <c r="A18" s="13" t="s">
        <v>16</v>
      </c>
      <c r="B18" s="15">
        <f>Assumptions!$F5</f>
        <v>4</v>
      </c>
      <c r="C18" s="15">
        <f>Assumptions!$F5</f>
        <v>4</v>
      </c>
      <c r="D18" s="15">
        <f>Assumptions!$F5</f>
        <v>4</v>
      </c>
      <c r="E18" s="15">
        <f>Assumptions!$F5</f>
        <v>4</v>
      </c>
      <c r="F18" s="15">
        <f>Assumptions!$F5</f>
        <v>4</v>
      </c>
      <c r="G18" s="15">
        <f>Assumptions!$F5</f>
        <v>4</v>
      </c>
      <c r="H18" s="15">
        <f>Assumptions!$F5</f>
        <v>4</v>
      </c>
      <c r="I18" s="15">
        <f>Assumptions!$F5</f>
        <v>4</v>
      </c>
      <c r="J18" s="15">
        <f>Assumptions!$F5</f>
        <v>4</v>
      </c>
      <c r="K18" s="15">
        <f>Assumptions!$F5</f>
        <v>4</v>
      </c>
      <c r="L18" s="15">
        <f>Assumptions!$F5</f>
        <v>4</v>
      </c>
      <c r="M18" s="15">
        <f>Assumptions!$F5</f>
        <v>4</v>
      </c>
      <c r="N18" s="15">
        <f>Assumptions!$F5</f>
        <v>4</v>
      </c>
      <c r="O18" s="15">
        <f>Assumptions!$F5</f>
        <v>4</v>
      </c>
      <c r="P18" s="15">
        <f>Assumptions!$F5</f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16" width="9.5"/>
  </cols>
  <sheetData>
    <row r="1">
      <c r="A1" s="21"/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</row>
    <row r="2">
      <c r="A2" s="23" t="s">
        <v>35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24" t="s">
        <v>13</v>
      </c>
      <c r="B3" s="25">
        <f>'Calcs-1'!$B3*Assumptions!$C2</f>
        <v>39000</v>
      </c>
      <c r="C3" s="25">
        <f>'Calcs-1'!$B3*Assumptions!$C2</f>
        <v>39000</v>
      </c>
      <c r="D3" s="25">
        <f>'Calcs-1'!$B3*Assumptions!$C2</f>
        <v>39000</v>
      </c>
      <c r="E3" s="25">
        <f>'Calcs-1'!$B3*Assumptions!$C2</f>
        <v>39000</v>
      </c>
      <c r="F3" s="25">
        <f>'Calcs-1'!$B3*Assumptions!$C2</f>
        <v>39000</v>
      </c>
      <c r="G3" s="25">
        <f>'Calcs-1'!$B3*Assumptions!$C2</f>
        <v>39000</v>
      </c>
      <c r="H3" s="25">
        <f>'Calcs-1'!$B3*Assumptions!$C2</f>
        <v>39000</v>
      </c>
      <c r="I3" s="25">
        <f>'Calcs-1'!$B3*Assumptions!$C2</f>
        <v>39000</v>
      </c>
      <c r="J3" s="25">
        <f>'Calcs-1'!$B3*Assumptions!$C2</f>
        <v>39000</v>
      </c>
      <c r="K3" s="25">
        <f>'Calcs-1'!$B3*Assumptions!$C2</f>
        <v>39000</v>
      </c>
      <c r="L3" s="25">
        <f>'Calcs-1'!$B3*Assumptions!$C2</f>
        <v>39000</v>
      </c>
      <c r="M3" s="25">
        <f>'Calcs-1'!$B3*Assumptions!$C2</f>
        <v>39000</v>
      </c>
      <c r="N3" s="25">
        <f>'Calcs-1'!$B3*Assumptions!$C2</f>
        <v>39000</v>
      </c>
      <c r="O3" s="25">
        <f>'Calcs-1'!$B3*Assumptions!$C2</f>
        <v>39000</v>
      </c>
      <c r="P3" s="25">
        <f>'Calcs-1'!$B3*Assumptions!$C2</f>
        <v>39000</v>
      </c>
    </row>
    <row r="4">
      <c r="A4" s="24" t="s">
        <v>14</v>
      </c>
      <c r="B4" s="25">
        <f>'Calcs-1'!$B4*Assumptions!$C3</f>
        <v>8125</v>
      </c>
      <c r="C4" s="25">
        <f>'Calcs-1'!$B4*Assumptions!$C3</f>
        <v>8125</v>
      </c>
      <c r="D4" s="25">
        <f>'Calcs-1'!$B4*Assumptions!$C3</f>
        <v>8125</v>
      </c>
      <c r="E4" s="25">
        <f>'Calcs-1'!$B4*Assumptions!$C3</f>
        <v>8125</v>
      </c>
      <c r="F4" s="25">
        <f>'Calcs-1'!$B4*Assumptions!$C3</f>
        <v>8125</v>
      </c>
      <c r="G4" s="25">
        <f>'Calcs-1'!$B4*Assumptions!$C3</f>
        <v>8125</v>
      </c>
      <c r="H4" s="25">
        <f>'Calcs-1'!$B4*Assumptions!$C3</f>
        <v>8125</v>
      </c>
      <c r="I4" s="25">
        <f>'Calcs-1'!$B4*Assumptions!$C3</f>
        <v>8125</v>
      </c>
      <c r="J4" s="25">
        <f>'Calcs-1'!$B4*Assumptions!$C3</f>
        <v>8125</v>
      </c>
      <c r="K4" s="25">
        <f>'Calcs-1'!$B4*Assumptions!$C3</f>
        <v>8125</v>
      </c>
      <c r="L4" s="25">
        <f>'Calcs-1'!$B4*Assumptions!$C3</f>
        <v>8125</v>
      </c>
      <c r="M4" s="25">
        <f>'Calcs-1'!$B4*Assumptions!$C3</f>
        <v>8125</v>
      </c>
      <c r="N4" s="25">
        <f>'Calcs-1'!$B4*Assumptions!$C3</f>
        <v>8125</v>
      </c>
      <c r="O4" s="25">
        <f>'Calcs-1'!$B4*Assumptions!$C3</f>
        <v>8125</v>
      </c>
      <c r="P4" s="25">
        <f>'Calcs-1'!$B4*Assumptions!$C3</f>
        <v>8125</v>
      </c>
    </row>
    <row r="5">
      <c r="A5" s="24" t="s">
        <v>15</v>
      </c>
      <c r="B5" s="25">
        <f>'Calcs-1'!$B5*Assumptions!$C4</f>
        <v>19600</v>
      </c>
      <c r="C5" s="25">
        <f>'Calcs-1'!$B5*Assumptions!$C4</f>
        <v>19600</v>
      </c>
      <c r="D5" s="25">
        <f>'Calcs-1'!$B5*Assumptions!$C4</f>
        <v>19600</v>
      </c>
      <c r="E5" s="25">
        <f>'Calcs-1'!$B5*Assumptions!$C4</f>
        <v>19600</v>
      </c>
      <c r="F5" s="25">
        <f>'Calcs-1'!$B5*Assumptions!$C4</f>
        <v>19600</v>
      </c>
      <c r="G5" s="25">
        <f>'Calcs-1'!$B5*Assumptions!$C4</f>
        <v>19600</v>
      </c>
      <c r="H5" s="25">
        <f>'Calcs-1'!$B5*Assumptions!$C4</f>
        <v>19600</v>
      </c>
      <c r="I5" s="25">
        <f>'Calcs-1'!$B5*Assumptions!$C4</f>
        <v>19600</v>
      </c>
      <c r="J5" s="25">
        <f>'Calcs-1'!$B5*Assumptions!$C4</f>
        <v>19600</v>
      </c>
      <c r="K5" s="25">
        <f>'Calcs-1'!$B5*Assumptions!$C4</f>
        <v>19600</v>
      </c>
      <c r="L5" s="25">
        <f>'Calcs-1'!$B5*Assumptions!$C4</f>
        <v>19600</v>
      </c>
      <c r="M5" s="25">
        <f>'Calcs-1'!$B5*Assumptions!$C4</f>
        <v>19600</v>
      </c>
      <c r="N5" s="25">
        <f>'Calcs-1'!$B5*Assumptions!$C4</f>
        <v>19600</v>
      </c>
      <c r="O5" s="25">
        <f>'Calcs-1'!$B5*Assumptions!$C4</f>
        <v>19600</v>
      </c>
      <c r="P5" s="25">
        <f>'Calcs-1'!$B5*Assumptions!$C4</f>
        <v>19600</v>
      </c>
    </row>
    <row r="6">
      <c r="A6" s="24" t="s">
        <v>16</v>
      </c>
      <c r="B6" s="25">
        <f>'Calcs-1'!$B6*Assumptions!$C5</f>
        <v>7200</v>
      </c>
      <c r="C6" s="25">
        <f>'Calcs-1'!$B6*Assumptions!$C5</f>
        <v>7200</v>
      </c>
      <c r="D6" s="25">
        <f>'Calcs-1'!$B6*Assumptions!$C5</f>
        <v>7200</v>
      </c>
      <c r="E6" s="25">
        <f>'Calcs-1'!$B6*Assumptions!$C5</f>
        <v>7200</v>
      </c>
      <c r="F6" s="25">
        <f>'Calcs-1'!$B6*Assumptions!$C5</f>
        <v>7200</v>
      </c>
      <c r="G6" s="25">
        <f>'Calcs-1'!$B6*Assumptions!$C5</f>
        <v>7200</v>
      </c>
      <c r="H6" s="25">
        <f>'Calcs-1'!$B6*Assumptions!$C5</f>
        <v>7200</v>
      </c>
      <c r="I6" s="25">
        <f>'Calcs-1'!$B6*Assumptions!$C5</f>
        <v>7200</v>
      </c>
      <c r="J6" s="25">
        <f>'Calcs-1'!$B6*Assumptions!$C5</f>
        <v>7200</v>
      </c>
      <c r="K6" s="25">
        <f>'Calcs-1'!$B6*Assumptions!$C5</f>
        <v>7200</v>
      </c>
      <c r="L6" s="25">
        <f>'Calcs-1'!$B6*Assumptions!$C5</f>
        <v>7200</v>
      </c>
      <c r="M6" s="25">
        <f>'Calcs-1'!$B6*Assumptions!$C5</f>
        <v>7200</v>
      </c>
      <c r="N6" s="25">
        <f>'Calcs-1'!$B6*Assumptions!$C5</f>
        <v>7200</v>
      </c>
      <c r="O6" s="25">
        <f>'Calcs-1'!$B6*Assumptions!$C5</f>
        <v>7200</v>
      </c>
      <c r="P6" s="25">
        <f>'Calcs-1'!$B6*Assumptions!$C5</f>
        <v>7200</v>
      </c>
    </row>
    <row r="7">
      <c r="A7" s="21" t="s">
        <v>36</v>
      </c>
      <c r="B7" s="25">
        <f t="shared" ref="B7:P7" si="1">SUM(B3:B6)</f>
        <v>73925</v>
      </c>
      <c r="C7" s="25">
        <f t="shared" si="1"/>
        <v>73925</v>
      </c>
      <c r="D7" s="25">
        <f t="shared" si="1"/>
        <v>73925</v>
      </c>
      <c r="E7" s="25">
        <f t="shared" si="1"/>
        <v>73925</v>
      </c>
      <c r="F7" s="25">
        <f t="shared" si="1"/>
        <v>73925</v>
      </c>
      <c r="G7" s="25">
        <f t="shared" si="1"/>
        <v>73925</v>
      </c>
      <c r="H7" s="25">
        <f t="shared" si="1"/>
        <v>73925</v>
      </c>
      <c r="I7" s="25">
        <f t="shared" si="1"/>
        <v>73925</v>
      </c>
      <c r="J7" s="25">
        <f t="shared" si="1"/>
        <v>73925</v>
      </c>
      <c r="K7" s="25">
        <f t="shared" si="1"/>
        <v>73925</v>
      </c>
      <c r="L7" s="25">
        <f t="shared" si="1"/>
        <v>73925</v>
      </c>
      <c r="M7" s="25">
        <f t="shared" si="1"/>
        <v>73925</v>
      </c>
      <c r="N7" s="25">
        <f t="shared" si="1"/>
        <v>73925</v>
      </c>
      <c r="O7" s="25">
        <f t="shared" si="1"/>
        <v>73925</v>
      </c>
      <c r="P7" s="25">
        <f t="shared" si="1"/>
        <v>73925</v>
      </c>
    </row>
    <row r="8">
      <c r="A8" s="21"/>
      <c r="B8" s="21"/>
      <c r="C8" s="21"/>
      <c r="D8" s="21"/>
      <c r="E8" s="21"/>
      <c r="F8" s="21"/>
      <c r="G8" s="21"/>
      <c r="H8" s="21"/>
      <c r="I8" s="21"/>
      <c r="K8" s="21"/>
      <c r="L8" s="21"/>
      <c r="M8" s="21"/>
      <c r="N8" s="21"/>
      <c r="O8" s="21"/>
      <c r="P8" s="21"/>
    </row>
    <row r="9">
      <c r="A9" s="21"/>
      <c r="B9" s="21"/>
      <c r="C9" s="21"/>
      <c r="D9" s="21"/>
      <c r="E9" s="21"/>
      <c r="F9" s="21"/>
      <c r="G9" s="21"/>
      <c r="H9" s="21"/>
      <c r="L9" s="21"/>
      <c r="M9" s="21"/>
      <c r="N9" s="21"/>
      <c r="O9" s="21"/>
      <c r="P9" s="21"/>
    </row>
    <row r="10">
      <c r="A10" s="23" t="s">
        <v>37</v>
      </c>
      <c r="B10" s="21"/>
      <c r="C10" s="21"/>
      <c r="D10" s="21"/>
      <c r="E10" s="21"/>
      <c r="F10" s="21"/>
      <c r="G10" s="21"/>
      <c r="H10" s="21"/>
      <c r="I10" s="21"/>
      <c r="M10" s="21"/>
      <c r="N10" s="21"/>
      <c r="O10" s="21"/>
      <c r="P10" s="21"/>
    </row>
    <row r="11">
      <c r="A11" s="24" t="s">
        <v>13</v>
      </c>
      <c r="B11" s="25">
        <f>Assumptions!$E2*Assumptions!$B2</f>
        <v>32500</v>
      </c>
      <c r="C11" s="25">
        <f>Assumptions!$E2*Assumptions!$B2</f>
        <v>32500</v>
      </c>
      <c r="D11" s="25">
        <f>Assumptions!$E2*Assumptions!$B2</f>
        <v>32500</v>
      </c>
      <c r="E11" s="25">
        <f>Assumptions!$E2*Assumptions!$B2</f>
        <v>32500</v>
      </c>
      <c r="F11" s="25">
        <f>Assumptions!$E2*Assumptions!$B2</f>
        <v>32500</v>
      </c>
      <c r="G11" s="25">
        <f>Assumptions!$E2*Assumptions!$B2</f>
        <v>32500</v>
      </c>
      <c r="H11" s="25">
        <f>Assumptions!$E2*Assumptions!$B2</f>
        <v>32500</v>
      </c>
      <c r="I11" s="25">
        <f>Assumptions!$E2*Assumptions!$B2</f>
        <v>32500</v>
      </c>
      <c r="J11" s="25">
        <f>Assumptions!$E2*Assumptions!$B2</f>
        <v>32500</v>
      </c>
      <c r="K11" s="25">
        <f>Assumptions!$E2*Assumptions!$B2</f>
        <v>32500</v>
      </c>
      <c r="L11" s="25">
        <f>Assumptions!$E2*Assumptions!$B2</f>
        <v>32500</v>
      </c>
      <c r="M11" s="25">
        <f>Assumptions!$E2*Assumptions!$B2</f>
        <v>32500</v>
      </c>
      <c r="N11" s="25">
        <f>Assumptions!$E2*Assumptions!$B2</f>
        <v>32500</v>
      </c>
      <c r="O11" s="25">
        <f>Assumptions!$E2*Assumptions!$B2</f>
        <v>32500</v>
      </c>
      <c r="P11" s="25">
        <f>Assumptions!$E2*Assumptions!$B2</f>
        <v>32500</v>
      </c>
    </row>
    <row r="12">
      <c r="A12" s="24" t="s">
        <v>14</v>
      </c>
      <c r="B12" s="25">
        <f>Assumptions!$E3*Assumptions!$B3</f>
        <v>6500</v>
      </c>
      <c r="C12" s="25">
        <f>Assumptions!$E3*Assumptions!$B3</f>
        <v>6500</v>
      </c>
      <c r="D12" s="25">
        <f>Assumptions!$E3*Assumptions!$B3</f>
        <v>6500</v>
      </c>
      <c r="E12" s="25">
        <f>Assumptions!$E3*Assumptions!$B3</f>
        <v>6500</v>
      </c>
      <c r="F12" s="25">
        <f>Assumptions!$E3*Assumptions!$B3</f>
        <v>6500</v>
      </c>
      <c r="G12" s="25">
        <f>Assumptions!$E3*Assumptions!$B3</f>
        <v>6500</v>
      </c>
      <c r="H12" s="25">
        <f>Assumptions!$E3*Assumptions!$B3</f>
        <v>6500</v>
      </c>
      <c r="I12" s="25">
        <f>Assumptions!$E3*Assumptions!$B3</f>
        <v>6500</v>
      </c>
      <c r="J12" s="25">
        <f>Assumptions!$E3*Assumptions!$B3</f>
        <v>6500</v>
      </c>
      <c r="K12" s="25">
        <f>Assumptions!$E3*Assumptions!$B3</f>
        <v>6500</v>
      </c>
      <c r="L12" s="25">
        <f>Assumptions!$E3*Assumptions!$B3</f>
        <v>6500</v>
      </c>
      <c r="M12" s="25">
        <f>Assumptions!$E3*Assumptions!$B3</f>
        <v>6500</v>
      </c>
      <c r="N12" s="25">
        <f>Assumptions!$E3*Assumptions!$B3</f>
        <v>6500</v>
      </c>
      <c r="O12" s="25">
        <f>Assumptions!$E3*Assumptions!$B3</f>
        <v>6500</v>
      </c>
      <c r="P12" s="25">
        <f>Assumptions!$E3*Assumptions!$B3</f>
        <v>6500</v>
      </c>
    </row>
    <row r="13">
      <c r="A13" s="24" t="s">
        <v>15</v>
      </c>
      <c r="B13" s="25">
        <f>Assumptions!$E4*Assumptions!$B4</f>
        <v>16800</v>
      </c>
      <c r="C13" s="25">
        <f>Assumptions!$E4*Assumptions!$B4</f>
        <v>16800</v>
      </c>
      <c r="D13" s="25">
        <f>Assumptions!$E4*Assumptions!$B4</f>
        <v>16800</v>
      </c>
      <c r="E13" s="25">
        <f>Assumptions!$E4*Assumptions!$B4</f>
        <v>16800</v>
      </c>
      <c r="F13" s="25">
        <f>Assumptions!$E4*Assumptions!$B4</f>
        <v>16800</v>
      </c>
      <c r="G13" s="25">
        <f>Assumptions!$E4*Assumptions!$B4</f>
        <v>16800</v>
      </c>
      <c r="H13" s="25">
        <f>Assumptions!$E4*Assumptions!$B4</f>
        <v>16800</v>
      </c>
      <c r="I13" s="25">
        <f>Assumptions!$E4*Assumptions!$B4</f>
        <v>16800</v>
      </c>
      <c r="J13" s="25">
        <f>Assumptions!$E4*Assumptions!$B4</f>
        <v>16800</v>
      </c>
      <c r="K13" s="25">
        <f>Assumptions!$E4*Assumptions!$B4</f>
        <v>16800</v>
      </c>
      <c r="L13" s="25">
        <f>Assumptions!$E4*Assumptions!$B4</f>
        <v>16800</v>
      </c>
      <c r="M13" s="25">
        <f>Assumptions!$E4*Assumptions!$B4</f>
        <v>16800</v>
      </c>
      <c r="N13" s="25">
        <f>Assumptions!$E4*Assumptions!$B4</f>
        <v>16800</v>
      </c>
      <c r="O13" s="25">
        <f>Assumptions!$E4*Assumptions!$B4</f>
        <v>16800</v>
      </c>
      <c r="P13" s="25">
        <f>Assumptions!$E4*Assumptions!$B4</f>
        <v>16800</v>
      </c>
    </row>
    <row r="14">
      <c r="A14" s="24" t="s">
        <v>16</v>
      </c>
      <c r="B14" s="25">
        <f>Assumptions!$E5*Assumptions!$B5</f>
        <v>6000</v>
      </c>
      <c r="C14" s="25">
        <f>Assumptions!$E5*Assumptions!$B5</f>
        <v>6000</v>
      </c>
      <c r="D14" s="25">
        <f>Assumptions!$E5*Assumptions!$B5</f>
        <v>6000</v>
      </c>
      <c r="E14" s="25">
        <f>Assumptions!$E5*Assumptions!$B5</f>
        <v>6000</v>
      </c>
      <c r="F14" s="25">
        <f>Assumptions!$E5*Assumptions!$B5</f>
        <v>6000</v>
      </c>
      <c r="G14" s="25">
        <f>Assumptions!$E5*Assumptions!$B5</f>
        <v>6000</v>
      </c>
      <c r="H14" s="25">
        <f>Assumptions!$E5*Assumptions!$B5</f>
        <v>6000</v>
      </c>
      <c r="I14" s="25">
        <f>Assumptions!$E5*Assumptions!$B5</f>
        <v>6000</v>
      </c>
      <c r="J14" s="25">
        <f>Assumptions!$E5*Assumptions!$B5</f>
        <v>6000</v>
      </c>
      <c r="K14" s="25">
        <f>Assumptions!$E5*Assumptions!$B5</f>
        <v>6000</v>
      </c>
      <c r="L14" s="25">
        <f>Assumptions!$E5*Assumptions!$B5</f>
        <v>6000</v>
      </c>
      <c r="M14" s="25">
        <f>Assumptions!$E5*Assumptions!$B5</f>
        <v>6000</v>
      </c>
      <c r="N14" s="25">
        <f>Assumptions!$E5*Assumptions!$B5</f>
        <v>6000</v>
      </c>
      <c r="O14" s="25">
        <f>Assumptions!$E5*Assumptions!$B5</f>
        <v>6000</v>
      </c>
      <c r="P14" s="25">
        <f>Assumptions!$E5*Assumptions!$B5</f>
        <v>6000</v>
      </c>
    </row>
    <row r="15">
      <c r="A15" s="21" t="s">
        <v>38</v>
      </c>
      <c r="B15" s="25">
        <f t="shared" ref="B15:P15" si="2">SUM(B11:B14)</f>
        <v>61800</v>
      </c>
      <c r="C15" s="25">
        <f t="shared" si="2"/>
        <v>61800</v>
      </c>
      <c r="D15" s="25">
        <f t="shared" si="2"/>
        <v>61800</v>
      </c>
      <c r="E15" s="25">
        <f t="shared" si="2"/>
        <v>61800</v>
      </c>
      <c r="F15" s="25">
        <f t="shared" si="2"/>
        <v>61800</v>
      </c>
      <c r="G15" s="25">
        <f t="shared" si="2"/>
        <v>61800</v>
      </c>
      <c r="H15" s="25">
        <f t="shared" si="2"/>
        <v>61800</v>
      </c>
      <c r="I15" s="25">
        <f t="shared" si="2"/>
        <v>61800</v>
      </c>
      <c r="J15" s="25">
        <f t="shared" si="2"/>
        <v>61800</v>
      </c>
      <c r="K15" s="25">
        <f t="shared" si="2"/>
        <v>61800</v>
      </c>
      <c r="L15" s="25">
        <f t="shared" si="2"/>
        <v>61800</v>
      </c>
      <c r="M15" s="25">
        <f t="shared" si="2"/>
        <v>61800</v>
      </c>
      <c r="N15" s="25">
        <f t="shared" si="2"/>
        <v>61800</v>
      </c>
      <c r="O15" s="25">
        <f t="shared" si="2"/>
        <v>61800</v>
      </c>
      <c r="P15" s="25">
        <f t="shared" si="2"/>
        <v>61800</v>
      </c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>
      <c r="A17" s="23" t="s">
        <v>39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>
      <c r="A18" s="24" t="s">
        <v>13</v>
      </c>
      <c r="B18" s="25">
        <f>'Calcs-1'!B15*Assumptions!$B2</f>
        <v>1250</v>
      </c>
      <c r="C18" s="25">
        <f>'Calcs-1'!C15*Assumptions!$B2</f>
        <v>1250</v>
      </c>
      <c r="D18" s="25">
        <f>'Calcs-1'!D15*Assumptions!$B2</f>
        <v>1250</v>
      </c>
      <c r="E18" s="25">
        <f>'Calcs-1'!E15*Assumptions!$B2</f>
        <v>1250</v>
      </c>
      <c r="F18" s="25">
        <f>'Calcs-1'!F15*Assumptions!$B2</f>
        <v>1250</v>
      </c>
      <c r="G18" s="25">
        <f>'Calcs-1'!G15*Assumptions!$B2</f>
        <v>1250</v>
      </c>
      <c r="H18" s="25">
        <f>'Calcs-1'!H15*Assumptions!$B2</f>
        <v>1250</v>
      </c>
      <c r="I18" s="25">
        <f>'Calcs-1'!I15*Assumptions!$B2</f>
        <v>1250</v>
      </c>
      <c r="J18" s="25">
        <f>'Calcs-1'!J15*Assumptions!$B2</f>
        <v>1250</v>
      </c>
      <c r="K18" s="25">
        <f>'Calcs-1'!K15*Assumptions!$B2</f>
        <v>1250</v>
      </c>
      <c r="L18" s="25">
        <f>'Calcs-1'!L15*Assumptions!$B2</f>
        <v>1250</v>
      </c>
      <c r="M18" s="25">
        <f>'Calcs-1'!M15*Assumptions!$B2</f>
        <v>1250</v>
      </c>
      <c r="N18" s="25">
        <f>'Calcs-1'!N15*Assumptions!$B2</f>
        <v>1250</v>
      </c>
      <c r="O18" s="25">
        <f>'Calcs-1'!O15*Assumptions!$B2</f>
        <v>1250</v>
      </c>
      <c r="P18" s="25">
        <f>'Calcs-1'!P15*Assumptions!$B2</f>
        <v>1250</v>
      </c>
    </row>
    <row r="19">
      <c r="A19" s="24" t="s">
        <v>14</v>
      </c>
      <c r="B19" s="25">
        <f>'Calcs-1'!B16*Assumptions!$B3</f>
        <v>500</v>
      </c>
      <c r="C19" s="25">
        <f>'Calcs-1'!C16*Assumptions!$B3</f>
        <v>500</v>
      </c>
      <c r="D19" s="25">
        <f>'Calcs-1'!D16*Assumptions!$B3</f>
        <v>500</v>
      </c>
      <c r="E19" s="25">
        <f>'Calcs-1'!E16*Assumptions!$B3</f>
        <v>500</v>
      </c>
      <c r="F19" s="25">
        <f>'Calcs-1'!F16*Assumptions!$B3</f>
        <v>500</v>
      </c>
      <c r="G19" s="25">
        <f>'Calcs-1'!G16*Assumptions!$B3</f>
        <v>500</v>
      </c>
      <c r="H19" s="25">
        <f>'Calcs-1'!H16*Assumptions!$B3</f>
        <v>500</v>
      </c>
      <c r="I19" s="25">
        <f>'Calcs-1'!I16*Assumptions!$B3</f>
        <v>500</v>
      </c>
      <c r="J19" s="25">
        <f>'Calcs-1'!J16*Assumptions!$B3</f>
        <v>500</v>
      </c>
      <c r="K19" s="25">
        <f>'Calcs-1'!K16*Assumptions!$B3</f>
        <v>500</v>
      </c>
      <c r="L19" s="25">
        <f>'Calcs-1'!L16*Assumptions!$B3</f>
        <v>500</v>
      </c>
      <c r="M19" s="25">
        <f>'Calcs-1'!M16*Assumptions!$B3</f>
        <v>500</v>
      </c>
      <c r="N19" s="25">
        <f>'Calcs-1'!N16*Assumptions!$B3</f>
        <v>500</v>
      </c>
      <c r="O19" s="25">
        <f>'Calcs-1'!O16*Assumptions!$B3</f>
        <v>500</v>
      </c>
      <c r="P19" s="25">
        <f>'Calcs-1'!P16*Assumptions!$B3</f>
        <v>500</v>
      </c>
    </row>
    <row r="20">
      <c r="A20" s="24" t="s">
        <v>15</v>
      </c>
      <c r="B20" s="25">
        <f>'Calcs-1'!B17*Assumptions!$B4</f>
        <v>0</v>
      </c>
      <c r="C20" s="25">
        <f>'Calcs-1'!C17*Assumptions!$B4</f>
        <v>0</v>
      </c>
      <c r="D20" s="25">
        <f>'Calcs-1'!D17*Assumptions!$B4</f>
        <v>0</v>
      </c>
      <c r="E20" s="25">
        <f>'Calcs-1'!E17*Assumptions!$B4</f>
        <v>0</v>
      </c>
      <c r="F20" s="25">
        <f>'Calcs-1'!F17*Assumptions!$B4</f>
        <v>0</v>
      </c>
      <c r="G20" s="25">
        <f>'Calcs-1'!G17*Assumptions!$B4</f>
        <v>0</v>
      </c>
      <c r="H20" s="25">
        <f>'Calcs-1'!H17*Assumptions!$B4</f>
        <v>0</v>
      </c>
      <c r="I20" s="25">
        <f>'Calcs-1'!I17*Assumptions!$B4</f>
        <v>0</v>
      </c>
      <c r="J20" s="25">
        <f>'Calcs-1'!J17*Assumptions!$B4</f>
        <v>0</v>
      </c>
      <c r="K20" s="25">
        <f>'Calcs-1'!K17*Assumptions!$B4</f>
        <v>0</v>
      </c>
      <c r="L20" s="25">
        <f>'Calcs-1'!L17*Assumptions!$B4</f>
        <v>0</v>
      </c>
      <c r="M20" s="25">
        <f>'Calcs-1'!M17*Assumptions!$B4</f>
        <v>0</v>
      </c>
      <c r="N20" s="25">
        <f>'Calcs-1'!N17*Assumptions!$B4</f>
        <v>0</v>
      </c>
      <c r="O20" s="25">
        <f>'Calcs-1'!O17*Assumptions!$B4</f>
        <v>0</v>
      </c>
      <c r="P20" s="25">
        <f>'Calcs-1'!P17*Assumptions!$B4</f>
        <v>0</v>
      </c>
    </row>
    <row r="21">
      <c r="A21" s="24" t="s">
        <v>16</v>
      </c>
      <c r="B21" s="25">
        <f>'Calcs-1'!B18*Assumptions!$B5</f>
        <v>1500</v>
      </c>
      <c r="C21" s="25">
        <f>'Calcs-1'!C18*Assumptions!$B5</f>
        <v>1500</v>
      </c>
      <c r="D21" s="25">
        <f>'Calcs-1'!D18*Assumptions!$B5</f>
        <v>1500</v>
      </c>
      <c r="E21" s="25">
        <f>'Calcs-1'!E18*Assumptions!$B5</f>
        <v>1500</v>
      </c>
      <c r="F21" s="25">
        <f>'Calcs-1'!F18*Assumptions!$B5</f>
        <v>1500</v>
      </c>
      <c r="G21" s="25">
        <f>'Calcs-1'!G18*Assumptions!$B5</f>
        <v>1500</v>
      </c>
      <c r="H21" s="25">
        <f>'Calcs-1'!H18*Assumptions!$B5</f>
        <v>1500</v>
      </c>
      <c r="I21" s="25">
        <f>'Calcs-1'!I18*Assumptions!$B5</f>
        <v>1500</v>
      </c>
      <c r="J21" s="25">
        <f>'Calcs-1'!J18*Assumptions!$B5</f>
        <v>1500</v>
      </c>
      <c r="K21" s="25">
        <f>'Calcs-1'!K18*Assumptions!$B5</f>
        <v>1500</v>
      </c>
      <c r="L21" s="25">
        <f>'Calcs-1'!L18*Assumptions!$B5</f>
        <v>1500</v>
      </c>
      <c r="M21" s="25">
        <f>'Calcs-1'!M18*Assumptions!$B5</f>
        <v>1500</v>
      </c>
      <c r="N21" s="25">
        <f>'Calcs-1'!N18*Assumptions!$B5</f>
        <v>1500</v>
      </c>
      <c r="O21" s="25">
        <f>'Calcs-1'!O18*Assumptions!$B5</f>
        <v>1500</v>
      </c>
      <c r="P21" s="25">
        <f>'Calcs-1'!P18*Assumptions!$B5</f>
        <v>1500</v>
      </c>
    </row>
    <row r="22">
      <c r="A22" s="23" t="s">
        <v>40</v>
      </c>
      <c r="B22" s="25">
        <f t="shared" ref="B22:P22" si="3">SUM(B18:B21)</f>
        <v>3250</v>
      </c>
      <c r="C22" s="25">
        <f t="shared" si="3"/>
        <v>3250</v>
      </c>
      <c r="D22" s="25">
        <f t="shared" si="3"/>
        <v>3250</v>
      </c>
      <c r="E22" s="25">
        <f t="shared" si="3"/>
        <v>3250</v>
      </c>
      <c r="F22" s="25">
        <f t="shared" si="3"/>
        <v>3250</v>
      </c>
      <c r="G22" s="25">
        <f t="shared" si="3"/>
        <v>3250</v>
      </c>
      <c r="H22" s="25">
        <f t="shared" si="3"/>
        <v>3250</v>
      </c>
      <c r="I22" s="25">
        <f t="shared" si="3"/>
        <v>3250</v>
      </c>
      <c r="J22" s="25">
        <f t="shared" si="3"/>
        <v>3250</v>
      </c>
      <c r="K22" s="25">
        <f t="shared" si="3"/>
        <v>3250</v>
      </c>
      <c r="L22" s="25">
        <f t="shared" si="3"/>
        <v>3250</v>
      </c>
      <c r="M22" s="25">
        <f t="shared" si="3"/>
        <v>3250</v>
      </c>
      <c r="N22" s="25">
        <f t="shared" si="3"/>
        <v>3250</v>
      </c>
      <c r="O22" s="25">
        <f t="shared" si="3"/>
        <v>3250</v>
      </c>
      <c r="P22" s="25">
        <f t="shared" si="3"/>
        <v>3250</v>
      </c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>
      <c r="A25" s="23" t="s">
        <v>41</v>
      </c>
      <c r="B25" s="25">
        <f t="shared" ref="B25:P25" si="4">B15+B22</f>
        <v>65050</v>
      </c>
      <c r="C25" s="25">
        <f t="shared" si="4"/>
        <v>65050</v>
      </c>
      <c r="D25" s="25">
        <f t="shared" si="4"/>
        <v>65050</v>
      </c>
      <c r="E25" s="25">
        <f t="shared" si="4"/>
        <v>65050</v>
      </c>
      <c r="F25" s="25">
        <f t="shared" si="4"/>
        <v>65050</v>
      </c>
      <c r="G25" s="25">
        <f t="shared" si="4"/>
        <v>65050</v>
      </c>
      <c r="H25" s="25">
        <f t="shared" si="4"/>
        <v>65050</v>
      </c>
      <c r="I25" s="25">
        <f t="shared" si="4"/>
        <v>65050</v>
      </c>
      <c r="J25" s="25">
        <f t="shared" si="4"/>
        <v>65050</v>
      </c>
      <c r="K25" s="25">
        <f t="shared" si="4"/>
        <v>65050</v>
      </c>
      <c r="L25" s="25">
        <f t="shared" si="4"/>
        <v>65050</v>
      </c>
      <c r="M25" s="25">
        <f t="shared" si="4"/>
        <v>65050</v>
      </c>
      <c r="N25" s="25">
        <f t="shared" si="4"/>
        <v>65050</v>
      </c>
      <c r="O25" s="25">
        <f t="shared" si="4"/>
        <v>65050</v>
      </c>
      <c r="P25" s="25">
        <f t="shared" si="4"/>
        <v>65050</v>
      </c>
    </row>
    <row r="26">
      <c r="A26" s="23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>
      <c r="A27" s="23" t="s">
        <v>42</v>
      </c>
      <c r="B27" s="25">
        <f t="shared" ref="B27:P27" si="5">B7-B25</f>
        <v>8875</v>
      </c>
      <c r="C27" s="25">
        <f t="shared" si="5"/>
        <v>8875</v>
      </c>
      <c r="D27" s="25">
        <f t="shared" si="5"/>
        <v>8875</v>
      </c>
      <c r="E27" s="25">
        <f t="shared" si="5"/>
        <v>8875</v>
      </c>
      <c r="F27" s="25">
        <f t="shared" si="5"/>
        <v>8875</v>
      </c>
      <c r="G27" s="25">
        <f t="shared" si="5"/>
        <v>8875</v>
      </c>
      <c r="H27" s="25">
        <f t="shared" si="5"/>
        <v>8875</v>
      </c>
      <c r="I27" s="25">
        <f t="shared" si="5"/>
        <v>8875</v>
      </c>
      <c r="J27" s="25">
        <f t="shared" si="5"/>
        <v>8875</v>
      </c>
      <c r="K27" s="25">
        <f t="shared" si="5"/>
        <v>8875</v>
      </c>
      <c r="L27" s="25">
        <f t="shared" si="5"/>
        <v>8875</v>
      </c>
      <c r="M27" s="25">
        <f t="shared" si="5"/>
        <v>8875</v>
      </c>
      <c r="N27" s="25">
        <f t="shared" si="5"/>
        <v>8875</v>
      </c>
      <c r="O27" s="25">
        <f t="shared" si="5"/>
        <v>8875</v>
      </c>
      <c r="P27" s="25">
        <f t="shared" si="5"/>
        <v>8875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16" width="9.63"/>
  </cols>
  <sheetData>
    <row r="1">
      <c r="A1" s="21"/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</row>
    <row r="2">
      <c r="A2" s="21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24" t="s">
        <v>13</v>
      </c>
      <c r="B3" s="25">
        <f>'Calcs-1'!B9*Assumptions!$B2</f>
        <v>35000</v>
      </c>
      <c r="C3" s="25">
        <f>'Calcs-1'!C9*Assumptions!$B2</f>
        <v>35000</v>
      </c>
      <c r="D3" s="25">
        <f>'Calcs-1'!D9*Assumptions!$B2</f>
        <v>35000</v>
      </c>
      <c r="E3" s="25">
        <f>'Calcs-1'!E9*Assumptions!$B2</f>
        <v>35000</v>
      </c>
      <c r="F3" s="25">
        <f>'Calcs-1'!F9*Assumptions!$B2</f>
        <v>35000</v>
      </c>
      <c r="G3" s="25">
        <f>'Calcs-1'!G9*Assumptions!$B2</f>
        <v>35000</v>
      </c>
      <c r="H3" s="25">
        <f>'Calcs-1'!H9*Assumptions!$B2</f>
        <v>35000</v>
      </c>
      <c r="I3" s="25">
        <f>'Calcs-1'!I9*Assumptions!$B2</f>
        <v>35000</v>
      </c>
      <c r="J3" s="25">
        <f>'Calcs-1'!J9*Assumptions!$B2</f>
        <v>35000</v>
      </c>
      <c r="K3" s="25">
        <f>'Calcs-1'!K9*Assumptions!$B2</f>
        <v>35000</v>
      </c>
      <c r="L3" s="25">
        <f>'Calcs-1'!L9*Assumptions!$B2</f>
        <v>35000</v>
      </c>
      <c r="M3" s="25">
        <f>'Calcs-1'!M9*Assumptions!$B2</f>
        <v>35000</v>
      </c>
      <c r="N3" s="25">
        <f>'Calcs-1'!N9*Assumptions!$B2</f>
        <v>35000</v>
      </c>
      <c r="O3" s="25">
        <f>'Calcs-1'!O9*Assumptions!$B2</f>
        <v>35000</v>
      </c>
      <c r="P3" s="25">
        <f>'Calcs-1'!P9*Assumptions!$B2</f>
        <v>35000</v>
      </c>
    </row>
    <row r="4">
      <c r="A4" s="24" t="s">
        <v>14</v>
      </c>
      <c r="B4" s="25">
        <f>'Calcs-1'!B10*Assumptions!$B3</f>
        <v>8000</v>
      </c>
      <c r="C4" s="25">
        <f>'Calcs-1'!C10*Assumptions!$B3</f>
        <v>8000</v>
      </c>
      <c r="D4" s="25">
        <f>'Calcs-1'!D10*Assumptions!$B3</f>
        <v>8000</v>
      </c>
      <c r="E4" s="25">
        <f>'Calcs-1'!E10*Assumptions!$B3</f>
        <v>8000</v>
      </c>
      <c r="F4" s="25">
        <f>'Calcs-1'!F10*Assumptions!$B3</f>
        <v>8000</v>
      </c>
      <c r="G4" s="25">
        <f>'Calcs-1'!G10*Assumptions!$B3</f>
        <v>8000</v>
      </c>
      <c r="H4" s="25">
        <f>'Calcs-1'!H10*Assumptions!$B3</f>
        <v>8000</v>
      </c>
      <c r="I4" s="25">
        <f>'Calcs-1'!I10*Assumptions!$B3</f>
        <v>8000</v>
      </c>
      <c r="J4" s="25">
        <f>'Calcs-1'!J10*Assumptions!$B3</f>
        <v>8000</v>
      </c>
      <c r="K4" s="25">
        <f>'Calcs-1'!K10*Assumptions!$B3</f>
        <v>8000</v>
      </c>
      <c r="L4" s="25">
        <f>'Calcs-1'!L10*Assumptions!$B3</f>
        <v>8000</v>
      </c>
      <c r="M4" s="25">
        <f>'Calcs-1'!M10*Assumptions!$B3</f>
        <v>8000</v>
      </c>
      <c r="N4" s="25">
        <f>'Calcs-1'!N10*Assumptions!$B3</f>
        <v>8000</v>
      </c>
      <c r="O4" s="25">
        <f>'Calcs-1'!O10*Assumptions!$B3</f>
        <v>8000</v>
      </c>
      <c r="P4" s="25">
        <f>'Calcs-1'!P10*Assumptions!$B3</f>
        <v>8000</v>
      </c>
    </row>
    <row r="5">
      <c r="A5" s="24" t="s">
        <v>15</v>
      </c>
      <c r="B5" s="25">
        <f>'Calcs-1'!B11*Assumptions!$B4</f>
        <v>18000</v>
      </c>
      <c r="C5" s="25">
        <f>'Calcs-1'!C11*Assumptions!$B4</f>
        <v>18000</v>
      </c>
      <c r="D5" s="25">
        <f>'Calcs-1'!D11*Assumptions!$B4</f>
        <v>18000</v>
      </c>
      <c r="E5" s="25">
        <f>'Calcs-1'!E11*Assumptions!$B4</f>
        <v>18000</v>
      </c>
      <c r="F5" s="25">
        <f>'Calcs-1'!F11*Assumptions!$B4</f>
        <v>18000</v>
      </c>
      <c r="G5" s="25">
        <f>'Calcs-1'!G11*Assumptions!$B4</f>
        <v>18000</v>
      </c>
      <c r="H5" s="25">
        <f>'Calcs-1'!H11*Assumptions!$B4</f>
        <v>18000</v>
      </c>
      <c r="I5" s="25">
        <f>'Calcs-1'!I11*Assumptions!$B4</f>
        <v>18000</v>
      </c>
      <c r="J5" s="25">
        <f>'Calcs-1'!J11*Assumptions!$B4</f>
        <v>18000</v>
      </c>
      <c r="K5" s="25">
        <f>'Calcs-1'!K11*Assumptions!$B4</f>
        <v>18000</v>
      </c>
      <c r="L5" s="25">
        <f>'Calcs-1'!L11*Assumptions!$B4</f>
        <v>18000</v>
      </c>
      <c r="M5" s="25">
        <f>'Calcs-1'!M11*Assumptions!$B4</f>
        <v>18000</v>
      </c>
      <c r="N5" s="25">
        <f>'Calcs-1'!N11*Assumptions!$B4</f>
        <v>18000</v>
      </c>
      <c r="O5" s="25">
        <f>'Calcs-1'!O11*Assumptions!$B4</f>
        <v>18000</v>
      </c>
      <c r="P5" s="25">
        <f>'Calcs-1'!P11*Assumptions!$B4</f>
        <v>18000</v>
      </c>
    </row>
    <row r="6">
      <c r="A6" s="24" t="s">
        <v>16</v>
      </c>
      <c r="B6" s="25">
        <f>'Calcs-1'!B12*Assumptions!$B5</f>
        <v>7500</v>
      </c>
      <c r="C6" s="25">
        <f>'Calcs-1'!C12*Assumptions!$B5</f>
        <v>7500</v>
      </c>
      <c r="D6" s="25">
        <f>'Calcs-1'!D12*Assumptions!$B5</f>
        <v>7500</v>
      </c>
      <c r="E6" s="25">
        <f>'Calcs-1'!E12*Assumptions!$B5</f>
        <v>7500</v>
      </c>
      <c r="F6" s="25">
        <f>'Calcs-1'!F12*Assumptions!$B5</f>
        <v>7500</v>
      </c>
      <c r="G6" s="25">
        <f>'Calcs-1'!G12*Assumptions!$B5</f>
        <v>7500</v>
      </c>
      <c r="H6" s="25">
        <f>'Calcs-1'!H12*Assumptions!$B5</f>
        <v>7500</v>
      </c>
      <c r="I6" s="25">
        <f>'Calcs-1'!I12*Assumptions!$B5</f>
        <v>7500</v>
      </c>
      <c r="J6" s="25">
        <f>'Calcs-1'!J12*Assumptions!$B5</f>
        <v>7500</v>
      </c>
      <c r="K6" s="25">
        <f>'Calcs-1'!K12*Assumptions!$B5</f>
        <v>7500</v>
      </c>
      <c r="L6" s="25">
        <f>'Calcs-1'!L12*Assumptions!$B5</f>
        <v>7500</v>
      </c>
      <c r="M6" s="25">
        <f>'Calcs-1'!M12*Assumptions!$B5</f>
        <v>7500</v>
      </c>
      <c r="N6" s="25">
        <f>'Calcs-1'!N12*Assumptions!$B5</f>
        <v>7500</v>
      </c>
      <c r="O6" s="25">
        <f>'Calcs-1'!O12*Assumptions!$B5</f>
        <v>7500</v>
      </c>
      <c r="P6" s="25">
        <f>'Calcs-1'!P12*Assumptions!$B5</f>
        <v>7500</v>
      </c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>
      <c r="A8" s="21" t="s">
        <v>44</v>
      </c>
      <c r="B8" s="25">
        <f t="shared" ref="B8:P8" si="1">SUM(B2:B6)</f>
        <v>68500</v>
      </c>
      <c r="C8" s="25">
        <f t="shared" si="1"/>
        <v>68500</v>
      </c>
      <c r="D8" s="25">
        <f t="shared" si="1"/>
        <v>68500</v>
      </c>
      <c r="E8" s="25">
        <f t="shared" si="1"/>
        <v>68500</v>
      </c>
      <c r="F8" s="25">
        <f t="shared" si="1"/>
        <v>68500</v>
      </c>
      <c r="G8" s="25">
        <f t="shared" si="1"/>
        <v>68500</v>
      </c>
      <c r="H8" s="25">
        <f t="shared" si="1"/>
        <v>68500</v>
      </c>
      <c r="I8" s="25">
        <f t="shared" si="1"/>
        <v>68500</v>
      </c>
      <c r="J8" s="25">
        <f t="shared" si="1"/>
        <v>68500</v>
      </c>
      <c r="K8" s="25">
        <f t="shared" si="1"/>
        <v>68500</v>
      </c>
      <c r="L8" s="25">
        <f t="shared" si="1"/>
        <v>68500</v>
      </c>
      <c r="M8" s="25">
        <f t="shared" si="1"/>
        <v>68500</v>
      </c>
      <c r="N8" s="25">
        <f t="shared" si="1"/>
        <v>68500</v>
      </c>
      <c r="O8" s="25">
        <f t="shared" si="1"/>
        <v>68500</v>
      </c>
      <c r="P8" s="25">
        <f t="shared" si="1"/>
        <v>68500</v>
      </c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>
      <c r="A10" s="23" t="s">
        <v>45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>
      <c r="A11" s="24" t="s">
        <v>13</v>
      </c>
      <c r="B11" s="25">
        <v>0.0</v>
      </c>
      <c r="C11" s="25">
        <v>0.0</v>
      </c>
      <c r="D11" s="26">
        <v>0.0</v>
      </c>
      <c r="E11" s="26">
        <v>0.0</v>
      </c>
      <c r="F11" s="26">
        <v>0.0</v>
      </c>
      <c r="G11" s="25">
        <f t="shared" ref="G11:P11" si="2">B3</f>
        <v>35000</v>
      </c>
      <c r="H11" s="25">
        <f t="shared" si="2"/>
        <v>35000</v>
      </c>
      <c r="I11" s="25">
        <f t="shared" si="2"/>
        <v>35000</v>
      </c>
      <c r="J11" s="25">
        <f t="shared" si="2"/>
        <v>35000</v>
      </c>
      <c r="K11" s="25">
        <f t="shared" si="2"/>
        <v>35000</v>
      </c>
      <c r="L11" s="25">
        <f t="shared" si="2"/>
        <v>35000</v>
      </c>
      <c r="M11" s="25">
        <f t="shared" si="2"/>
        <v>35000</v>
      </c>
      <c r="N11" s="25">
        <f t="shared" si="2"/>
        <v>35000</v>
      </c>
      <c r="O11" s="25">
        <f t="shared" si="2"/>
        <v>35000</v>
      </c>
      <c r="P11" s="25">
        <f t="shared" si="2"/>
        <v>35000</v>
      </c>
    </row>
    <row r="12">
      <c r="A12" s="24" t="s">
        <v>14</v>
      </c>
      <c r="B12" s="25">
        <v>0.0</v>
      </c>
      <c r="C12" s="25">
        <v>0.0</v>
      </c>
      <c r="D12" s="25">
        <v>0.0</v>
      </c>
      <c r="E12" s="26">
        <v>0.0</v>
      </c>
      <c r="F12" s="25">
        <f t="shared" ref="F12:P12" si="3">C4</f>
        <v>8000</v>
      </c>
      <c r="G12" s="25">
        <f t="shared" si="3"/>
        <v>8000</v>
      </c>
      <c r="H12" s="25">
        <f t="shared" si="3"/>
        <v>8000</v>
      </c>
      <c r="I12" s="25">
        <f t="shared" si="3"/>
        <v>8000</v>
      </c>
      <c r="J12" s="25">
        <f t="shared" si="3"/>
        <v>8000</v>
      </c>
      <c r="K12" s="25">
        <f t="shared" si="3"/>
        <v>8000</v>
      </c>
      <c r="L12" s="25">
        <f t="shared" si="3"/>
        <v>8000</v>
      </c>
      <c r="M12" s="25">
        <f t="shared" si="3"/>
        <v>8000</v>
      </c>
      <c r="N12" s="25">
        <f t="shared" si="3"/>
        <v>8000</v>
      </c>
      <c r="O12" s="25">
        <f t="shared" si="3"/>
        <v>8000</v>
      </c>
      <c r="P12" s="25">
        <f t="shared" si="3"/>
        <v>8000</v>
      </c>
    </row>
    <row r="13">
      <c r="A13" s="24" t="s">
        <v>15</v>
      </c>
      <c r="B13" s="26">
        <v>0.0</v>
      </c>
      <c r="C13" s="26">
        <v>0.0</v>
      </c>
      <c r="D13" s="26">
        <v>0.0</v>
      </c>
      <c r="E13" s="25">
        <f t="shared" ref="E13:P13" si="4">E5</f>
        <v>18000</v>
      </c>
      <c r="F13" s="25">
        <f t="shared" si="4"/>
        <v>18000</v>
      </c>
      <c r="G13" s="25">
        <f t="shared" si="4"/>
        <v>18000</v>
      </c>
      <c r="H13" s="25">
        <f t="shared" si="4"/>
        <v>18000</v>
      </c>
      <c r="I13" s="25">
        <f t="shared" si="4"/>
        <v>18000</v>
      </c>
      <c r="J13" s="25">
        <f t="shared" si="4"/>
        <v>18000</v>
      </c>
      <c r="K13" s="25">
        <f t="shared" si="4"/>
        <v>18000</v>
      </c>
      <c r="L13" s="25">
        <f t="shared" si="4"/>
        <v>18000</v>
      </c>
      <c r="M13" s="25">
        <f t="shared" si="4"/>
        <v>18000</v>
      </c>
      <c r="N13" s="25">
        <f t="shared" si="4"/>
        <v>18000</v>
      </c>
      <c r="O13" s="25">
        <f t="shared" si="4"/>
        <v>18000</v>
      </c>
      <c r="P13" s="25">
        <f t="shared" si="4"/>
        <v>18000</v>
      </c>
    </row>
    <row r="14">
      <c r="A14" s="24" t="s">
        <v>16</v>
      </c>
      <c r="B14" s="25">
        <v>0.0</v>
      </c>
      <c r="C14" s="25">
        <v>0.0</v>
      </c>
      <c r="D14" s="25">
        <f t="shared" ref="D14:G14" si="5">B6</f>
        <v>7500</v>
      </c>
      <c r="E14" s="25">
        <f t="shared" si="5"/>
        <v>7500</v>
      </c>
      <c r="F14" s="25">
        <f t="shared" si="5"/>
        <v>7500</v>
      </c>
      <c r="G14" s="25">
        <f t="shared" si="5"/>
        <v>7500</v>
      </c>
      <c r="H14" s="25">
        <f t="shared" ref="H14:P14" si="6">C6</f>
        <v>7500</v>
      </c>
      <c r="I14" s="25">
        <f t="shared" si="6"/>
        <v>7500</v>
      </c>
      <c r="J14" s="25">
        <f t="shared" si="6"/>
        <v>7500</v>
      </c>
      <c r="K14" s="25">
        <f t="shared" si="6"/>
        <v>7500</v>
      </c>
      <c r="L14" s="25">
        <f t="shared" si="6"/>
        <v>7500</v>
      </c>
      <c r="M14" s="25">
        <f t="shared" si="6"/>
        <v>7500</v>
      </c>
      <c r="N14" s="25">
        <f t="shared" si="6"/>
        <v>7500</v>
      </c>
      <c r="O14" s="25">
        <f t="shared" si="6"/>
        <v>7500</v>
      </c>
      <c r="P14" s="25">
        <f t="shared" si="6"/>
        <v>7500</v>
      </c>
    </row>
    <row r="15">
      <c r="A15" s="21" t="s">
        <v>46</v>
      </c>
      <c r="B15" s="25">
        <f t="shared" ref="B15:P15" si="7">sum(B11:B14)</f>
        <v>0</v>
      </c>
      <c r="C15" s="25">
        <f t="shared" si="7"/>
        <v>0</v>
      </c>
      <c r="D15" s="25">
        <f t="shared" si="7"/>
        <v>7500</v>
      </c>
      <c r="E15" s="25">
        <f t="shared" si="7"/>
        <v>25500</v>
      </c>
      <c r="F15" s="25">
        <f t="shared" si="7"/>
        <v>33500</v>
      </c>
      <c r="G15" s="25">
        <f t="shared" si="7"/>
        <v>68500</v>
      </c>
      <c r="H15" s="25">
        <f t="shared" si="7"/>
        <v>68500</v>
      </c>
      <c r="I15" s="25">
        <f t="shared" si="7"/>
        <v>68500</v>
      </c>
      <c r="J15" s="25">
        <f t="shared" si="7"/>
        <v>68500</v>
      </c>
      <c r="K15" s="25">
        <f t="shared" si="7"/>
        <v>68500</v>
      </c>
      <c r="L15" s="25">
        <f t="shared" si="7"/>
        <v>68500</v>
      </c>
      <c r="M15" s="25">
        <f t="shared" si="7"/>
        <v>68500</v>
      </c>
      <c r="N15" s="25">
        <f t="shared" si="7"/>
        <v>68500</v>
      </c>
      <c r="O15" s="25">
        <f t="shared" si="7"/>
        <v>68500</v>
      </c>
      <c r="P15" s="25">
        <f t="shared" si="7"/>
        <v>68500</v>
      </c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>
      <c r="A17" s="23" t="s">
        <v>47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>
      <c r="A18" s="24" t="s">
        <v>13</v>
      </c>
      <c r="B18" s="25">
        <f t="shared" ref="B18:B21" si="9">B3-B11</f>
        <v>35000</v>
      </c>
      <c r="C18" s="25">
        <f t="shared" ref="C18:P18" si="8">B18+C3-C11</f>
        <v>70000</v>
      </c>
      <c r="D18" s="25">
        <f t="shared" si="8"/>
        <v>105000</v>
      </c>
      <c r="E18" s="25">
        <f t="shared" si="8"/>
        <v>140000</v>
      </c>
      <c r="F18" s="25">
        <f t="shared" si="8"/>
        <v>175000</v>
      </c>
      <c r="G18" s="25">
        <f t="shared" si="8"/>
        <v>175000</v>
      </c>
      <c r="H18" s="25">
        <f t="shared" si="8"/>
        <v>175000</v>
      </c>
      <c r="I18" s="25">
        <f t="shared" si="8"/>
        <v>175000</v>
      </c>
      <c r="J18" s="25">
        <f t="shared" si="8"/>
        <v>175000</v>
      </c>
      <c r="K18" s="25">
        <f t="shared" si="8"/>
        <v>175000</v>
      </c>
      <c r="L18" s="25">
        <f t="shared" si="8"/>
        <v>175000</v>
      </c>
      <c r="M18" s="25">
        <f t="shared" si="8"/>
        <v>175000</v>
      </c>
      <c r="N18" s="25">
        <f t="shared" si="8"/>
        <v>175000</v>
      </c>
      <c r="O18" s="25">
        <f t="shared" si="8"/>
        <v>175000</v>
      </c>
      <c r="P18" s="25">
        <f t="shared" si="8"/>
        <v>175000</v>
      </c>
    </row>
    <row r="19">
      <c r="A19" s="24" t="s">
        <v>14</v>
      </c>
      <c r="B19" s="25">
        <f t="shared" si="9"/>
        <v>8000</v>
      </c>
      <c r="C19" s="25">
        <f t="shared" ref="C19:P19" si="10">B19+C4-C12</f>
        <v>16000</v>
      </c>
      <c r="D19" s="25">
        <f t="shared" si="10"/>
        <v>24000</v>
      </c>
      <c r="E19" s="25">
        <f t="shared" si="10"/>
        <v>32000</v>
      </c>
      <c r="F19" s="25">
        <f t="shared" si="10"/>
        <v>32000</v>
      </c>
      <c r="G19" s="25">
        <f t="shared" si="10"/>
        <v>32000</v>
      </c>
      <c r="H19" s="25">
        <f t="shared" si="10"/>
        <v>32000</v>
      </c>
      <c r="I19" s="25">
        <f t="shared" si="10"/>
        <v>32000</v>
      </c>
      <c r="J19" s="25">
        <f t="shared" si="10"/>
        <v>32000</v>
      </c>
      <c r="K19" s="25">
        <f t="shared" si="10"/>
        <v>32000</v>
      </c>
      <c r="L19" s="25">
        <f t="shared" si="10"/>
        <v>32000</v>
      </c>
      <c r="M19" s="25">
        <f t="shared" si="10"/>
        <v>32000</v>
      </c>
      <c r="N19" s="25">
        <f t="shared" si="10"/>
        <v>32000</v>
      </c>
      <c r="O19" s="25">
        <f t="shared" si="10"/>
        <v>32000</v>
      </c>
      <c r="P19" s="25">
        <f t="shared" si="10"/>
        <v>32000</v>
      </c>
    </row>
    <row r="20">
      <c r="A20" s="24" t="s">
        <v>15</v>
      </c>
      <c r="B20" s="25">
        <f t="shared" si="9"/>
        <v>18000</v>
      </c>
      <c r="C20" s="25">
        <f t="shared" ref="C20:P20" si="11">B20+C5-C13</f>
        <v>36000</v>
      </c>
      <c r="D20" s="25">
        <f t="shared" si="11"/>
        <v>54000</v>
      </c>
      <c r="E20" s="25">
        <f t="shared" si="11"/>
        <v>54000</v>
      </c>
      <c r="F20" s="25">
        <f t="shared" si="11"/>
        <v>54000</v>
      </c>
      <c r="G20" s="25">
        <f t="shared" si="11"/>
        <v>54000</v>
      </c>
      <c r="H20" s="25">
        <f t="shared" si="11"/>
        <v>54000</v>
      </c>
      <c r="I20" s="25">
        <f t="shared" si="11"/>
        <v>54000</v>
      </c>
      <c r="J20" s="25">
        <f t="shared" si="11"/>
        <v>54000</v>
      </c>
      <c r="K20" s="25">
        <f t="shared" si="11"/>
        <v>54000</v>
      </c>
      <c r="L20" s="25">
        <f t="shared" si="11"/>
        <v>54000</v>
      </c>
      <c r="M20" s="25">
        <f t="shared" si="11"/>
        <v>54000</v>
      </c>
      <c r="N20" s="25">
        <f t="shared" si="11"/>
        <v>54000</v>
      </c>
      <c r="O20" s="25">
        <f t="shared" si="11"/>
        <v>54000</v>
      </c>
      <c r="P20" s="25">
        <f t="shared" si="11"/>
        <v>54000</v>
      </c>
    </row>
    <row r="21">
      <c r="A21" s="24" t="s">
        <v>16</v>
      </c>
      <c r="B21" s="25">
        <f t="shared" si="9"/>
        <v>7500</v>
      </c>
      <c r="C21" s="25">
        <f t="shared" ref="C21:P21" si="12">B21+C6-C14</f>
        <v>15000</v>
      </c>
      <c r="D21" s="25">
        <f t="shared" si="12"/>
        <v>15000</v>
      </c>
      <c r="E21" s="25">
        <f t="shared" si="12"/>
        <v>15000</v>
      </c>
      <c r="F21" s="25">
        <f t="shared" si="12"/>
        <v>15000</v>
      </c>
      <c r="G21" s="25">
        <f t="shared" si="12"/>
        <v>15000</v>
      </c>
      <c r="H21" s="25">
        <f t="shared" si="12"/>
        <v>15000</v>
      </c>
      <c r="I21" s="25">
        <f t="shared" si="12"/>
        <v>15000</v>
      </c>
      <c r="J21" s="25">
        <f t="shared" si="12"/>
        <v>15000</v>
      </c>
      <c r="K21" s="25">
        <f t="shared" si="12"/>
        <v>15000</v>
      </c>
      <c r="L21" s="25">
        <f t="shared" si="12"/>
        <v>15000</v>
      </c>
      <c r="M21" s="25">
        <f t="shared" si="12"/>
        <v>15000</v>
      </c>
      <c r="N21" s="25">
        <f t="shared" si="12"/>
        <v>15000</v>
      </c>
      <c r="O21" s="25">
        <f t="shared" si="12"/>
        <v>15000</v>
      </c>
      <c r="P21" s="25">
        <f t="shared" si="12"/>
        <v>15000</v>
      </c>
    </row>
    <row r="22">
      <c r="A22" s="21" t="s">
        <v>46</v>
      </c>
      <c r="B22" s="25">
        <f t="shared" ref="B22:P22" si="13">SUM(B18:B21)</f>
        <v>68500</v>
      </c>
      <c r="C22" s="25">
        <f t="shared" si="13"/>
        <v>137000</v>
      </c>
      <c r="D22" s="25">
        <f t="shared" si="13"/>
        <v>198000</v>
      </c>
      <c r="E22" s="25">
        <f t="shared" si="13"/>
        <v>241000</v>
      </c>
      <c r="F22" s="25">
        <f t="shared" si="13"/>
        <v>276000</v>
      </c>
      <c r="G22" s="25">
        <f t="shared" si="13"/>
        <v>276000</v>
      </c>
      <c r="H22" s="25">
        <f t="shared" si="13"/>
        <v>276000</v>
      </c>
      <c r="I22" s="25">
        <f t="shared" si="13"/>
        <v>276000</v>
      </c>
      <c r="J22" s="25">
        <f t="shared" si="13"/>
        <v>276000</v>
      </c>
      <c r="K22" s="25">
        <f t="shared" si="13"/>
        <v>276000</v>
      </c>
      <c r="L22" s="25">
        <f t="shared" si="13"/>
        <v>276000</v>
      </c>
      <c r="M22" s="25">
        <f t="shared" si="13"/>
        <v>276000</v>
      </c>
      <c r="N22" s="25">
        <f t="shared" si="13"/>
        <v>276000</v>
      </c>
      <c r="O22" s="25">
        <f t="shared" si="13"/>
        <v>276000</v>
      </c>
      <c r="P22" s="25">
        <f t="shared" si="13"/>
        <v>276000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16" width="10.88"/>
  </cols>
  <sheetData>
    <row r="1">
      <c r="A1" s="27"/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</row>
    <row r="2">
      <c r="A2" s="23" t="s">
        <v>48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24" t="s">
        <v>13</v>
      </c>
      <c r="B3" s="25">
        <v>0.0</v>
      </c>
      <c r="C3" s="25">
        <f t="shared" ref="C3:P3" si="1">B16</f>
        <v>5</v>
      </c>
      <c r="D3" s="25">
        <f t="shared" si="1"/>
        <v>10</v>
      </c>
      <c r="E3" s="25">
        <f t="shared" si="1"/>
        <v>15</v>
      </c>
      <c r="F3" s="25">
        <f t="shared" si="1"/>
        <v>20</v>
      </c>
      <c r="G3" s="25">
        <f t="shared" si="1"/>
        <v>25</v>
      </c>
      <c r="H3" s="25">
        <f t="shared" si="1"/>
        <v>30</v>
      </c>
      <c r="I3" s="25">
        <f t="shared" si="1"/>
        <v>35</v>
      </c>
      <c r="J3" s="25">
        <f t="shared" si="1"/>
        <v>40</v>
      </c>
      <c r="K3" s="25">
        <f t="shared" si="1"/>
        <v>45</v>
      </c>
      <c r="L3" s="25">
        <f t="shared" si="1"/>
        <v>50</v>
      </c>
      <c r="M3" s="25">
        <f t="shared" si="1"/>
        <v>55</v>
      </c>
      <c r="N3" s="25">
        <f t="shared" si="1"/>
        <v>60</v>
      </c>
      <c r="O3" s="25">
        <f t="shared" si="1"/>
        <v>65</v>
      </c>
      <c r="P3" s="25">
        <f t="shared" si="1"/>
        <v>70</v>
      </c>
    </row>
    <row r="4">
      <c r="A4" s="24" t="s">
        <v>14</v>
      </c>
      <c r="B4" s="25">
        <v>0.0</v>
      </c>
      <c r="C4" s="25">
        <f t="shared" ref="C4:P4" si="2">B17</f>
        <v>10</v>
      </c>
      <c r="D4" s="25">
        <f t="shared" si="2"/>
        <v>20</v>
      </c>
      <c r="E4" s="25">
        <f t="shared" si="2"/>
        <v>30</v>
      </c>
      <c r="F4" s="25">
        <f t="shared" si="2"/>
        <v>40</v>
      </c>
      <c r="G4" s="25">
        <f t="shared" si="2"/>
        <v>50</v>
      </c>
      <c r="H4" s="25">
        <f t="shared" si="2"/>
        <v>60</v>
      </c>
      <c r="I4" s="25">
        <f t="shared" si="2"/>
        <v>70</v>
      </c>
      <c r="J4" s="25">
        <f t="shared" si="2"/>
        <v>80</v>
      </c>
      <c r="K4" s="25">
        <f t="shared" si="2"/>
        <v>90</v>
      </c>
      <c r="L4" s="25">
        <f t="shared" si="2"/>
        <v>100</v>
      </c>
      <c r="M4" s="25">
        <f t="shared" si="2"/>
        <v>110</v>
      </c>
      <c r="N4" s="25">
        <f t="shared" si="2"/>
        <v>120</v>
      </c>
      <c r="O4" s="25">
        <f t="shared" si="2"/>
        <v>130</v>
      </c>
      <c r="P4" s="25">
        <f t="shared" si="2"/>
        <v>140</v>
      </c>
    </row>
    <row r="5">
      <c r="A5" s="24" t="s">
        <v>15</v>
      </c>
      <c r="B5" s="25">
        <v>0.0</v>
      </c>
      <c r="C5" s="25">
        <f t="shared" ref="C5:P5" si="3">B18</f>
        <v>4</v>
      </c>
      <c r="D5" s="25">
        <f t="shared" si="3"/>
        <v>8</v>
      </c>
      <c r="E5" s="25">
        <f t="shared" si="3"/>
        <v>12</v>
      </c>
      <c r="F5" s="25">
        <f t="shared" si="3"/>
        <v>16</v>
      </c>
      <c r="G5" s="25">
        <f t="shared" si="3"/>
        <v>20</v>
      </c>
      <c r="H5" s="25">
        <f t="shared" si="3"/>
        <v>24</v>
      </c>
      <c r="I5" s="25">
        <f t="shared" si="3"/>
        <v>28</v>
      </c>
      <c r="J5" s="25">
        <f t="shared" si="3"/>
        <v>32</v>
      </c>
      <c r="K5" s="25">
        <f t="shared" si="3"/>
        <v>36</v>
      </c>
      <c r="L5" s="25">
        <f t="shared" si="3"/>
        <v>40</v>
      </c>
      <c r="M5" s="25">
        <f t="shared" si="3"/>
        <v>44</v>
      </c>
      <c r="N5" s="25">
        <f t="shared" si="3"/>
        <v>48</v>
      </c>
      <c r="O5" s="25">
        <f t="shared" si="3"/>
        <v>52</v>
      </c>
      <c r="P5" s="25">
        <f t="shared" si="3"/>
        <v>56</v>
      </c>
    </row>
    <row r="6">
      <c r="A6" s="24" t="s">
        <v>16</v>
      </c>
      <c r="B6" s="25">
        <v>0.0</v>
      </c>
      <c r="C6" s="25">
        <f t="shared" ref="C6:P6" si="4">B19</f>
        <v>0</v>
      </c>
      <c r="D6" s="25">
        <f t="shared" si="4"/>
        <v>0</v>
      </c>
      <c r="E6" s="25">
        <f t="shared" si="4"/>
        <v>0</v>
      </c>
      <c r="F6" s="25">
        <f t="shared" si="4"/>
        <v>0</v>
      </c>
      <c r="G6" s="25">
        <f t="shared" si="4"/>
        <v>0</v>
      </c>
      <c r="H6" s="25">
        <f t="shared" si="4"/>
        <v>0</v>
      </c>
      <c r="I6" s="25">
        <f t="shared" si="4"/>
        <v>0</v>
      </c>
      <c r="J6" s="25">
        <f t="shared" si="4"/>
        <v>0</v>
      </c>
      <c r="K6" s="25">
        <f t="shared" si="4"/>
        <v>0</v>
      </c>
      <c r="L6" s="25">
        <f t="shared" si="4"/>
        <v>0</v>
      </c>
      <c r="M6" s="25">
        <f t="shared" si="4"/>
        <v>0</v>
      </c>
      <c r="N6" s="25">
        <f t="shared" si="4"/>
        <v>0</v>
      </c>
      <c r="O6" s="25">
        <f t="shared" si="4"/>
        <v>0</v>
      </c>
      <c r="P6" s="25">
        <f t="shared" si="4"/>
        <v>0</v>
      </c>
    </row>
    <row r="7">
      <c r="A7" s="21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>
      <c r="A8" s="21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3" t="s">
        <v>49</v>
      </c>
      <c r="B9" s="21"/>
      <c r="C9" s="2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>
      <c r="A10" s="24" t="s">
        <v>13</v>
      </c>
      <c r="B10" s="25">
        <f>'Calcs-1'!B9-'Calcs-1'!B3-'Calcs-1'!B15</f>
        <v>5</v>
      </c>
      <c r="C10" s="25">
        <f>'Calcs-1'!C9-'Calcs-1'!C3-'Calcs-1'!C15</f>
        <v>5</v>
      </c>
      <c r="D10" s="25">
        <f>'Calcs-1'!D9-'Calcs-1'!D3-'Calcs-1'!D15</f>
        <v>5</v>
      </c>
      <c r="E10" s="25">
        <f>'Calcs-1'!E9-'Calcs-1'!E3-'Calcs-1'!E15</f>
        <v>5</v>
      </c>
      <c r="F10" s="25">
        <f>'Calcs-1'!F9-'Calcs-1'!F3-'Calcs-1'!F15</f>
        <v>5</v>
      </c>
      <c r="G10" s="25">
        <f>'Calcs-1'!G9-'Calcs-1'!G3-'Calcs-1'!G15</f>
        <v>5</v>
      </c>
      <c r="H10" s="25">
        <f>'Calcs-1'!H9-'Calcs-1'!H3-'Calcs-1'!H15</f>
        <v>5</v>
      </c>
      <c r="I10" s="25">
        <f>'Calcs-1'!I9-'Calcs-1'!I3-'Calcs-1'!I15</f>
        <v>5</v>
      </c>
      <c r="J10" s="25">
        <f>'Calcs-1'!J9-'Calcs-1'!J3-'Calcs-1'!J15</f>
        <v>5</v>
      </c>
      <c r="K10" s="25">
        <f>'Calcs-1'!K9-'Calcs-1'!K3-'Calcs-1'!K15</f>
        <v>5</v>
      </c>
      <c r="L10" s="25">
        <f>'Calcs-1'!L9-'Calcs-1'!L3-'Calcs-1'!L15</f>
        <v>5</v>
      </c>
      <c r="M10" s="25">
        <f>'Calcs-1'!M9-'Calcs-1'!M3-'Calcs-1'!M15</f>
        <v>5</v>
      </c>
      <c r="N10" s="25">
        <f>'Calcs-1'!N9-'Calcs-1'!N3-'Calcs-1'!N15</f>
        <v>5</v>
      </c>
      <c r="O10" s="25">
        <f>'Calcs-1'!O9-'Calcs-1'!O3-'Calcs-1'!O15</f>
        <v>5</v>
      </c>
      <c r="P10" s="25">
        <f>'Calcs-1'!P9-'Calcs-1'!P3-'Calcs-1'!P15</f>
        <v>5</v>
      </c>
    </row>
    <row r="11">
      <c r="A11" s="24" t="s">
        <v>14</v>
      </c>
      <c r="B11" s="25">
        <f>'Calcs-1'!B10-'Calcs-1'!B4-'Calcs-1'!B16</f>
        <v>10</v>
      </c>
      <c r="C11" s="25">
        <f>'Calcs-1'!C10-'Calcs-1'!C4-'Calcs-1'!C16</f>
        <v>10</v>
      </c>
      <c r="D11" s="25">
        <f>'Calcs-1'!D10-'Calcs-1'!D4-'Calcs-1'!D16</f>
        <v>10</v>
      </c>
      <c r="E11" s="25">
        <f>'Calcs-1'!E10-'Calcs-1'!E4-'Calcs-1'!E16</f>
        <v>10</v>
      </c>
      <c r="F11" s="25">
        <f>'Calcs-1'!F10-'Calcs-1'!F4-'Calcs-1'!F16</f>
        <v>10</v>
      </c>
      <c r="G11" s="25">
        <f>'Calcs-1'!G10-'Calcs-1'!G4-'Calcs-1'!G16</f>
        <v>10</v>
      </c>
      <c r="H11" s="25">
        <f>'Calcs-1'!H10-'Calcs-1'!H4-'Calcs-1'!H16</f>
        <v>10</v>
      </c>
      <c r="I11" s="25">
        <f>'Calcs-1'!I10-'Calcs-1'!I4-'Calcs-1'!I16</f>
        <v>10</v>
      </c>
      <c r="J11" s="25">
        <f>'Calcs-1'!J10-'Calcs-1'!J4-'Calcs-1'!J16</f>
        <v>10</v>
      </c>
      <c r="K11" s="25">
        <f>'Calcs-1'!K10-'Calcs-1'!K4-'Calcs-1'!K16</f>
        <v>10</v>
      </c>
      <c r="L11" s="25">
        <f>'Calcs-1'!L10-'Calcs-1'!L4-'Calcs-1'!L16</f>
        <v>10</v>
      </c>
      <c r="M11" s="25">
        <f>'Calcs-1'!M10-'Calcs-1'!M4-'Calcs-1'!M16</f>
        <v>10</v>
      </c>
      <c r="N11" s="25">
        <f>'Calcs-1'!N10-'Calcs-1'!N4-'Calcs-1'!N16</f>
        <v>10</v>
      </c>
      <c r="O11" s="25">
        <f>'Calcs-1'!O10-'Calcs-1'!O4-'Calcs-1'!O16</f>
        <v>10</v>
      </c>
      <c r="P11" s="25">
        <f>'Calcs-1'!P10-'Calcs-1'!P4-'Calcs-1'!P16</f>
        <v>10</v>
      </c>
    </row>
    <row r="12">
      <c r="A12" s="24" t="s">
        <v>15</v>
      </c>
      <c r="B12" s="25">
        <f>'Calcs-1'!B11-'Calcs-1'!B5-'Calcs-1'!B17</f>
        <v>4</v>
      </c>
      <c r="C12" s="25">
        <f>'Calcs-1'!C11-'Calcs-1'!C5-'Calcs-1'!C17</f>
        <v>4</v>
      </c>
      <c r="D12" s="25">
        <f>'Calcs-1'!D11-'Calcs-1'!D5-'Calcs-1'!D17</f>
        <v>4</v>
      </c>
      <c r="E12" s="25">
        <f>'Calcs-1'!E11-'Calcs-1'!E5-'Calcs-1'!E17</f>
        <v>4</v>
      </c>
      <c r="F12" s="25">
        <f>'Calcs-1'!F11-'Calcs-1'!F5-'Calcs-1'!F17</f>
        <v>4</v>
      </c>
      <c r="G12" s="25">
        <f>'Calcs-1'!G11-'Calcs-1'!G5-'Calcs-1'!G17</f>
        <v>4</v>
      </c>
      <c r="H12" s="25">
        <f>'Calcs-1'!H11-'Calcs-1'!H5-'Calcs-1'!H17</f>
        <v>4</v>
      </c>
      <c r="I12" s="25">
        <f>'Calcs-1'!I11-'Calcs-1'!I5-'Calcs-1'!I17</f>
        <v>4</v>
      </c>
      <c r="J12" s="25">
        <f>'Calcs-1'!J11-'Calcs-1'!J5-'Calcs-1'!J17</f>
        <v>4</v>
      </c>
      <c r="K12" s="25">
        <f>'Calcs-1'!K11-'Calcs-1'!K5-'Calcs-1'!K17</f>
        <v>4</v>
      </c>
      <c r="L12" s="25">
        <f>'Calcs-1'!L11-'Calcs-1'!L5-'Calcs-1'!L17</f>
        <v>4</v>
      </c>
      <c r="M12" s="25">
        <f>'Calcs-1'!M11-'Calcs-1'!M5-'Calcs-1'!M17</f>
        <v>4</v>
      </c>
      <c r="N12" s="25">
        <f>'Calcs-1'!N11-'Calcs-1'!N5-'Calcs-1'!N17</f>
        <v>4</v>
      </c>
      <c r="O12" s="25">
        <f>'Calcs-1'!O11-'Calcs-1'!O5-'Calcs-1'!O17</f>
        <v>4</v>
      </c>
      <c r="P12" s="25">
        <f>'Calcs-1'!P11-'Calcs-1'!P5-'Calcs-1'!P17</f>
        <v>4</v>
      </c>
    </row>
    <row r="13">
      <c r="A13" s="24" t="s">
        <v>16</v>
      </c>
      <c r="B13" s="25">
        <f>'Calcs-1'!B12-'Calcs-1'!B6-'Calcs-1'!B18</f>
        <v>0</v>
      </c>
      <c r="C13" s="25">
        <f>'Calcs-1'!C12-'Calcs-1'!C6-'Calcs-1'!C18</f>
        <v>0</v>
      </c>
      <c r="D13" s="25">
        <f>'Calcs-1'!D12-'Calcs-1'!D6-'Calcs-1'!D18</f>
        <v>0</v>
      </c>
      <c r="E13" s="25">
        <f>'Calcs-1'!E12-'Calcs-1'!E6-'Calcs-1'!E18</f>
        <v>0</v>
      </c>
      <c r="F13" s="25">
        <f>'Calcs-1'!F12-'Calcs-1'!F6-'Calcs-1'!F18</f>
        <v>0</v>
      </c>
      <c r="G13" s="25">
        <f>'Calcs-1'!G12-'Calcs-1'!G6-'Calcs-1'!G18</f>
        <v>0</v>
      </c>
      <c r="H13" s="25">
        <f>'Calcs-1'!H12-'Calcs-1'!H6-'Calcs-1'!H18</f>
        <v>0</v>
      </c>
      <c r="I13" s="25">
        <f>'Calcs-1'!I12-'Calcs-1'!I6-'Calcs-1'!I18</f>
        <v>0</v>
      </c>
      <c r="J13" s="25">
        <f>'Calcs-1'!J12-'Calcs-1'!J6-'Calcs-1'!J18</f>
        <v>0</v>
      </c>
      <c r="K13" s="25">
        <f>'Calcs-1'!K12-'Calcs-1'!K6-'Calcs-1'!K18</f>
        <v>0</v>
      </c>
      <c r="L13" s="25">
        <f>'Calcs-1'!L12-'Calcs-1'!L6-'Calcs-1'!L18</f>
        <v>0</v>
      </c>
      <c r="M13" s="25">
        <f>'Calcs-1'!M12-'Calcs-1'!M6-'Calcs-1'!M18</f>
        <v>0</v>
      </c>
      <c r="N13" s="25">
        <f>'Calcs-1'!N12-'Calcs-1'!N6-'Calcs-1'!N18</f>
        <v>0</v>
      </c>
      <c r="O13" s="25">
        <f>'Calcs-1'!O12-'Calcs-1'!O6-'Calcs-1'!O18</f>
        <v>0</v>
      </c>
      <c r="P13" s="25">
        <f>'Calcs-1'!P12-'Calcs-1'!P6-'Calcs-1'!P18</f>
        <v>0</v>
      </c>
    </row>
    <row r="14">
      <c r="A14" s="2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>
      <c r="A15" s="23" t="s">
        <v>50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>
      <c r="A16" s="24" t="s">
        <v>13</v>
      </c>
      <c r="B16" s="25">
        <f t="shared" ref="B16:P16" si="5">B3+B10</f>
        <v>5</v>
      </c>
      <c r="C16" s="25">
        <f t="shared" si="5"/>
        <v>10</v>
      </c>
      <c r="D16" s="25">
        <f t="shared" si="5"/>
        <v>15</v>
      </c>
      <c r="E16" s="25">
        <f t="shared" si="5"/>
        <v>20</v>
      </c>
      <c r="F16" s="25">
        <f t="shared" si="5"/>
        <v>25</v>
      </c>
      <c r="G16" s="25">
        <f t="shared" si="5"/>
        <v>30</v>
      </c>
      <c r="H16" s="25">
        <f t="shared" si="5"/>
        <v>35</v>
      </c>
      <c r="I16" s="25">
        <f t="shared" si="5"/>
        <v>40</v>
      </c>
      <c r="J16" s="25">
        <f t="shared" si="5"/>
        <v>45</v>
      </c>
      <c r="K16" s="25">
        <f t="shared" si="5"/>
        <v>50</v>
      </c>
      <c r="L16" s="25">
        <f t="shared" si="5"/>
        <v>55</v>
      </c>
      <c r="M16" s="25">
        <f t="shared" si="5"/>
        <v>60</v>
      </c>
      <c r="N16" s="25">
        <f t="shared" si="5"/>
        <v>65</v>
      </c>
      <c r="O16" s="25">
        <f t="shared" si="5"/>
        <v>70</v>
      </c>
      <c r="P16" s="25">
        <f t="shared" si="5"/>
        <v>75</v>
      </c>
    </row>
    <row r="17">
      <c r="A17" s="24" t="s">
        <v>14</v>
      </c>
      <c r="B17" s="25">
        <f t="shared" ref="B17:P17" si="6">B4+B11</f>
        <v>10</v>
      </c>
      <c r="C17" s="25">
        <f t="shared" si="6"/>
        <v>20</v>
      </c>
      <c r="D17" s="25">
        <f t="shared" si="6"/>
        <v>30</v>
      </c>
      <c r="E17" s="25">
        <f t="shared" si="6"/>
        <v>40</v>
      </c>
      <c r="F17" s="25">
        <f t="shared" si="6"/>
        <v>50</v>
      </c>
      <c r="G17" s="25">
        <f t="shared" si="6"/>
        <v>60</v>
      </c>
      <c r="H17" s="25">
        <f t="shared" si="6"/>
        <v>70</v>
      </c>
      <c r="I17" s="25">
        <f t="shared" si="6"/>
        <v>80</v>
      </c>
      <c r="J17" s="25">
        <f t="shared" si="6"/>
        <v>90</v>
      </c>
      <c r="K17" s="25">
        <f t="shared" si="6"/>
        <v>100</v>
      </c>
      <c r="L17" s="25">
        <f t="shared" si="6"/>
        <v>110</v>
      </c>
      <c r="M17" s="25">
        <f t="shared" si="6"/>
        <v>120</v>
      </c>
      <c r="N17" s="25">
        <f t="shared" si="6"/>
        <v>130</v>
      </c>
      <c r="O17" s="25">
        <f t="shared" si="6"/>
        <v>140</v>
      </c>
      <c r="P17" s="25">
        <f t="shared" si="6"/>
        <v>150</v>
      </c>
    </row>
    <row r="18">
      <c r="A18" s="24" t="s">
        <v>15</v>
      </c>
      <c r="B18" s="25">
        <f t="shared" ref="B18:P18" si="7">B5+B12</f>
        <v>4</v>
      </c>
      <c r="C18" s="25">
        <f t="shared" si="7"/>
        <v>8</v>
      </c>
      <c r="D18" s="25">
        <f t="shared" si="7"/>
        <v>12</v>
      </c>
      <c r="E18" s="25">
        <f t="shared" si="7"/>
        <v>16</v>
      </c>
      <c r="F18" s="25">
        <f t="shared" si="7"/>
        <v>20</v>
      </c>
      <c r="G18" s="25">
        <f t="shared" si="7"/>
        <v>24</v>
      </c>
      <c r="H18" s="25">
        <f t="shared" si="7"/>
        <v>28</v>
      </c>
      <c r="I18" s="25">
        <f t="shared" si="7"/>
        <v>32</v>
      </c>
      <c r="J18" s="25">
        <f t="shared" si="7"/>
        <v>36</v>
      </c>
      <c r="K18" s="25">
        <f t="shared" si="7"/>
        <v>40</v>
      </c>
      <c r="L18" s="25">
        <f t="shared" si="7"/>
        <v>44</v>
      </c>
      <c r="M18" s="25">
        <f t="shared" si="7"/>
        <v>48</v>
      </c>
      <c r="N18" s="25">
        <f t="shared" si="7"/>
        <v>52</v>
      </c>
      <c r="O18" s="25">
        <f t="shared" si="7"/>
        <v>56</v>
      </c>
      <c r="P18" s="25">
        <f t="shared" si="7"/>
        <v>60</v>
      </c>
    </row>
    <row r="19">
      <c r="A19" s="24" t="s">
        <v>16</v>
      </c>
      <c r="B19" s="25">
        <f t="shared" ref="B19:P19" si="8">B6+B13</f>
        <v>0</v>
      </c>
      <c r="C19" s="25">
        <f t="shared" si="8"/>
        <v>0</v>
      </c>
      <c r="D19" s="25">
        <f t="shared" si="8"/>
        <v>0</v>
      </c>
      <c r="E19" s="25">
        <f t="shared" si="8"/>
        <v>0</v>
      </c>
      <c r="F19" s="25">
        <f t="shared" si="8"/>
        <v>0</v>
      </c>
      <c r="G19" s="25">
        <f t="shared" si="8"/>
        <v>0</v>
      </c>
      <c r="H19" s="25">
        <f t="shared" si="8"/>
        <v>0</v>
      </c>
      <c r="I19" s="25">
        <f t="shared" si="8"/>
        <v>0</v>
      </c>
      <c r="J19" s="25">
        <f t="shared" si="8"/>
        <v>0</v>
      </c>
      <c r="K19" s="25">
        <f t="shared" si="8"/>
        <v>0</v>
      </c>
      <c r="L19" s="25">
        <f t="shared" si="8"/>
        <v>0</v>
      </c>
      <c r="M19" s="25">
        <f t="shared" si="8"/>
        <v>0</v>
      </c>
      <c r="N19" s="25">
        <f t="shared" si="8"/>
        <v>0</v>
      </c>
      <c r="O19" s="25">
        <f t="shared" si="8"/>
        <v>0</v>
      </c>
      <c r="P19" s="25">
        <f t="shared" si="8"/>
        <v>0</v>
      </c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>
      <c r="A21" s="23" t="s">
        <v>51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>
      <c r="A22" s="24" t="s">
        <v>13</v>
      </c>
      <c r="B22" s="25">
        <f>B16*Assumptions!$B2</f>
        <v>1250</v>
      </c>
      <c r="C22" s="25">
        <f>C16*Assumptions!$B2</f>
        <v>2500</v>
      </c>
      <c r="D22" s="25">
        <f>D16*Assumptions!$B2</f>
        <v>3750</v>
      </c>
      <c r="E22" s="25">
        <f>E16*Assumptions!$B2</f>
        <v>5000</v>
      </c>
      <c r="F22" s="25">
        <f>F16*Assumptions!$B2</f>
        <v>6250</v>
      </c>
      <c r="G22" s="25">
        <f>G16*Assumptions!$B2</f>
        <v>7500</v>
      </c>
      <c r="H22" s="25">
        <f>H16*Assumptions!$B2</f>
        <v>8750</v>
      </c>
      <c r="I22" s="25">
        <f>I16*Assumptions!$B2</f>
        <v>10000</v>
      </c>
      <c r="J22" s="25">
        <f>J16*Assumptions!$B2</f>
        <v>11250</v>
      </c>
      <c r="K22" s="25">
        <f>K16*Assumptions!$B2</f>
        <v>12500</v>
      </c>
      <c r="L22" s="25">
        <f>L16*Assumptions!$B2</f>
        <v>13750</v>
      </c>
      <c r="M22" s="25">
        <f>M16*Assumptions!$B2</f>
        <v>15000</v>
      </c>
      <c r="N22" s="25">
        <f>N16*Assumptions!$B2</f>
        <v>16250</v>
      </c>
      <c r="O22" s="25">
        <f>O16*Assumptions!$B2</f>
        <v>17500</v>
      </c>
      <c r="P22" s="25">
        <f>P16*Assumptions!$B2</f>
        <v>18750</v>
      </c>
    </row>
    <row r="23">
      <c r="A23" s="24" t="s">
        <v>14</v>
      </c>
      <c r="B23" s="25">
        <f>B17*Assumptions!$B3</f>
        <v>1000</v>
      </c>
      <c r="C23" s="25">
        <f>C17*Assumptions!$B3</f>
        <v>2000</v>
      </c>
      <c r="D23" s="25">
        <f>D17*Assumptions!$B3</f>
        <v>3000</v>
      </c>
      <c r="E23" s="25">
        <f>E17*Assumptions!$B3</f>
        <v>4000</v>
      </c>
      <c r="F23" s="25">
        <f>F17*Assumptions!$B3</f>
        <v>5000</v>
      </c>
      <c r="G23" s="25">
        <f>G17*Assumptions!$B3</f>
        <v>6000</v>
      </c>
      <c r="H23" s="25">
        <f>H17*Assumptions!$B3</f>
        <v>7000</v>
      </c>
      <c r="I23" s="25">
        <f>I17*Assumptions!$B3</f>
        <v>8000</v>
      </c>
      <c r="J23" s="25">
        <f>J17*Assumptions!$B3</f>
        <v>9000</v>
      </c>
      <c r="K23" s="25">
        <f>K17*Assumptions!$B3</f>
        <v>10000</v>
      </c>
      <c r="L23" s="25">
        <f>L17*Assumptions!$B3</f>
        <v>11000</v>
      </c>
      <c r="M23" s="25">
        <f>M17*Assumptions!$B3</f>
        <v>12000</v>
      </c>
      <c r="N23" s="25">
        <f>N17*Assumptions!$B3</f>
        <v>13000</v>
      </c>
      <c r="O23" s="25">
        <f>O17*Assumptions!$B3</f>
        <v>14000</v>
      </c>
      <c r="P23" s="25">
        <f>P17*Assumptions!$B3</f>
        <v>15000</v>
      </c>
    </row>
    <row r="24">
      <c r="A24" s="24" t="s">
        <v>15</v>
      </c>
      <c r="B24" s="25">
        <f>B18*Assumptions!$B4</f>
        <v>1200</v>
      </c>
      <c r="C24" s="25">
        <f>C18*Assumptions!$B4</f>
        <v>2400</v>
      </c>
      <c r="D24" s="25">
        <f>D18*Assumptions!$B4</f>
        <v>3600</v>
      </c>
      <c r="E24" s="25">
        <f>E18*Assumptions!$B4</f>
        <v>4800</v>
      </c>
      <c r="F24" s="25">
        <f>F18*Assumptions!$B4</f>
        <v>6000</v>
      </c>
      <c r="G24" s="25">
        <f>G18*Assumptions!$B4</f>
        <v>7200</v>
      </c>
      <c r="H24" s="25">
        <f>H18*Assumptions!$B4</f>
        <v>8400</v>
      </c>
      <c r="I24" s="25">
        <f>I18*Assumptions!$B4</f>
        <v>9600</v>
      </c>
      <c r="J24" s="25">
        <f>J18*Assumptions!$B4</f>
        <v>10800</v>
      </c>
      <c r="K24" s="25">
        <f>K18*Assumptions!$B4</f>
        <v>12000</v>
      </c>
      <c r="L24" s="25">
        <f>L18*Assumptions!$B4</f>
        <v>13200</v>
      </c>
      <c r="M24" s="25">
        <f>M18*Assumptions!$B4</f>
        <v>14400</v>
      </c>
      <c r="N24" s="25">
        <f>N18*Assumptions!$B4</f>
        <v>15600</v>
      </c>
      <c r="O24" s="25">
        <f>O18*Assumptions!$B4</f>
        <v>16800</v>
      </c>
      <c r="P24" s="25">
        <f>P18*Assumptions!$B4</f>
        <v>18000</v>
      </c>
    </row>
    <row r="25">
      <c r="A25" s="24" t="s">
        <v>16</v>
      </c>
      <c r="B25" s="25">
        <f>B19*Assumptions!$B5</f>
        <v>0</v>
      </c>
      <c r="C25" s="25">
        <f>C19*Assumptions!$B5</f>
        <v>0</v>
      </c>
      <c r="D25" s="25">
        <f>D19*Assumptions!$B5</f>
        <v>0</v>
      </c>
      <c r="E25" s="25">
        <f>E19*Assumptions!$B5</f>
        <v>0</v>
      </c>
      <c r="F25" s="25">
        <f>F19*Assumptions!$B5</f>
        <v>0</v>
      </c>
      <c r="G25" s="25">
        <f>G19*Assumptions!$B5</f>
        <v>0</v>
      </c>
      <c r="H25" s="25">
        <f>H19*Assumptions!$B5</f>
        <v>0</v>
      </c>
      <c r="I25" s="25">
        <f>I19*Assumptions!$B5</f>
        <v>0</v>
      </c>
      <c r="J25" s="25">
        <f>J19*Assumptions!$B5</f>
        <v>0</v>
      </c>
      <c r="K25" s="25">
        <f>K19*Assumptions!$B5</f>
        <v>0</v>
      </c>
      <c r="L25" s="25">
        <f>L19*Assumptions!$B5</f>
        <v>0</v>
      </c>
      <c r="M25" s="25">
        <f>M19*Assumptions!$B5</f>
        <v>0</v>
      </c>
      <c r="N25" s="25">
        <f>N19*Assumptions!$B5</f>
        <v>0</v>
      </c>
      <c r="O25" s="25">
        <f>O19*Assumptions!$B5</f>
        <v>0</v>
      </c>
      <c r="P25" s="25">
        <f>P19*Assumptions!$B5</f>
        <v>0</v>
      </c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>
      <c r="A27" s="21" t="s">
        <v>46</v>
      </c>
      <c r="B27" s="25">
        <f t="shared" ref="B27:P27" si="9">SUM(B22:B25)</f>
        <v>3450</v>
      </c>
      <c r="C27" s="25">
        <f t="shared" si="9"/>
        <v>6900</v>
      </c>
      <c r="D27" s="25">
        <f t="shared" si="9"/>
        <v>10350</v>
      </c>
      <c r="E27" s="25">
        <f t="shared" si="9"/>
        <v>13800</v>
      </c>
      <c r="F27" s="25">
        <f t="shared" si="9"/>
        <v>17250</v>
      </c>
      <c r="G27" s="25">
        <f t="shared" si="9"/>
        <v>20700</v>
      </c>
      <c r="H27" s="25">
        <f t="shared" si="9"/>
        <v>24150</v>
      </c>
      <c r="I27" s="25">
        <f t="shared" si="9"/>
        <v>27600</v>
      </c>
      <c r="J27" s="25">
        <f t="shared" si="9"/>
        <v>31050</v>
      </c>
      <c r="K27" s="25">
        <f t="shared" si="9"/>
        <v>34500</v>
      </c>
      <c r="L27" s="25">
        <f t="shared" si="9"/>
        <v>37950</v>
      </c>
      <c r="M27" s="25">
        <f t="shared" si="9"/>
        <v>41400</v>
      </c>
      <c r="N27" s="25">
        <f t="shared" si="9"/>
        <v>44850</v>
      </c>
      <c r="O27" s="25">
        <f t="shared" si="9"/>
        <v>48300</v>
      </c>
      <c r="P27" s="25">
        <f t="shared" si="9"/>
        <v>51750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16" width="10.5"/>
  </cols>
  <sheetData>
    <row r="1">
      <c r="A1" s="21"/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</row>
    <row r="2">
      <c r="A2" s="28" t="s">
        <v>52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29" t="s">
        <v>53</v>
      </c>
      <c r="B3" s="25">
        <f>'Sales and costs'!B7</f>
        <v>73925</v>
      </c>
      <c r="C3" s="25">
        <f>'Sales and costs'!C7</f>
        <v>73925</v>
      </c>
      <c r="D3" s="25">
        <f>'Sales and costs'!D7</f>
        <v>73925</v>
      </c>
      <c r="E3" s="25">
        <f>'Sales and costs'!E7</f>
        <v>73925</v>
      </c>
      <c r="F3" s="25">
        <f>'Sales and costs'!F7</f>
        <v>73925</v>
      </c>
      <c r="G3" s="25">
        <f>'Sales and costs'!G7</f>
        <v>73925</v>
      </c>
      <c r="H3" s="25">
        <f>'Sales and costs'!H7</f>
        <v>73925</v>
      </c>
      <c r="I3" s="25">
        <f>'Sales and costs'!I7</f>
        <v>73925</v>
      </c>
      <c r="J3" s="25">
        <f>'Sales and costs'!J7</f>
        <v>73925</v>
      </c>
      <c r="K3" s="25">
        <f>'Sales and costs'!K7</f>
        <v>73925</v>
      </c>
      <c r="L3" s="25">
        <f>'Sales and costs'!L7</f>
        <v>73925</v>
      </c>
      <c r="M3" s="25">
        <f>'Sales and costs'!M7</f>
        <v>73925</v>
      </c>
      <c r="N3" s="25">
        <f>'Sales and costs'!N7</f>
        <v>73925</v>
      </c>
      <c r="O3" s="25">
        <f>'Sales and costs'!O7</f>
        <v>73925</v>
      </c>
      <c r="P3" s="25">
        <f>'Sales and costs'!P7</f>
        <v>73925</v>
      </c>
    </row>
    <row r="4">
      <c r="A4" s="29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>
      <c r="A5" s="28" t="s">
        <v>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>
      <c r="A6" s="29" t="s">
        <v>55</v>
      </c>
      <c r="B6" s="25">
        <f>Purchases!B15</f>
        <v>0</v>
      </c>
      <c r="C6" s="25">
        <f>Purchases!C15</f>
        <v>0</v>
      </c>
      <c r="D6" s="25">
        <f>Purchases!D15</f>
        <v>7500</v>
      </c>
      <c r="E6" s="25">
        <f>Purchases!E15</f>
        <v>25500</v>
      </c>
      <c r="F6" s="25">
        <f>Purchases!F15</f>
        <v>33500</v>
      </c>
      <c r="G6" s="25">
        <f>Purchases!G15</f>
        <v>68500</v>
      </c>
      <c r="H6" s="25">
        <f>Purchases!H15</f>
        <v>68500</v>
      </c>
      <c r="I6" s="25">
        <f>Purchases!I15</f>
        <v>68500</v>
      </c>
      <c r="J6" s="25">
        <f>Purchases!J15</f>
        <v>68500</v>
      </c>
      <c r="K6" s="25">
        <f>Purchases!K15</f>
        <v>68500</v>
      </c>
      <c r="L6" s="25">
        <f>Purchases!L15</f>
        <v>68500</v>
      </c>
      <c r="M6" s="25">
        <f>Purchases!M15</f>
        <v>68500</v>
      </c>
      <c r="N6" s="25">
        <f>Purchases!N15</f>
        <v>68500</v>
      </c>
      <c r="O6" s="25">
        <f>Purchases!O15</f>
        <v>68500</v>
      </c>
      <c r="P6" s="25">
        <f>Purchases!P15</f>
        <v>68500</v>
      </c>
    </row>
    <row r="7">
      <c r="A7" s="2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>
      <c r="A8" s="28" t="s">
        <v>56</v>
      </c>
      <c r="B8" s="25">
        <f t="shared" ref="B8:P8" si="1">B3-B6</f>
        <v>73925</v>
      </c>
      <c r="C8" s="25">
        <f t="shared" si="1"/>
        <v>73925</v>
      </c>
      <c r="D8" s="25">
        <f t="shared" si="1"/>
        <v>66425</v>
      </c>
      <c r="E8" s="25">
        <f t="shared" si="1"/>
        <v>48425</v>
      </c>
      <c r="F8" s="25">
        <f t="shared" si="1"/>
        <v>40425</v>
      </c>
      <c r="G8" s="25">
        <f t="shared" si="1"/>
        <v>5425</v>
      </c>
      <c r="H8" s="25">
        <f t="shared" si="1"/>
        <v>5425</v>
      </c>
      <c r="I8" s="25">
        <f t="shared" si="1"/>
        <v>5425</v>
      </c>
      <c r="J8" s="25">
        <f t="shared" si="1"/>
        <v>5425</v>
      </c>
      <c r="K8" s="25">
        <f t="shared" si="1"/>
        <v>5425</v>
      </c>
      <c r="L8" s="25">
        <f t="shared" si="1"/>
        <v>5425</v>
      </c>
      <c r="M8" s="25">
        <f t="shared" si="1"/>
        <v>5425</v>
      </c>
      <c r="N8" s="25">
        <f t="shared" si="1"/>
        <v>5425</v>
      </c>
      <c r="O8" s="25">
        <f t="shared" si="1"/>
        <v>5425</v>
      </c>
      <c r="P8" s="25">
        <f t="shared" si="1"/>
        <v>5425</v>
      </c>
    </row>
    <row r="9">
      <c r="A9" s="2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>
      <c r="A10" s="28" t="s">
        <v>57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>
      <c r="A11" s="29" t="s">
        <v>58</v>
      </c>
      <c r="B11" s="25">
        <v>0.0</v>
      </c>
      <c r="C11" s="25">
        <f t="shared" ref="C11:P11" si="2">B13</f>
        <v>73925</v>
      </c>
      <c r="D11" s="25">
        <f t="shared" si="2"/>
        <v>147850</v>
      </c>
      <c r="E11" s="25">
        <f t="shared" si="2"/>
        <v>214275</v>
      </c>
      <c r="F11" s="25">
        <f t="shared" si="2"/>
        <v>262700</v>
      </c>
      <c r="G11" s="25">
        <f t="shared" si="2"/>
        <v>303125</v>
      </c>
      <c r="H11" s="25">
        <f t="shared" si="2"/>
        <v>308550</v>
      </c>
      <c r="I11" s="25">
        <f t="shared" si="2"/>
        <v>313975</v>
      </c>
      <c r="J11" s="25">
        <f t="shared" si="2"/>
        <v>319400</v>
      </c>
      <c r="K11" s="25">
        <f t="shared" si="2"/>
        <v>324825</v>
      </c>
      <c r="L11" s="25">
        <f t="shared" si="2"/>
        <v>330250</v>
      </c>
      <c r="M11" s="25">
        <f t="shared" si="2"/>
        <v>335675</v>
      </c>
      <c r="N11" s="25">
        <f t="shared" si="2"/>
        <v>341100</v>
      </c>
      <c r="O11" s="25">
        <f t="shared" si="2"/>
        <v>346525</v>
      </c>
      <c r="P11" s="25">
        <f t="shared" si="2"/>
        <v>351950</v>
      </c>
    </row>
    <row r="12">
      <c r="A12" s="29" t="s">
        <v>56</v>
      </c>
      <c r="B12" s="25">
        <f t="shared" ref="B12:P12" si="3">B8</f>
        <v>73925</v>
      </c>
      <c r="C12" s="25">
        <f t="shared" si="3"/>
        <v>73925</v>
      </c>
      <c r="D12" s="25">
        <f t="shared" si="3"/>
        <v>66425</v>
      </c>
      <c r="E12" s="25">
        <f t="shared" si="3"/>
        <v>48425</v>
      </c>
      <c r="F12" s="25">
        <f t="shared" si="3"/>
        <v>40425</v>
      </c>
      <c r="G12" s="25">
        <f t="shared" si="3"/>
        <v>5425</v>
      </c>
      <c r="H12" s="25">
        <f t="shared" si="3"/>
        <v>5425</v>
      </c>
      <c r="I12" s="25">
        <f t="shared" si="3"/>
        <v>5425</v>
      </c>
      <c r="J12" s="25">
        <f t="shared" si="3"/>
        <v>5425</v>
      </c>
      <c r="K12" s="25">
        <f t="shared" si="3"/>
        <v>5425</v>
      </c>
      <c r="L12" s="25">
        <f t="shared" si="3"/>
        <v>5425</v>
      </c>
      <c r="M12" s="25">
        <f t="shared" si="3"/>
        <v>5425</v>
      </c>
      <c r="N12" s="25">
        <f t="shared" si="3"/>
        <v>5425</v>
      </c>
      <c r="O12" s="25">
        <f t="shared" si="3"/>
        <v>5425</v>
      </c>
      <c r="P12" s="25">
        <f t="shared" si="3"/>
        <v>5425</v>
      </c>
    </row>
    <row r="13">
      <c r="A13" s="29" t="s">
        <v>59</v>
      </c>
      <c r="B13" s="25">
        <f t="shared" ref="B13:P13" si="4">B11+B12</f>
        <v>73925</v>
      </c>
      <c r="C13" s="25">
        <f t="shared" si="4"/>
        <v>147850</v>
      </c>
      <c r="D13" s="25">
        <f t="shared" si="4"/>
        <v>214275</v>
      </c>
      <c r="E13" s="25">
        <f t="shared" si="4"/>
        <v>262700</v>
      </c>
      <c r="F13" s="25">
        <f t="shared" si="4"/>
        <v>303125</v>
      </c>
      <c r="G13" s="25">
        <f t="shared" si="4"/>
        <v>308550</v>
      </c>
      <c r="H13" s="25">
        <f t="shared" si="4"/>
        <v>313975</v>
      </c>
      <c r="I13" s="25">
        <f t="shared" si="4"/>
        <v>319400</v>
      </c>
      <c r="J13" s="25">
        <f t="shared" si="4"/>
        <v>324825</v>
      </c>
      <c r="K13" s="25">
        <f t="shared" si="4"/>
        <v>330250</v>
      </c>
      <c r="L13" s="25">
        <f t="shared" si="4"/>
        <v>335675</v>
      </c>
      <c r="M13" s="25">
        <f t="shared" si="4"/>
        <v>341100</v>
      </c>
      <c r="N13" s="25">
        <f t="shared" si="4"/>
        <v>346525</v>
      </c>
      <c r="O13" s="25">
        <f t="shared" si="4"/>
        <v>351950</v>
      </c>
      <c r="P13" s="25">
        <f t="shared" si="4"/>
        <v>357375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16" width="10.38"/>
  </cols>
  <sheetData>
    <row r="1">
      <c r="A1" s="21"/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</row>
    <row r="2">
      <c r="A2" s="21" t="s">
        <v>60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21" t="s">
        <v>61</v>
      </c>
      <c r="B3" s="25">
        <f>Cash!B13</f>
        <v>73925</v>
      </c>
      <c r="C3" s="25">
        <f>Cash!C13</f>
        <v>147850</v>
      </c>
      <c r="D3" s="25">
        <f>Cash!D13</f>
        <v>214275</v>
      </c>
      <c r="E3" s="25">
        <f>Cash!E13</f>
        <v>262700</v>
      </c>
      <c r="F3" s="25">
        <f>Cash!F13</f>
        <v>303125</v>
      </c>
      <c r="G3" s="25">
        <f>Cash!G13</f>
        <v>308550</v>
      </c>
      <c r="H3" s="25">
        <f>Cash!H13</f>
        <v>313975</v>
      </c>
      <c r="I3" s="25">
        <f>Cash!I13</f>
        <v>319400</v>
      </c>
      <c r="J3" s="25">
        <f>Cash!J13</f>
        <v>324825</v>
      </c>
      <c r="K3" s="25">
        <f>Cash!K13</f>
        <v>330250</v>
      </c>
      <c r="L3" s="25">
        <f>Cash!L13</f>
        <v>335675</v>
      </c>
      <c r="M3" s="25">
        <f>Cash!M13</f>
        <v>341100</v>
      </c>
      <c r="N3" s="25">
        <f>Cash!N13</f>
        <v>346525</v>
      </c>
      <c r="O3" s="25">
        <f>Cash!O13</f>
        <v>351950</v>
      </c>
      <c r="P3" s="25">
        <f>Cash!P13</f>
        <v>357375</v>
      </c>
    </row>
    <row r="4">
      <c r="A4" s="21" t="s">
        <v>62</v>
      </c>
      <c r="B4" s="25">
        <f>Stocks!B27</f>
        <v>3450</v>
      </c>
      <c r="C4" s="25">
        <f>Stocks!C27</f>
        <v>6900</v>
      </c>
      <c r="D4" s="25">
        <f>Stocks!D27</f>
        <v>10350</v>
      </c>
      <c r="E4" s="25">
        <f>Stocks!E27</f>
        <v>13800</v>
      </c>
      <c r="F4" s="25">
        <f>Stocks!F27</f>
        <v>17250</v>
      </c>
      <c r="G4" s="25">
        <f>Stocks!G27</f>
        <v>20700</v>
      </c>
      <c r="H4" s="25">
        <f>Stocks!H27</f>
        <v>24150</v>
      </c>
      <c r="I4" s="25">
        <f>Stocks!I27</f>
        <v>27600</v>
      </c>
      <c r="J4" s="25">
        <f>Stocks!J27</f>
        <v>31050</v>
      </c>
      <c r="K4" s="25">
        <f>Stocks!K27</f>
        <v>34500</v>
      </c>
      <c r="L4" s="25">
        <f>Stocks!L27</f>
        <v>37950</v>
      </c>
      <c r="M4" s="25">
        <f>Stocks!M27</f>
        <v>41400</v>
      </c>
      <c r="N4" s="25">
        <f>Stocks!N27</f>
        <v>44850</v>
      </c>
      <c r="O4" s="25">
        <f>Stocks!O27</f>
        <v>48300</v>
      </c>
      <c r="P4" s="25">
        <f>Stocks!P27</f>
        <v>51750</v>
      </c>
    </row>
    <row r="5">
      <c r="A5" s="23" t="s">
        <v>63</v>
      </c>
      <c r="B5" s="25">
        <f t="shared" ref="B5:P5" si="1">SUM(B3:B4)</f>
        <v>77375</v>
      </c>
      <c r="C5" s="25">
        <f t="shared" si="1"/>
        <v>154750</v>
      </c>
      <c r="D5" s="25">
        <f t="shared" si="1"/>
        <v>224625</v>
      </c>
      <c r="E5" s="25">
        <f t="shared" si="1"/>
        <v>276500</v>
      </c>
      <c r="F5" s="25">
        <f t="shared" si="1"/>
        <v>320375</v>
      </c>
      <c r="G5" s="25">
        <f t="shared" si="1"/>
        <v>329250</v>
      </c>
      <c r="H5" s="25">
        <f t="shared" si="1"/>
        <v>338125</v>
      </c>
      <c r="I5" s="25">
        <f t="shared" si="1"/>
        <v>347000</v>
      </c>
      <c r="J5" s="25">
        <f t="shared" si="1"/>
        <v>355875</v>
      </c>
      <c r="K5" s="25">
        <f t="shared" si="1"/>
        <v>364750</v>
      </c>
      <c r="L5" s="25">
        <f t="shared" si="1"/>
        <v>373625</v>
      </c>
      <c r="M5" s="25">
        <f t="shared" si="1"/>
        <v>382500</v>
      </c>
      <c r="N5" s="25">
        <f t="shared" si="1"/>
        <v>391375</v>
      </c>
      <c r="O5" s="25">
        <f t="shared" si="1"/>
        <v>400250</v>
      </c>
      <c r="P5" s="25">
        <f t="shared" si="1"/>
        <v>409125</v>
      </c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>
      <c r="A7" s="21" t="s">
        <v>64</v>
      </c>
      <c r="B7" s="25">
        <v>0.0</v>
      </c>
      <c r="C7" s="25">
        <v>0.0</v>
      </c>
      <c r="D7" s="25">
        <v>0.0</v>
      </c>
      <c r="E7" s="25">
        <v>0.0</v>
      </c>
      <c r="F7" s="25">
        <v>0.0</v>
      </c>
      <c r="G7" s="25">
        <v>0.0</v>
      </c>
      <c r="H7" s="25">
        <v>0.0</v>
      </c>
      <c r="I7" s="25">
        <v>0.0</v>
      </c>
      <c r="J7" s="25">
        <v>0.0</v>
      </c>
      <c r="K7" s="25">
        <v>0.0</v>
      </c>
      <c r="L7" s="25">
        <v>0.0</v>
      </c>
      <c r="M7" s="25">
        <v>0.0</v>
      </c>
      <c r="N7" s="25">
        <v>0.0</v>
      </c>
      <c r="O7" s="25">
        <v>0.0</v>
      </c>
      <c r="P7" s="25">
        <v>0.0</v>
      </c>
    </row>
    <row r="8">
      <c r="A8" s="23" t="s">
        <v>65</v>
      </c>
      <c r="B8" s="25">
        <f>Purchases!B22</f>
        <v>68500</v>
      </c>
      <c r="C8" s="25">
        <f>Purchases!C22</f>
        <v>137000</v>
      </c>
      <c r="D8" s="25">
        <f>Purchases!D22</f>
        <v>198000</v>
      </c>
      <c r="E8" s="25">
        <f>Purchases!E22</f>
        <v>241000</v>
      </c>
      <c r="F8" s="25">
        <f>Purchases!F22</f>
        <v>276000</v>
      </c>
      <c r="G8" s="25">
        <f>Purchases!G22</f>
        <v>276000</v>
      </c>
      <c r="H8" s="25">
        <f>Purchases!H22</f>
        <v>276000</v>
      </c>
      <c r="I8" s="25">
        <f>Purchases!I22</f>
        <v>276000</v>
      </c>
      <c r="J8" s="25">
        <f>Purchases!J22</f>
        <v>276000</v>
      </c>
      <c r="K8" s="25">
        <f>Purchases!K22</f>
        <v>276000</v>
      </c>
      <c r="L8" s="25">
        <f>Purchases!L22</f>
        <v>276000</v>
      </c>
      <c r="M8" s="25">
        <f>Purchases!M22</f>
        <v>276000</v>
      </c>
      <c r="N8" s="25">
        <f>Purchases!N22</f>
        <v>276000</v>
      </c>
      <c r="O8" s="25">
        <f>Purchases!O22</f>
        <v>276000</v>
      </c>
      <c r="P8" s="25">
        <f>Purchases!P22</f>
        <v>276000</v>
      </c>
    </row>
    <row r="9">
      <c r="A9" s="23" t="s">
        <v>66</v>
      </c>
      <c r="B9" s="25">
        <f t="shared" ref="B9:P9" si="2">B8</f>
        <v>68500</v>
      </c>
      <c r="C9" s="25">
        <f t="shared" si="2"/>
        <v>137000</v>
      </c>
      <c r="D9" s="25">
        <f t="shared" si="2"/>
        <v>198000</v>
      </c>
      <c r="E9" s="25">
        <f t="shared" si="2"/>
        <v>241000</v>
      </c>
      <c r="F9" s="25">
        <f t="shared" si="2"/>
        <v>276000</v>
      </c>
      <c r="G9" s="25">
        <f t="shared" si="2"/>
        <v>276000</v>
      </c>
      <c r="H9" s="25">
        <f t="shared" si="2"/>
        <v>276000</v>
      </c>
      <c r="I9" s="25">
        <f t="shared" si="2"/>
        <v>276000</v>
      </c>
      <c r="J9" s="25">
        <f t="shared" si="2"/>
        <v>276000</v>
      </c>
      <c r="K9" s="25">
        <f t="shared" si="2"/>
        <v>276000</v>
      </c>
      <c r="L9" s="25">
        <f t="shared" si="2"/>
        <v>276000</v>
      </c>
      <c r="M9" s="25">
        <f t="shared" si="2"/>
        <v>276000</v>
      </c>
      <c r="N9" s="25">
        <f t="shared" si="2"/>
        <v>276000</v>
      </c>
      <c r="O9" s="25">
        <f t="shared" si="2"/>
        <v>276000</v>
      </c>
      <c r="P9" s="25">
        <f t="shared" si="2"/>
        <v>276000</v>
      </c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>
      <c r="A11" s="23" t="s">
        <v>67</v>
      </c>
      <c r="B11" s="25">
        <f t="shared" ref="B11:P11" si="3">B5-B9</f>
        <v>8875</v>
      </c>
      <c r="C11" s="25">
        <f t="shared" si="3"/>
        <v>17750</v>
      </c>
      <c r="D11" s="25">
        <f t="shared" si="3"/>
        <v>26625</v>
      </c>
      <c r="E11" s="25">
        <f t="shared" si="3"/>
        <v>35500</v>
      </c>
      <c r="F11" s="25">
        <f t="shared" si="3"/>
        <v>44375</v>
      </c>
      <c r="G11" s="25">
        <f t="shared" si="3"/>
        <v>53250</v>
      </c>
      <c r="H11" s="25">
        <f t="shared" si="3"/>
        <v>62125</v>
      </c>
      <c r="I11" s="25">
        <f t="shared" si="3"/>
        <v>71000</v>
      </c>
      <c r="J11" s="25">
        <f t="shared" si="3"/>
        <v>79875</v>
      </c>
      <c r="K11" s="25">
        <f t="shared" si="3"/>
        <v>88750</v>
      </c>
      <c r="L11" s="25">
        <f t="shared" si="3"/>
        <v>97625</v>
      </c>
      <c r="M11" s="25">
        <f t="shared" si="3"/>
        <v>106500</v>
      </c>
      <c r="N11" s="25">
        <f t="shared" si="3"/>
        <v>115375</v>
      </c>
      <c r="O11" s="25">
        <f t="shared" si="3"/>
        <v>124250</v>
      </c>
      <c r="P11" s="25">
        <f t="shared" si="3"/>
        <v>133125</v>
      </c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>
      <c r="A13" s="21" t="s">
        <v>68</v>
      </c>
      <c r="B13" s="25">
        <v>0.0</v>
      </c>
      <c r="C13" s="25">
        <f t="shared" ref="C13:P13" si="4">B15</f>
        <v>8875</v>
      </c>
      <c r="D13" s="25">
        <f t="shared" si="4"/>
        <v>17750</v>
      </c>
      <c r="E13" s="25">
        <f t="shared" si="4"/>
        <v>26625</v>
      </c>
      <c r="F13" s="25">
        <f t="shared" si="4"/>
        <v>35500</v>
      </c>
      <c r="G13" s="25">
        <f t="shared" si="4"/>
        <v>44375</v>
      </c>
      <c r="H13" s="25">
        <f t="shared" si="4"/>
        <v>53250</v>
      </c>
      <c r="I13" s="25">
        <f t="shared" si="4"/>
        <v>62125</v>
      </c>
      <c r="J13" s="25">
        <f t="shared" si="4"/>
        <v>71000</v>
      </c>
      <c r="K13" s="25">
        <f t="shared" si="4"/>
        <v>79875</v>
      </c>
      <c r="L13" s="25">
        <f t="shared" si="4"/>
        <v>88750</v>
      </c>
      <c r="M13" s="25">
        <f t="shared" si="4"/>
        <v>97625</v>
      </c>
      <c r="N13" s="25">
        <f t="shared" si="4"/>
        <v>106500</v>
      </c>
      <c r="O13" s="25">
        <f t="shared" si="4"/>
        <v>115375</v>
      </c>
      <c r="P13" s="25">
        <f t="shared" si="4"/>
        <v>124250</v>
      </c>
    </row>
    <row r="14">
      <c r="A14" s="21" t="s">
        <v>69</v>
      </c>
      <c r="B14" s="25">
        <f>'Sales and costs'!B27</f>
        <v>8875</v>
      </c>
      <c r="C14" s="25">
        <f>'Sales and costs'!C27</f>
        <v>8875</v>
      </c>
      <c r="D14" s="25">
        <f>'Sales and costs'!D27</f>
        <v>8875</v>
      </c>
      <c r="E14" s="25">
        <f>'Sales and costs'!E27</f>
        <v>8875</v>
      </c>
      <c r="F14" s="25">
        <f>'Sales and costs'!F27</f>
        <v>8875</v>
      </c>
      <c r="G14" s="25">
        <f>'Sales and costs'!G27</f>
        <v>8875</v>
      </c>
      <c r="H14" s="25">
        <f>'Sales and costs'!H27</f>
        <v>8875</v>
      </c>
      <c r="I14" s="25">
        <f>'Sales and costs'!I27</f>
        <v>8875</v>
      </c>
      <c r="J14" s="25">
        <f>'Sales and costs'!J27</f>
        <v>8875</v>
      </c>
      <c r="K14" s="25">
        <f>'Sales and costs'!K27</f>
        <v>8875</v>
      </c>
      <c r="L14" s="25">
        <f>'Sales and costs'!L27</f>
        <v>8875</v>
      </c>
      <c r="M14" s="25">
        <f>'Sales and costs'!M27</f>
        <v>8875</v>
      </c>
      <c r="N14" s="25">
        <f>'Sales and costs'!N27</f>
        <v>8875</v>
      </c>
      <c r="O14" s="25">
        <f>'Sales and costs'!O27</f>
        <v>8875</v>
      </c>
      <c r="P14" s="25">
        <f>'Sales and costs'!P27</f>
        <v>8875</v>
      </c>
    </row>
    <row r="15">
      <c r="A15" s="21" t="s">
        <v>70</v>
      </c>
      <c r="B15" s="25">
        <f t="shared" ref="B15:P15" si="5">B13+B14</f>
        <v>8875</v>
      </c>
      <c r="C15" s="25">
        <f t="shared" si="5"/>
        <v>17750</v>
      </c>
      <c r="D15" s="25">
        <f t="shared" si="5"/>
        <v>26625</v>
      </c>
      <c r="E15" s="25">
        <f t="shared" si="5"/>
        <v>35500</v>
      </c>
      <c r="F15" s="25">
        <f t="shared" si="5"/>
        <v>44375</v>
      </c>
      <c r="G15" s="25">
        <f t="shared" si="5"/>
        <v>53250</v>
      </c>
      <c r="H15" s="25">
        <f t="shared" si="5"/>
        <v>62125</v>
      </c>
      <c r="I15" s="25">
        <f t="shared" si="5"/>
        <v>71000</v>
      </c>
      <c r="J15" s="25">
        <f t="shared" si="5"/>
        <v>79875</v>
      </c>
      <c r="K15" s="25">
        <f t="shared" si="5"/>
        <v>88750</v>
      </c>
      <c r="L15" s="25">
        <f t="shared" si="5"/>
        <v>97625</v>
      </c>
      <c r="M15" s="25">
        <f t="shared" si="5"/>
        <v>106500</v>
      </c>
      <c r="N15" s="25">
        <f t="shared" si="5"/>
        <v>115375</v>
      </c>
      <c r="O15" s="25">
        <f t="shared" si="5"/>
        <v>124250</v>
      </c>
      <c r="P15" s="25">
        <f t="shared" si="5"/>
        <v>133125</v>
      </c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>
      <c r="A17" s="21" t="s">
        <v>71</v>
      </c>
      <c r="B17" s="25">
        <f t="shared" ref="B17:P17" si="6">B11-B15</f>
        <v>0</v>
      </c>
      <c r="C17" s="25">
        <f t="shared" si="6"/>
        <v>0</v>
      </c>
      <c r="D17" s="25">
        <f t="shared" si="6"/>
        <v>0</v>
      </c>
      <c r="E17" s="25">
        <f t="shared" si="6"/>
        <v>0</v>
      </c>
      <c r="F17" s="25">
        <f t="shared" si="6"/>
        <v>0</v>
      </c>
      <c r="G17" s="25">
        <f t="shared" si="6"/>
        <v>0</v>
      </c>
      <c r="H17" s="25">
        <f t="shared" si="6"/>
        <v>0</v>
      </c>
      <c r="I17" s="25">
        <f t="shared" si="6"/>
        <v>0</v>
      </c>
      <c r="J17" s="25">
        <f t="shared" si="6"/>
        <v>0</v>
      </c>
      <c r="K17" s="25">
        <f t="shared" si="6"/>
        <v>0</v>
      </c>
      <c r="L17" s="25">
        <f t="shared" si="6"/>
        <v>0</v>
      </c>
      <c r="M17" s="25">
        <f t="shared" si="6"/>
        <v>0</v>
      </c>
      <c r="N17" s="25">
        <f t="shared" si="6"/>
        <v>0</v>
      </c>
      <c r="O17" s="25">
        <f t="shared" si="6"/>
        <v>0</v>
      </c>
      <c r="P17" s="25">
        <f t="shared" si="6"/>
        <v>0</v>
      </c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</sheetData>
  <drawing r:id="rId1"/>
</worksheet>
</file>