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 Document\Semester VI\P3L\Pertemuan 2\8161_8591_8597_3_2\REVISI 2.1\"/>
    </mc:Choice>
  </mc:AlternateContent>
  <bookViews>
    <workbookView xWindow="0" yWindow="0" windowWidth="20490" windowHeight="7530" xr2:uid="{00000000-000D-0000-FFFF-FFFF00000000}"/>
  </bookViews>
  <sheets>
    <sheet name="Sheet3" sheetId="2" r:id="rId1"/>
  </sheets>
  <calcPr calcId="171027"/>
</workbook>
</file>

<file path=xl/calcChain.xml><?xml version="1.0" encoding="utf-8"?>
<calcChain xmlns="http://schemas.openxmlformats.org/spreadsheetml/2006/main">
  <c r="Q15" i="2" l="1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Q14" i="2" l="1"/>
  <c r="P14" i="2"/>
  <c r="O14" i="2"/>
  <c r="I144" i="2" l="1"/>
  <c r="I147" i="2"/>
  <c r="I146" i="2"/>
  <c r="I145" i="2"/>
  <c r="I148" i="2" l="1"/>
  <c r="G146" i="2"/>
  <c r="H146" i="2"/>
  <c r="F145" i="2"/>
  <c r="F146" i="2"/>
  <c r="G145" i="2"/>
  <c r="H145" i="2"/>
  <c r="F144" i="2"/>
  <c r="G144" i="2"/>
  <c r="H144" i="2"/>
  <c r="H147" i="2" l="1"/>
  <c r="H148" i="2" s="1"/>
  <c r="G147" i="2"/>
  <c r="G148" i="2" s="1"/>
  <c r="F147" i="2"/>
  <c r="F148" i="2" s="1"/>
  <c r="O137" i="2" l="1"/>
  <c r="P137" i="2"/>
  <c r="O136" i="2"/>
  <c r="P136" i="2"/>
  <c r="Q137" i="2"/>
  <c r="Q136" i="2"/>
</calcChain>
</file>

<file path=xl/sharedStrings.xml><?xml version="1.0" encoding="utf-8"?>
<sst xmlns="http://schemas.openxmlformats.org/spreadsheetml/2006/main" count="291" uniqueCount="166">
  <si>
    <t>A</t>
  </si>
  <si>
    <t>Komang Arinanda</t>
  </si>
  <si>
    <t>Jessica Ecklarita Dyana David</t>
  </si>
  <si>
    <t>Masegie Handoyo Putra</t>
  </si>
  <si>
    <t>P3L GENAP 2017-2018</t>
  </si>
  <si>
    <t>No</t>
  </si>
  <si>
    <t>Kelas</t>
  </si>
  <si>
    <t>Kelompok</t>
  </si>
  <si>
    <t>Anggota</t>
  </si>
  <si>
    <t>B</t>
  </si>
  <si>
    <t>C</t>
  </si>
  <si>
    <t>Fungsionalitas</t>
  </si>
  <si>
    <t>Bobot</t>
  </si>
  <si>
    <t>Desktop</t>
  </si>
  <si>
    <t>Website</t>
  </si>
  <si>
    <t>Mobile</t>
  </si>
  <si>
    <t>RESULT</t>
  </si>
  <si>
    <t>Pertemuan</t>
  </si>
  <si>
    <t>Admin, CEO, GM, SM, HA, FO, Pelanggan</t>
  </si>
  <si>
    <t>Admin, CEO, GM, SM, HA, FO</t>
  </si>
  <si>
    <t>Admin</t>
  </si>
  <si>
    <t>Admin, CEO, GM</t>
  </si>
  <si>
    <t>Admin, CEO, GM, SM</t>
  </si>
  <si>
    <t>Pelanggan</t>
  </si>
  <si>
    <t>CEO, GM, Pelanggan</t>
  </si>
  <si>
    <t>SM</t>
  </si>
  <si>
    <t>HA</t>
  </si>
  <si>
    <t>Pelanggan, SM</t>
  </si>
  <si>
    <t>FO</t>
  </si>
  <si>
    <t>CEO, GM</t>
  </si>
  <si>
    <t>CEO</t>
  </si>
  <si>
    <t>Sum</t>
  </si>
  <si>
    <t>Count</t>
  </si>
  <si>
    <t>FORM PROJECT MANAGEMENT STUDI KASUS GRAND ATMA HOTELS</t>
  </si>
  <si>
    <t>Keterangan</t>
  </si>
  <si>
    <t>SM, Pelanggan</t>
  </si>
  <si>
    <t>Admin, SM</t>
  </si>
  <si>
    <t>JUMLAH</t>
  </si>
  <si>
    <t>Fungsi 1 Tambah kamar(website)</t>
  </si>
  <si>
    <t>Fungsi 2 Ubah kamar(website)</t>
  </si>
  <si>
    <t>Fungsi 3 Tampil kamar(website)</t>
  </si>
  <si>
    <t>Fungsi 4 Hapus kamar(website)</t>
  </si>
  <si>
    <t>Fungsi 5 Tambah fasilitas(website)</t>
  </si>
  <si>
    <t>Fungsi 6 Ubah fasilitas(website)</t>
  </si>
  <si>
    <t>Fungsi 7 Tampil fasilitas(website)</t>
  </si>
  <si>
    <t>Fungsi 8 Hapus fasilitas(website)</t>
  </si>
  <si>
    <t>Fungsi 9 Tambah pengguna(desktop)</t>
  </si>
  <si>
    <t>Fungsi 10 Ubah pengguna(desktop)</t>
  </si>
  <si>
    <t>Fungsi 11 Cari pengguna(desktop)</t>
  </si>
  <si>
    <t>Fungsi 12 Tampil pengguna(desktop)</t>
  </si>
  <si>
    <t>Fungsi 13 Hapus pengguna(desktop)</t>
  </si>
  <si>
    <t>Fungsi 14 Tambah kamar(desktop)</t>
  </si>
  <si>
    <t>Fungsi 15 Ubah kamar(desktop)</t>
  </si>
  <si>
    <t>Fungsi 16 Tampil kamar(desktop)</t>
  </si>
  <si>
    <t>Fungsi 17 Hapus kamar(desktop)</t>
  </si>
  <si>
    <t>Fungsi 18 Tambah jenis kamar(website)</t>
  </si>
  <si>
    <t>Fungsi 19 Ubah jenis kamar(website)</t>
  </si>
  <si>
    <t>Fungsi 20 Tampil jenis kamar(website)</t>
  </si>
  <si>
    <t>Fungsi 21 Hapus jenis kamar(website)</t>
  </si>
  <si>
    <t>Fungsi 22 Tambah fasilitas(desktop)</t>
  </si>
  <si>
    <t>Fungsi 23 Ubah fasilitas(desktop)</t>
  </si>
  <si>
    <t>Fungsi  24 Tampil fasilitas(desktop)</t>
  </si>
  <si>
    <t>Fungsi 25 Hapus fasilitas(desktop)</t>
  </si>
  <si>
    <t>Fungsi 24 Tambah jenis kamar(desktop)</t>
  </si>
  <si>
    <t>Fungsi 27 Ubah jenis kamar(desktop)</t>
  </si>
  <si>
    <t>Fungsi 28 Tampil jenis kamar(desktop)</t>
  </si>
  <si>
    <t>Fungsi 29 Hapus jenis kamar(desktop)</t>
  </si>
  <si>
    <t>Fungsi 30 Tambah season (website)</t>
  </si>
  <si>
    <t>Fungsi 31 Ubah season (website)</t>
  </si>
  <si>
    <t>Fungsi 32 Tampil season (website)</t>
  </si>
  <si>
    <t>Fungsi 33 Hapus season(website)</t>
  </si>
  <si>
    <t>Fungsi 34 Tampil daftar reservasi(website)</t>
  </si>
  <si>
    <t>Fungsi 35 Cari data reservasi(website)</t>
  </si>
  <si>
    <t>Fungsi 36 Tampil detail reservasi(website)</t>
  </si>
  <si>
    <t>Fungsi 37 Tambah season(desktop)</t>
  </si>
  <si>
    <t>Fungsi 38 Ubah season (desktop)</t>
  </si>
  <si>
    <t>Fungsi 39 Tampil season (desktop)</t>
  </si>
  <si>
    <t>Fungsi 40 Hapus season(desktop)</t>
  </si>
  <si>
    <t>Fungsi 41 Tambah tarif kamar(website)</t>
  </si>
  <si>
    <t>Fungsi 42 Tampil tarif kamar(website)</t>
  </si>
  <si>
    <t>Fungsi 43 Ubah tarif kamar(website)</t>
  </si>
  <si>
    <t>Fungsi 44 Hapus tarif kamar(website)</t>
  </si>
  <si>
    <t>Fungsi 45 Tambah tarif kamar(desktop)</t>
  </si>
  <si>
    <t>Fungsi 46 Tampil tarif kamar(desktop)</t>
  </si>
  <si>
    <t>Fungsi 47 Ubah tarif kamar(desktop)</t>
  </si>
  <si>
    <t>Fungsi 48 Hapus tarif kamar(desktop)</t>
  </si>
  <si>
    <t>Fungsi 49 Tampil daftar reservasi(desktop)</t>
  </si>
  <si>
    <t>Fungsi 50 Cari data reservasi(desktop)</t>
  </si>
  <si>
    <t>Fungsi 51 Tampil detail reservasi(desktop)</t>
  </si>
  <si>
    <t>Fungsi 52 Tambah pengguna(website)</t>
  </si>
  <si>
    <t>Fungsi 53 Ubah pengguna(website)</t>
  </si>
  <si>
    <t>Fungsi 54 Cari pengguna(website)</t>
  </si>
  <si>
    <t>Fungsi 55 Tampil pengguna(website)</t>
  </si>
  <si>
    <t>Fungsi 56 Hapus pengguna(website)</t>
  </si>
  <si>
    <t>Fungsi 57 Login(website)</t>
  </si>
  <si>
    <t>Fungsi 58 Lupa password(website)</t>
  </si>
  <si>
    <t>Fungsi 59 Mengelola akun(website)</t>
  </si>
  <si>
    <t>Fungsi 60 Login(desktop)</t>
  </si>
  <si>
    <t>Fungsi 61 Mengelola akun(desktop)</t>
  </si>
  <si>
    <t>Jumlah</t>
  </si>
  <si>
    <t>Pertemuan 8</t>
  </si>
  <si>
    <t>Pertemuan 9</t>
  </si>
  <si>
    <t>Pertemuan 11</t>
  </si>
  <si>
    <t>Pertemuan 12</t>
  </si>
  <si>
    <t>Tabel Rincian TCP</t>
  </si>
  <si>
    <t>Fungsi 62 Tambah Cabang(desktop)</t>
  </si>
  <si>
    <t>Fungsi 63 Ubah Cabang(desktop)</t>
  </si>
  <si>
    <t>Fungsi 64 Tampil Cabang(desktop)</t>
  </si>
  <si>
    <t>Fungsi 65 Hapus Cabang(desktop)</t>
  </si>
  <si>
    <t>Fungsi 66 Tambah Cabang(website)</t>
  </si>
  <si>
    <t>Fungsi 67 Ubah Cabang(website)</t>
  </si>
  <si>
    <t>Fungsi 68 Tampil Cabang(website</t>
  </si>
  <si>
    <t>Fungsi 69 Hapus Cabang(website)</t>
  </si>
  <si>
    <t>Fungsi 77 Pembatalan reservasi(website)</t>
  </si>
  <si>
    <t>Fungsi 70 Cari kamar available(website)</t>
  </si>
  <si>
    <t>Fungsi 71 Memilih kamar (website)</t>
  </si>
  <si>
    <t>Fungsi 72 Tambah fasilitas berbayar(website)</t>
  </si>
  <si>
    <t>Fungsi 73 Tampil rincian pembayaran (website)</t>
  </si>
  <si>
    <t>Fungsi 74 Review pemesanan(website)</t>
  </si>
  <si>
    <t>Fungsi 75 Konfirmasi pembayaran(website)</t>
  </si>
  <si>
    <t>Fungsi 76 Download tanda terima reservasi(website)</t>
  </si>
  <si>
    <t>Fungsi 92 Verifikasi pembayaran(desktop)</t>
  </si>
  <si>
    <t>Fungsi 79 Cari kamar available(mobile)</t>
  </si>
  <si>
    <t>Fungsi 78 Cari kamar available(desktop)</t>
  </si>
  <si>
    <t>Fungsi 80 Menampilkan detail kamar (desktop)</t>
  </si>
  <si>
    <t>Fungsi 81 Menampilkan detail kamar (website)</t>
  </si>
  <si>
    <t>Fungsi 82 Menampilkan detail kamar (mobile)</t>
  </si>
  <si>
    <t>Fungsi 83 Memilih kamar (desktop)</t>
  </si>
  <si>
    <t>Fungsi 84 Input data tamu(desktop)</t>
  </si>
  <si>
    <t>Fungsi 85 Input data tamu(website)</t>
  </si>
  <si>
    <t>Fungsi 86 Tambah fasilitas berbayar(desktop)</t>
  </si>
  <si>
    <t>Fungsi 87 Tampil rincian pembayaran (desktop)</t>
  </si>
  <si>
    <t>Fungsi 88 Tampil form persetujuan(website)</t>
  </si>
  <si>
    <t>Fungsi 89 Review pemesanan(desktop)</t>
  </si>
  <si>
    <t>Fungsi 90 Pilih metode pembayaran(desktop)</t>
  </si>
  <si>
    <t>Fungsi 91 Pilih metode pembayaran(website)</t>
  </si>
  <si>
    <t>Fungsi 100 Check out tamu(desktop)</t>
  </si>
  <si>
    <t>Fungsi 93 Ubah Reservasi(website)</t>
  </si>
  <si>
    <t>Fungsi 94 Ubah Reservasi(desktop)</t>
  </si>
  <si>
    <t>Fungsi 95 Pembatalan reservasi (desktop)</t>
  </si>
  <si>
    <t>Fungsi 96 Melihat history reservasi(website)</t>
  </si>
  <si>
    <t>Fungsi 97 Check in tamu(desktop)</t>
  </si>
  <si>
    <t>Fungsi 98 Tambah fasilitas berbayar setelah check in(desktop)</t>
  </si>
  <si>
    <t>Fungsi 99 Perpanjang waktu menginap(desktop)</t>
  </si>
  <si>
    <t>Fungsi 101 Sign up(website)</t>
  </si>
  <si>
    <t>Fungsi 110 Login(mobile)</t>
  </si>
  <si>
    <t>Fungsi 102 Download tanda terima reservasi(desktop)</t>
  </si>
  <si>
    <t>Fungsi 103 Pembatalan reservasi(mobile)</t>
  </si>
  <si>
    <t>Fungsi 104 Melihat history reservasi(mobile)</t>
  </si>
  <si>
    <t>Fungsi 105 Melihat tanda terima reservasi(website)</t>
  </si>
  <si>
    <t>Fungsi 106 Melihat tanda terima reservasi(mobile)</t>
  </si>
  <si>
    <t>Fungsi 107 Download nota pembayaran lunas (desktop)</t>
  </si>
  <si>
    <t>Fungsi 108 Sign up(mobile)</t>
  </si>
  <si>
    <t>Fungsi 109 Mengelola Akun(mobile)</t>
  </si>
  <si>
    <t>Fungsi 111 Menampilkan laporan pendapatan per jenis tamu per bulanan (website)</t>
  </si>
  <si>
    <t>Fungsi 112 Menampilkan laporan pendapatan per jenis tamu per bulanan (desktop)</t>
  </si>
  <si>
    <t>Fungsi 113 Menampilkan laporan jumlah tamu menginap per jenis kamar bulanan(website)</t>
  </si>
  <si>
    <t>Fungsi 114 Menampilkan laporan jumlah tamu menginap per jenis kamar bulanan(desktop)</t>
  </si>
  <si>
    <t>Fungsi 115 Menampilkan laporan pendapatan tahunan (website)</t>
  </si>
  <si>
    <t>Fungsi 116 Menampilkan laporan pendapatan tahunan (desktop)</t>
  </si>
  <si>
    <t>Fungsi 117 Menampilkan jumlah pelanggan baru per bulan (mobile)</t>
  </si>
  <si>
    <t>Fungsi 118 Menampilkan jumlah pelanggan baru per bulan (website)</t>
  </si>
  <si>
    <t>Fungsi 119 Menampilkan jumlah pelanggan baru per bulan (desktop)</t>
  </si>
  <si>
    <t>Fungsi 120 Menampilkan 5 tamu dengan jumlah pemesanan terbanyak tiap tahun (mobile)</t>
  </si>
  <si>
    <t>Fungsi 121 Menampilkan 5 tamu dengan jumlah pemesanan terbanyak tiap tahun (website)</t>
  </si>
  <si>
    <t>Fungsi 122 Menampilkan 5 tamu dengan jumlah pemesanan terbanyak tiap tahun (desktop)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</si>
</sst>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0"/>
      <color rgb="FF000000"/>
      <name val="Arial"/>
    </font>
    <font>
      <sz val="10"/>
      <name val="Arial"/>
    </font>
    <font>
      <sz val="10"/>
      <color rgb="FF000000"/>
      <name val="Arial"/>
    </font>
    <font>
      <sz val="10"/>
      <name val="Arial"/>
    </font>
    <font>
      <sz val="10"/>
      <color rgb="FFFFFFFF"/>
      <name val="Arial"/>
    </font>
    <font>
      <sz val="11"/>
      <color rgb="FF000000"/>
      <name val="Inconsolata"/>
    </font>
    <font>
      <b/>
      <sz val="10"/>
      <name val="Arial"/>
    </font>
    <font>
      <sz val="11"/>
      <name val="Arial"/>
      <family val="2"/>
    </font>
    <font>
      <sz val="11"/>
      <color rgb="FF000000"/>
      <name val="Arial"/>
      <family val="2"/>
    </font>
    <font>
      <b/>
      <sz val="18"/>
      <color rgb="FF000000"/>
      <name val="Calibri"/>
      <family val="2"/>
      <charset val="1"/>
    </font>
    <font>
      <sz val="10"/>
      <name val="Arial"/>
      <family val="2"/>
    </font>
    <font>
      <b/>
      <sz val="14"/>
      <name val="Arial"/>
      <family val="2"/>
    </font>
    <font>
      <b/>
      <sz val="14"/>
      <color rgb="FF000000"/>
      <name val="Arial"/>
      <family val="2"/>
    </font>
    <font>
      <sz val="14"/>
      <name val="Arial"/>
      <family val="2"/>
    </font>
    <font>
      <sz val="10"/>
      <color rgb="FF000000"/>
      <name val="Arial"/>
      <family val="2"/>
    </font>
    <font>
      <sz val="10"/>
      <color rgb="FFFFFFFF"/>
      <name val="Arial"/>
      <family val="2"/>
    </font>
    <font>
      <sz val="14"/>
      <color rgb="FF000000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000000"/>
        <bgColor rgb="FF000000"/>
      </patternFill>
    </fill>
    <fill>
      <patternFill patternType="solid">
        <fgColor rgb="FFFCD5B4"/>
        <bgColor rgb="FFFCD5B4"/>
      </patternFill>
    </fill>
    <fill>
      <patternFill patternType="solid">
        <fgColor rgb="FFFFFF00"/>
        <bgColor rgb="FFFFFF00"/>
      </patternFill>
    </fill>
    <fill>
      <patternFill patternType="solid">
        <fgColor rgb="FFB7DEE8"/>
        <bgColor rgb="FFB7DEE8"/>
      </patternFill>
    </fill>
    <fill>
      <patternFill patternType="solid">
        <fgColor rgb="FFD8E4BC"/>
        <bgColor rgb="FFD8E4BC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D8E4BC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4CCCC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61">
    <xf numFmtId="0" fontId="0" fillId="0" borderId="0" xfId="0" applyFont="1" applyAlignment="1"/>
    <xf numFmtId="0" fontId="1" fillId="0" borderId="0" xfId="0" applyFont="1" applyAlignment="1"/>
    <xf numFmtId="0" fontId="3" fillId="0" borderId="0" xfId="0" applyFont="1" applyAlignment="1"/>
    <xf numFmtId="0" fontId="3" fillId="0" borderId="0" xfId="0" applyFont="1" applyAlignment="1"/>
    <xf numFmtId="0" fontId="6" fillId="0" borderId="0" xfId="0" applyFont="1" applyAlignment="1"/>
    <xf numFmtId="0" fontId="1" fillId="0" borderId="0" xfId="0" applyFont="1" applyAlignment="1">
      <alignment horizontal="center"/>
    </xf>
    <xf numFmtId="0" fontId="5" fillId="2" borderId="0" xfId="0" applyFont="1" applyFill="1"/>
    <xf numFmtId="0" fontId="11" fillId="0" borderId="0" xfId="0" applyFont="1" applyAlignment="1"/>
    <xf numFmtId="0" fontId="11" fillId="0" borderId="0" xfId="0" applyFont="1" applyAlignment="1">
      <alignment horizontal="left" vertical="top"/>
    </xf>
    <xf numFmtId="0" fontId="4" fillId="6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4" fillId="2" borderId="1" xfId="0" applyFont="1" applyFill="1" applyBorder="1" applyAlignment="1">
      <alignment horizontal="center"/>
    </xf>
    <xf numFmtId="0" fontId="10" fillId="0" borderId="1" xfId="0" applyFont="1" applyBorder="1" applyAlignment="1"/>
    <xf numFmtId="0" fontId="8" fillId="3" borderId="1" xfId="0" applyFont="1" applyFill="1" applyBorder="1" applyAlignment="1">
      <alignment vertical="top" wrapText="1"/>
    </xf>
    <xf numFmtId="0" fontId="10" fillId="7" borderId="1" xfId="0" applyFont="1" applyFill="1" applyBorder="1" applyAlignment="1">
      <alignment horizontal="center" vertical="center"/>
    </xf>
    <xf numFmtId="0" fontId="10" fillId="8" borderId="1" xfId="0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/>
    </xf>
    <xf numFmtId="0" fontId="10" fillId="13" borderId="1" xfId="0" applyFont="1" applyFill="1" applyBorder="1" applyAlignment="1">
      <alignment horizontal="center" vertical="center"/>
    </xf>
    <xf numFmtId="0" fontId="10" fillId="12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vertical="top" wrapText="1"/>
    </xf>
    <xf numFmtId="0" fontId="10" fillId="0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vertical="top" wrapText="1"/>
    </xf>
    <xf numFmtId="0" fontId="10" fillId="11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vertical="top" wrapText="1"/>
    </xf>
    <xf numFmtId="0" fontId="7" fillId="5" borderId="1" xfId="0" applyFont="1" applyFill="1" applyBorder="1" applyAlignment="1">
      <alignment vertical="top" wrapText="1"/>
    </xf>
    <xf numFmtId="0" fontId="10" fillId="14" borderId="1" xfId="0" applyFont="1" applyFill="1" applyBorder="1" applyAlignment="1">
      <alignment horizontal="center" vertical="center"/>
    </xf>
    <xf numFmtId="0" fontId="17" fillId="0" borderId="1" xfId="0" applyFont="1" applyBorder="1" applyAlignment="1"/>
    <xf numFmtId="0" fontId="10" fillId="15" borderId="1" xfId="0" applyFont="1" applyFill="1" applyBorder="1" applyAlignment="1">
      <alignment horizontal="center" vertical="center"/>
    </xf>
    <xf numFmtId="0" fontId="7" fillId="4" borderId="0" xfId="0" applyFont="1" applyFill="1" applyBorder="1" applyAlignment="1">
      <alignment vertical="top" wrapText="1"/>
    </xf>
    <xf numFmtId="0" fontId="10" fillId="18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wrapText="1"/>
    </xf>
    <xf numFmtId="0" fontId="0" fillId="0" borderId="1" xfId="0" applyFont="1" applyBorder="1" applyAlignment="1"/>
    <xf numFmtId="0" fontId="18" fillId="17" borderId="1" xfId="0" applyFont="1" applyFill="1" applyBorder="1" applyAlignment="1">
      <alignment horizontal="center"/>
    </xf>
    <xf numFmtId="0" fontId="18" fillId="19" borderId="1" xfId="0" applyFont="1" applyFill="1" applyBorder="1" applyAlignment="1">
      <alignment horizontal="center" vertical="center"/>
    </xf>
    <xf numFmtId="0" fontId="17" fillId="19" borderId="1" xfId="0" applyFont="1" applyFill="1" applyBorder="1" applyAlignment="1">
      <alignment horizontal="center" vertical="center"/>
    </xf>
    <xf numFmtId="0" fontId="12" fillId="0" borderId="0" xfId="0" applyFont="1" applyAlignment="1">
      <alignment horizontal="center"/>
    </xf>
    <xf numFmtId="0" fontId="18" fillId="17" borderId="1" xfId="0" applyFont="1" applyFill="1" applyBorder="1" applyAlignment="1">
      <alignment horizontal="center"/>
    </xf>
    <xf numFmtId="0" fontId="18" fillId="0" borderId="0" xfId="0" applyFont="1" applyAlignment="1">
      <alignment horizontal="center"/>
    </xf>
    <xf numFmtId="0" fontId="18" fillId="0" borderId="2" xfId="0" applyFont="1" applyBorder="1" applyAlignment="1">
      <alignment horizontal="center"/>
    </xf>
    <xf numFmtId="0" fontId="18" fillId="16" borderId="0" xfId="0" applyFont="1" applyFill="1" applyAlignment="1">
      <alignment horizontal="center"/>
    </xf>
    <xf numFmtId="0" fontId="18" fillId="16" borderId="2" xfId="0" applyFont="1" applyFill="1" applyBorder="1" applyAlignment="1">
      <alignment horizontal="center"/>
    </xf>
    <xf numFmtId="0" fontId="18" fillId="19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9" fillId="0" borderId="0" xfId="0" applyFont="1" applyAlignment="1">
      <alignment horizontal="center" wrapText="1"/>
    </xf>
    <xf numFmtId="0" fontId="11" fillId="0" borderId="0" xfId="0" applyFont="1" applyAlignment="1">
      <alignment horizontal="center"/>
    </xf>
    <xf numFmtId="0" fontId="11" fillId="0" borderId="0" xfId="0" applyFont="1" applyAlignment="1">
      <alignment horizontal="center" vertical="top"/>
    </xf>
    <xf numFmtId="0" fontId="11" fillId="0" borderId="0" xfId="0" applyFont="1" applyAlignment="1">
      <alignment horizontal="left" vertical="top"/>
    </xf>
    <xf numFmtId="0" fontId="13" fillId="0" borderId="0" xfId="0" applyFont="1" applyAlignment="1">
      <alignment horizontal="left" vertical="top"/>
    </xf>
    <xf numFmtId="0" fontId="16" fillId="0" borderId="0" xfId="0" applyFont="1" applyAlignment="1">
      <alignment horizontal="left" vertical="top" wrapText="1"/>
    </xf>
    <xf numFmtId="0" fontId="11" fillId="0" borderId="0" xfId="0" applyFont="1" applyAlignment="1"/>
    <xf numFmtId="0" fontId="12" fillId="0" borderId="0" xfId="0" applyFont="1" applyAlignment="1"/>
    <xf numFmtId="0" fontId="4" fillId="6" borderId="1" xfId="0" applyFont="1" applyFill="1" applyBorder="1" applyAlignment="1"/>
    <xf numFmtId="0" fontId="1" fillId="0" borderId="1" xfId="0" applyFont="1" applyBorder="1"/>
    <xf numFmtId="0" fontId="2" fillId="0" borderId="1" xfId="0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15" fillId="6" borderId="1" xfId="0" applyFont="1" applyFill="1" applyBorder="1" applyAlignment="1">
      <alignment horizontal="center" vertical="center"/>
    </xf>
    <xf numFmtId="0" fontId="8" fillId="20" borderId="1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1008"/>
  <sheetViews>
    <sheetView tabSelected="1" topLeftCell="A109" zoomScale="130" zoomScaleNormal="130" workbookViewId="0">
      <selection activeCell="C122" sqref="C122"/>
    </sheetView>
  </sheetViews>
  <sheetFormatPr defaultColWidth="14.42578125" defaultRowHeight="15.75" customHeight="1"/>
  <cols>
    <col min="1" max="1" width="5.28515625" customWidth="1"/>
    <col min="2" max="2" width="44.28515625" customWidth="1"/>
    <col min="3" max="3" width="7" customWidth="1"/>
    <col min="4" max="4" width="4.5703125" customWidth="1"/>
    <col min="5" max="5" width="4.7109375" customWidth="1"/>
    <col min="6" max="6" width="4.85546875" customWidth="1"/>
    <col min="7" max="7" width="6.5703125" customWidth="1"/>
    <col min="8" max="8" width="4.85546875" customWidth="1"/>
    <col min="9" max="9" width="4.5703125" customWidth="1"/>
    <col min="10" max="10" width="4.42578125" customWidth="1"/>
    <col min="11" max="11" width="6.28515625" customWidth="1"/>
    <col min="12" max="12" width="5.7109375" customWidth="1"/>
    <col min="13" max="13" width="5.5703125" customWidth="1"/>
    <col min="14" max="14" width="6.140625" customWidth="1"/>
    <col min="15" max="15" width="6.7109375" customWidth="1"/>
    <col min="16" max="16" width="5.5703125" customWidth="1"/>
    <col min="17" max="17" width="4" customWidth="1"/>
    <col min="18" max="18" width="17.7109375" customWidth="1"/>
    <col min="19" max="19" width="38" customWidth="1"/>
  </cols>
  <sheetData>
    <row r="1" spans="1:20" ht="12.75">
      <c r="A1" s="46"/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2"/>
    </row>
    <row r="2" spans="1:20" ht="18">
      <c r="A2" s="50" t="s">
        <v>6</v>
      </c>
      <c r="B2" s="50"/>
      <c r="C2" s="7" t="s">
        <v>0</v>
      </c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2"/>
    </row>
    <row r="3" spans="1:20" ht="18">
      <c r="A3" s="53" t="s">
        <v>7</v>
      </c>
      <c r="B3" s="54"/>
      <c r="C3" s="8">
        <v>3</v>
      </c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2"/>
    </row>
    <row r="4" spans="1:20" ht="18">
      <c r="A4" s="48"/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3"/>
    </row>
    <row r="5" spans="1:20" ht="23.25" customHeight="1">
      <c r="A5" s="50" t="s">
        <v>8</v>
      </c>
      <c r="B5" s="50"/>
      <c r="C5" s="7" t="s">
        <v>0</v>
      </c>
      <c r="D5" s="51" t="s">
        <v>1</v>
      </c>
      <c r="E5" s="51"/>
      <c r="F5" s="51"/>
      <c r="G5" s="51"/>
      <c r="H5" s="51"/>
      <c r="I5" s="51"/>
      <c r="J5" s="51"/>
      <c r="K5" s="51"/>
      <c r="L5" s="46"/>
      <c r="M5" s="46"/>
      <c r="N5" s="46"/>
      <c r="O5" s="46"/>
      <c r="P5" s="46"/>
      <c r="Q5" s="46"/>
      <c r="R5" s="46"/>
      <c r="S5" s="46"/>
      <c r="T5" s="2"/>
    </row>
    <row r="6" spans="1:20" ht="22.5" customHeight="1">
      <c r="A6" s="50"/>
      <c r="B6" s="50"/>
      <c r="C6" s="7" t="s">
        <v>9</v>
      </c>
      <c r="D6" s="52" t="s">
        <v>2</v>
      </c>
      <c r="E6" s="52"/>
      <c r="F6" s="52"/>
      <c r="G6" s="52"/>
      <c r="H6" s="52"/>
      <c r="I6" s="52"/>
      <c r="J6" s="52"/>
      <c r="K6" s="52"/>
      <c r="L6" s="46"/>
      <c r="M6" s="46"/>
      <c r="N6" s="46"/>
      <c r="O6" s="46"/>
      <c r="P6" s="46"/>
      <c r="Q6" s="46"/>
      <c r="R6" s="46"/>
      <c r="S6" s="46"/>
      <c r="T6" s="2"/>
    </row>
    <row r="7" spans="1:20" ht="18">
      <c r="A7" s="50"/>
      <c r="B7" s="50"/>
      <c r="C7" s="7" t="s">
        <v>10</v>
      </c>
      <c r="D7" s="51" t="s">
        <v>3</v>
      </c>
      <c r="E7" s="51"/>
      <c r="F7" s="51"/>
      <c r="G7" s="51"/>
      <c r="H7" s="51"/>
      <c r="I7" s="51"/>
      <c r="J7" s="51"/>
      <c r="K7" s="51"/>
      <c r="L7" s="46"/>
      <c r="M7" s="46"/>
      <c r="N7" s="46"/>
      <c r="O7" s="46"/>
      <c r="P7" s="46"/>
      <c r="Q7" s="46"/>
      <c r="R7" s="46"/>
      <c r="S7" s="46"/>
      <c r="T7" s="2"/>
    </row>
    <row r="8" spans="1:20" ht="18">
      <c r="A8" s="49"/>
      <c r="B8" s="49"/>
      <c r="C8" s="49"/>
      <c r="D8" s="49"/>
      <c r="E8" s="49"/>
      <c r="F8" s="49"/>
      <c r="G8" s="49"/>
      <c r="H8" s="49"/>
      <c r="I8" s="49"/>
      <c r="J8" s="49"/>
      <c r="K8" s="49"/>
      <c r="L8" s="49"/>
      <c r="M8" s="49"/>
      <c r="N8" s="49"/>
      <c r="O8" s="49"/>
      <c r="P8" s="49"/>
      <c r="Q8" s="49"/>
      <c r="R8" s="49"/>
      <c r="S8" s="49"/>
      <c r="T8" s="3"/>
    </row>
    <row r="9" spans="1:20" ht="23.25" customHeight="1">
      <c r="A9" s="47" t="s">
        <v>33</v>
      </c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3"/>
    </row>
    <row r="10" spans="1:20" ht="23.25" customHeight="1">
      <c r="A10" s="47" t="s">
        <v>4</v>
      </c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3"/>
    </row>
    <row r="11" spans="1:20" ht="12.75">
      <c r="A11" s="45"/>
      <c r="B11" s="45"/>
      <c r="C11" s="45"/>
      <c r="D11" s="45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2"/>
    </row>
    <row r="12" spans="1:20" ht="12.75">
      <c r="A12" s="55" t="s">
        <v>5</v>
      </c>
      <c r="B12" s="58" t="s">
        <v>11</v>
      </c>
      <c r="C12" s="58" t="s">
        <v>12</v>
      </c>
      <c r="D12" s="57" t="s">
        <v>13</v>
      </c>
      <c r="E12" s="56"/>
      <c r="F12" s="56"/>
      <c r="G12" s="58" t="s">
        <v>12</v>
      </c>
      <c r="H12" s="57" t="s">
        <v>14</v>
      </c>
      <c r="I12" s="56"/>
      <c r="J12" s="56"/>
      <c r="K12" s="58" t="s">
        <v>12</v>
      </c>
      <c r="L12" s="57" t="s">
        <v>15</v>
      </c>
      <c r="M12" s="56"/>
      <c r="N12" s="56"/>
      <c r="O12" s="57" t="s">
        <v>16</v>
      </c>
      <c r="P12" s="56"/>
      <c r="Q12" s="56"/>
      <c r="R12" s="59" t="s">
        <v>17</v>
      </c>
      <c r="S12" s="59" t="s">
        <v>34</v>
      </c>
      <c r="T12" s="2"/>
    </row>
    <row r="13" spans="1:20" ht="12.75">
      <c r="A13" s="56"/>
      <c r="B13" s="56"/>
      <c r="C13" s="56"/>
      <c r="D13" s="9" t="s">
        <v>0</v>
      </c>
      <c r="E13" s="9" t="s">
        <v>9</v>
      </c>
      <c r="F13" s="9" t="s">
        <v>10</v>
      </c>
      <c r="G13" s="56"/>
      <c r="H13" s="9" t="s">
        <v>0</v>
      </c>
      <c r="I13" s="9" t="s">
        <v>9</v>
      </c>
      <c r="J13" s="9" t="s">
        <v>10</v>
      </c>
      <c r="K13" s="56"/>
      <c r="L13" s="9" t="s">
        <v>0</v>
      </c>
      <c r="M13" s="9" t="s">
        <v>9</v>
      </c>
      <c r="N13" s="9" t="s">
        <v>10</v>
      </c>
      <c r="O13" s="9" t="s">
        <v>0</v>
      </c>
      <c r="P13" s="9" t="s">
        <v>9</v>
      </c>
      <c r="Q13" s="9" t="s">
        <v>10</v>
      </c>
      <c r="R13" s="56"/>
      <c r="S13" s="56"/>
      <c r="T13" s="2"/>
    </row>
    <row r="14" spans="1:20" ht="15" customHeight="1">
      <c r="A14" s="28">
        <v>1</v>
      </c>
      <c r="B14" s="14" t="s">
        <v>38</v>
      </c>
      <c r="C14" s="11"/>
      <c r="D14" s="10"/>
      <c r="E14" s="11"/>
      <c r="F14" s="11"/>
      <c r="G14" s="15">
        <v>3</v>
      </c>
      <c r="H14" s="11"/>
      <c r="I14" s="11"/>
      <c r="J14" s="19">
        <v>5</v>
      </c>
      <c r="K14" s="10"/>
      <c r="L14" s="11"/>
      <c r="M14" s="11"/>
      <c r="N14" s="11"/>
      <c r="O14" s="16">
        <f t="shared" ref="O14:O77" si="0">SUM(D14*C14)+(G14*H14)+(L14*K14)</f>
        <v>0</v>
      </c>
      <c r="P14" s="17">
        <f t="shared" ref="P14:P77" si="1">SUM(E14*C14)+(G14*I14)+(M14*K14)</f>
        <v>0</v>
      </c>
      <c r="Q14" s="18">
        <f t="shared" ref="Q14:Q77" si="2">SUM(F14*C14)+(G14*J14)+(N14*K14)</f>
        <v>15</v>
      </c>
      <c r="R14" s="11">
        <v>8</v>
      </c>
      <c r="S14" s="11" t="s">
        <v>20</v>
      </c>
      <c r="T14" s="2"/>
    </row>
    <row r="15" spans="1:20" ht="15" customHeight="1">
      <c r="A15" s="13">
        <v>2</v>
      </c>
      <c r="B15" s="14" t="s">
        <v>39</v>
      </c>
      <c r="C15" s="11"/>
      <c r="D15" s="10"/>
      <c r="E15" s="11"/>
      <c r="F15" s="11"/>
      <c r="G15" s="15">
        <v>2</v>
      </c>
      <c r="H15" s="11"/>
      <c r="I15" s="11"/>
      <c r="J15" s="20">
        <v>5</v>
      </c>
      <c r="K15" s="10"/>
      <c r="L15" s="11"/>
      <c r="M15" s="11"/>
      <c r="N15" s="11"/>
      <c r="O15" s="16">
        <f t="shared" si="0"/>
        <v>0</v>
      </c>
      <c r="P15" s="17">
        <f t="shared" si="1"/>
        <v>0</v>
      </c>
      <c r="Q15" s="18">
        <f t="shared" si="2"/>
        <v>10</v>
      </c>
      <c r="R15" s="11">
        <v>8</v>
      </c>
      <c r="S15" s="11" t="s">
        <v>20</v>
      </c>
      <c r="T15" s="2"/>
    </row>
    <row r="16" spans="1:20" ht="15" customHeight="1">
      <c r="A16" s="28">
        <v>3</v>
      </c>
      <c r="B16" s="14" t="s">
        <v>40</v>
      </c>
      <c r="C16" s="10"/>
      <c r="D16" s="10"/>
      <c r="E16" s="11"/>
      <c r="F16" s="11"/>
      <c r="G16" s="15">
        <v>3</v>
      </c>
      <c r="H16" s="11"/>
      <c r="I16" s="11"/>
      <c r="J16" s="19">
        <v>5</v>
      </c>
      <c r="K16" s="10"/>
      <c r="L16" s="11"/>
      <c r="M16" s="11"/>
      <c r="N16" s="11"/>
      <c r="O16" s="16">
        <f t="shared" si="0"/>
        <v>0</v>
      </c>
      <c r="P16" s="17">
        <f t="shared" si="1"/>
        <v>0</v>
      </c>
      <c r="Q16" s="18">
        <f t="shared" si="2"/>
        <v>15</v>
      </c>
      <c r="R16" s="11">
        <v>8</v>
      </c>
      <c r="S16" s="12" t="s">
        <v>22</v>
      </c>
      <c r="T16" s="2"/>
    </row>
    <row r="17" spans="1:20" ht="15" customHeight="1">
      <c r="A17" s="13">
        <v>4</v>
      </c>
      <c r="B17" s="14" t="s">
        <v>41</v>
      </c>
      <c r="C17" s="10"/>
      <c r="D17" s="11"/>
      <c r="E17" s="11"/>
      <c r="F17" s="11"/>
      <c r="G17" s="15">
        <v>2</v>
      </c>
      <c r="H17" s="11"/>
      <c r="I17" s="11"/>
      <c r="J17" s="20">
        <v>5</v>
      </c>
      <c r="K17" s="10"/>
      <c r="L17" s="11"/>
      <c r="M17" s="11"/>
      <c r="N17" s="11"/>
      <c r="O17" s="16">
        <f t="shared" si="0"/>
        <v>0</v>
      </c>
      <c r="P17" s="17">
        <f t="shared" si="1"/>
        <v>0</v>
      </c>
      <c r="Q17" s="18">
        <f t="shared" si="2"/>
        <v>10</v>
      </c>
      <c r="R17" s="11">
        <v>8</v>
      </c>
      <c r="S17" s="11" t="s">
        <v>20</v>
      </c>
      <c r="T17" s="2"/>
    </row>
    <row r="18" spans="1:20" ht="15" customHeight="1">
      <c r="A18" s="28">
        <v>5</v>
      </c>
      <c r="B18" s="14" t="s">
        <v>42</v>
      </c>
      <c r="C18" s="10"/>
      <c r="D18" s="11"/>
      <c r="E18" s="11"/>
      <c r="F18" s="11"/>
      <c r="G18" s="15">
        <v>3</v>
      </c>
      <c r="H18" s="11"/>
      <c r="I18" s="11"/>
      <c r="J18" s="19">
        <v>5</v>
      </c>
      <c r="K18" s="10"/>
      <c r="L18" s="11"/>
      <c r="M18" s="11"/>
      <c r="N18" s="11"/>
      <c r="O18" s="16">
        <f t="shared" si="0"/>
        <v>0</v>
      </c>
      <c r="P18" s="17">
        <f t="shared" si="1"/>
        <v>0</v>
      </c>
      <c r="Q18" s="18">
        <f t="shared" si="2"/>
        <v>15</v>
      </c>
      <c r="R18" s="11">
        <v>8</v>
      </c>
      <c r="S18" s="11" t="s">
        <v>20</v>
      </c>
      <c r="T18" s="2"/>
    </row>
    <row r="19" spans="1:20" ht="15" customHeight="1">
      <c r="A19" s="13">
        <v>6</v>
      </c>
      <c r="B19" s="14" t="s">
        <v>43</v>
      </c>
      <c r="C19" s="10"/>
      <c r="D19" s="11"/>
      <c r="E19" s="11"/>
      <c r="F19" s="11"/>
      <c r="G19" s="15">
        <v>2</v>
      </c>
      <c r="H19" s="11"/>
      <c r="I19" s="11"/>
      <c r="J19" s="20">
        <v>5</v>
      </c>
      <c r="K19" s="10"/>
      <c r="L19" s="11"/>
      <c r="M19" s="11"/>
      <c r="N19" s="11"/>
      <c r="O19" s="16">
        <f t="shared" si="0"/>
        <v>0</v>
      </c>
      <c r="P19" s="17">
        <f t="shared" si="1"/>
        <v>0</v>
      </c>
      <c r="Q19" s="18">
        <f t="shared" si="2"/>
        <v>10</v>
      </c>
      <c r="R19" s="11">
        <v>8</v>
      </c>
      <c r="S19" s="11" t="s">
        <v>20</v>
      </c>
      <c r="T19" s="2"/>
    </row>
    <row r="20" spans="1:20" ht="15" customHeight="1">
      <c r="A20" s="28">
        <v>7</v>
      </c>
      <c r="B20" s="14" t="s">
        <v>44</v>
      </c>
      <c r="C20" s="10"/>
      <c r="D20" s="11"/>
      <c r="E20" s="11"/>
      <c r="F20" s="11"/>
      <c r="G20" s="15">
        <v>3</v>
      </c>
      <c r="H20" s="11"/>
      <c r="I20" s="11"/>
      <c r="J20" s="19">
        <v>5</v>
      </c>
      <c r="K20" s="10"/>
      <c r="L20" s="11"/>
      <c r="M20" s="11"/>
      <c r="N20" s="11"/>
      <c r="O20" s="16">
        <f t="shared" si="0"/>
        <v>0</v>
      </c>
      <c r="P20" s="17">
        <f t="shared" si="1"/>
        <v>0</v>
      </c>
      <c r="Q20" s="18">
        <f t="shared" si="2"/>
        <v>15</v>
      </c>
      <c r="R20" s="11">
        <v>8</v>
      </c>
      <c r="S20" s="12" t="s">
        <v>22</v>
      </c>
      <c r="T20" s="2"/>
    </row>
    <row r="21" spans="1:20" ht="15" customHeight="1">
      <c r="A21" s="13">
        <v>8</v>
      </c>
      <c r="B21" s="14" t="s">
        <v>45</v>
      </c>
      <c r="C21" s="10"/>
      <c r="D21" s="11"/>
      <c r="E21" s="11"/>
      <c r="F21" s="11"/>
      <c r="G21" s="15">
        <v>2</v>
      </c>
      <c r="H21" s="11"/>
      <c r="I21" s="11"/>
      <c r="J21" s="20">
        <v>5</v>
      </c>
      <c r="K21" s="10"/>
      <c r="L21" s="11"/>
      <c r="M21" s="11"/>
      <c r="N21" s="11"/>
      <c r="O21" s="16">
        <f t="shared" si="0"/>
        <v>0</v>
      </c>
      <c r="P21" s="17">
        <f t="shared" si="1"/>
        <v>0</v>
      </c>
      <c r="Q21" s="18">
        <f t="shared" si="2"/>
        <v>10</v>
      </c>
      <c r="R21" s="11">
        <v>8</v>
      </c>
      <c r="S21" s="11" t="s">
        <v>20</v>
      </c>
      <c r="T21" s="2"/>
    </row>
    <row r="22" spans="1:20" ht="15" customHeight="1">
      <c r="A22" s="28">
        <v>9</v>
      </c>
      <c r="B22" s="14" t="s">
        <v>46</v>
      </c>
      <c r="C22" s="15">
        <v>3</v>
      </c>
      <c r="D22" s="11"/>
      <c r="E22" s="17">
        <v>5</v>
      </c>
      <c r="F22" s="11"/>
      <c r="G22" s="11"/>
      <c r="H22" s="11"/>
      <c r="I22" s="11"/>
      <c r="J22" s="11"/>
      <c r="K22" s="11"/>
      <c r="L22" s="11"/>
      <c r="M22" s="11"/>
      <c r="N22" s="11"/>
      <c r="O22" s="16">
        <f t="shared" si="0"/>
        <v>0</v>
      </c>
      <c r="P22" s="17">
        <f t="shared" si="1"/>
        <v>15</v>
      </c>
      <c r="Q22" s="18">
        <f t="shared" si="2"/>
        <v>0</v>
      </c>
      <c r="R22" s="11">
        <v>8</v>
      </c>
      <c r="S22" s="11" t="s">
        <v>20</v>
      </c>
      <c r="T22" s="2"/>
    </row>
    <row r="23" spans="1:20" ht="15" customHeight="1">
      <c r="A23" s="13">
        <v>10</v>
      </c>
      <c r="B23" s="14" t="s">
        <v>47</v>
      </c>
      <c r="C23" s="15">
        <v>2</v>
      </c>
      <c r="D23" s="11"/>
      <c r="E23" s="17">
        <v>5</v>
      </c>
      <c r="F23" s="11"/>
      <c r="G23" s="11"/>
      <c r="H23" s="11"/>
      <c r="I23" s="11"/>
      <c r="J23" s="11"/>
      <c r="K23" s="11"/>
      <c r="L23" s="11"/>
      <c r="M23" s="11"/>
      <c r="N23" s="11"/>
      <c r="O23" s="16">
        <f t="shared" si="0"/>
        <v>0</v>
      </c>
      <c r="P23" s="17">
        <f t="shared" si="1"/>
        <v>10</v>
      </c>
      <c r="Q23" s="18">
        <f t="shared" si="2"/>
        <v>0</v>
      </c>
      <c r="R23" s="11">
        <v>8</v>
      </c>
      <c r="S23" s="11" t="s">
        <v>20</v>
      </c>
      <c r="T23" s="2"/>
    </row>
    <row r="24" spans="1:20" ht="15" customHeight="1">
      <c r="A24" s="28">
        <v>11</v>
      </c>
      <c r="B24" s="14" t="s">
        <v>48</v>
      </c>
      <c r="C24" s="15">
        <v>2</v>
      </c>
      <c r="D24" s="11"/>
      <c r="E24" s="17">
        <v>5</v>
      </c>
      <c r="F24" s="11"/>
      <c r="G24" s="11"/>
      <c r="H24" s="11"/>
      <c r="I24" s="11"/>
      <c r="J24" s="11"/>
      <c r="K24" s="11"/>
      <c r="L24" s="11"/>
      <c r="M24" s="11"/>
      <c r="N24" s="11"/>
      <c r="O24" s="16">
        <f t="shared" si="0"/>
        <v>0</v>
      </c>
      <c r="P24" s="17">
        <f t="shared" si="1"/>
        <v>10</v>
      </c>
      <c r="Q24" s="18">
        <f t="shared" si="2"/>
        <v>0</v>
      </c>
      <c r="R24" s="11">
        <v>8</v>
      </c>
      <c r="S24" s="12" t="s">
        <v>20</v>
      </c>
      <c r="T24" s="2"/>
    </row>
    <row r="25" spans="1:20" ht="15" customHeight="1">
      <c r="A25" s="13">
        <v>12</v>
      </c>
      <c r="B25" s="14" t="s">
        <v>49</v>
      </c>
      <c r="C25" s="15">
        <v>3</v>
      </c>
      <c r="D25" s="11"/>
      <c r="E25" s="17">
        <v>5</v>
      </c>
      <c r="F25" s="11"/>
      <c r="G25" s="11"/>
      <c r="H25" s="11"/>
      <c r="I25" s="11"/>
      <c r="J25" s="11"/>
      <c r="K25" s="11"/>
      <c r="L25" s="11"/>
      <c r="M25" s="11"/>
      <c r="N25" s="11"/>
      <c r="O25" s="16">
        <f t="shared" si="0"/>
        <v>0</v>
      </c>
      <c r="P25" s="17">
        <f t="shared" si="1"/>
        <v>15</v>
      </c>
      <c r="Q25" s="18">
        <f t="shared" si="2"/>
        <v>0</v>
      </c>
      <c r="R25" s="11">
        <v>8</v>
      </c>
      <c r="S25" s="12" t="s">
        <v>20</v>
      </c>
      <c r="T25" s="2"/>
    </row>
    <row r="26" spans="1:20" ht="15" customHeight="1">
      <c r="A26" s="28">
        <v>13</v>
      </c>
      <c r="B26" s="14" t="s">
        <v>50</v>
      </c>
      <c r="C26" s="15">
        <v>2</v>
      </c>
      <c r="D26" s="11"/>
      <c r="E26" s="17">
        <v>5</v>
      </c>
      <c r="F26" s="11"/>
      <c r="G26" s="11"/>
      <c r="H26" s="11"/>
      <c r="I26" s="11"/>
      <c r="J26" s="11"/>
      <c r="K26" s="11"/>
      <c r="L26" s="11"/>
      <c r="M26" s="11"/>
      <c r="N26" s="11"/>
      <c r="O26" s="16">
        <f t="shared" si="0"/>
        <v>0</v>
      </c>
      <c r="P26" s="17">
        <f t="shared" si="1"/>
        <v>10</v>
      </c>
      <c r="Q26" s="18">
        <f t="shared" si="2"/>
        <v>0</v>
      </c>
      <c r="R26" s="11">
        <v>8</v>
      </c>
      <c r="S26" s="11" t="s">
        <v>20</v>
      </c>
      <c r="T26" s="2"/>
    </row>
    <row r="27" spans="1:20" ht="15" customHeight="1">
      <c r="A27" s="13">
        <v>14</v>
      </c>
      <c r="B27" s="14" t="s">
        <v>51</v>
      </c>
      <c r="C27" s="15">
        <v>3</v>
      </c>
      <c r="D27" s="11"/>
      <c r="E27" s="17">
        <v>5</v>
      </c>
      <c r="F27" s="11"/>
      <c r="G27" s="11"/>
      <c r="H27" s="11"/>
      <c r="I27" s="11"/>
      <c r="J27" s="11"/>
      <c r="K27" s="11"/>
      <c r="L27" s="11"/>
      <c r="M27" s="11"/>
      <c r="N27" s="11"/>
      <c r="O27" s="16">
        <f t="shared" si="0"/>
        <v>0</v>
      </c>
      <c r="P27" s="17">
        <f t="shared" si="1"/>
        <v>15</v>
      </c>
      <c r="Q27" s="18">
        <f t="shared" si="2"/>
        <v>0</v>
      </c>
      <c r="R27" s="11">
        <v>8</v>
      </c>
      <c r="S27" s="11" t="s">
        <v>20</v>
      </c>
      <c r="T27" s="2"/>
    </row>
    <row r="28" spans="1:20" ht="15" customHeight="1">
      <c r="A28" s="28">
        <v>15</v>
      </c>
      <c r="B28" s="14" t="s">
        <v>52</v>
      </c>
      <c r="C28" s="15">
        <v>2</v>
      </c>
      <c r="D28" s="11"/>
      <c r="E28" s="17">
        <v>5</v>
      </c>
      <c r="F28" s="11"/>
      <c r="G28" s="11"/>
      <c r="H28" s="11"/>
      <c r="I28" s="11"/>
      <c r="J28" s="11"/>
      <c r="K28" s="11"/>
      <c r="L28" s="11"/>
      <c r="M28" s="11"/>
      <c r="N28" s="11"/>
      <c r="O28" s="16">
        <f t="shared" si="0"/>
        <v>0</v>
      </c>
      <c r="P28" s="17">
        <f t="shared" si="1"/>
        <v>10</v>
      </c>
      <c r="Q28" s="18">
        <f t="shared" si="2"/>
        <v>0</v>
      </c>
      <c r="R28" s="11">
        <v>8</v>
      </c>
      <c r="S28" s="11" t="s">
        <v>20</v>
      </c>
      <c r="T28" s="2"/>
    </row>
    <row r="29" spans="1:20" ht="15" customHeight="1">
      <c r="A29" s="13">
        <v>16</v>
      </c>
      <c r="B29" s="14" t="s">
        <v>53</v>
      </c>
      <c r="C29" s="15">
        <v>3</v>
      </c>
      <c r="D29" s="11"/>
      <c r="E29" s="17">
        <v>5</v>
      </c>
      <c r="F29" s="11"/>
      <c r="G29" s="11"/>
      <c r="H29" s="11"/>
      <c r="I29" s="11"/>
      <c r="J29" s="11"/>
      <c r="K29" s="11"/>
      <c r="L29" s="11"/>
      <c r="M29" s="11"/>
      <c r="N29" s="11"/>
      <c r="O29" s="16">
        <f t="shared" si="0"/>
        <v>0</v>
      </c>
      <c r="P29" s="17">
        <f t="shared" si="1"/>
        <v>15</v>
      </c>
      <c r="Q29" s="18">
        <f t="shared" si="2"/>
        <v>0</v>
      </c>
      <c r="R29" s="11">
        <v>8</v>
      </c>
      <c r="S29" s="12" t="s">
        <v>22</v>
      </c>
      <c r="T29" s="2"/>
    </row>
    <row r="30" spans="1:20" ht="15" customHeight="1">
      <c r="A30" s="28">
        <v>17</v>
      </c>
      <c r="B30" s="14" t="s">
        <v>54</v>
      </c>
      <c r="C30" s="15">
        <v>2</v>
      </c>
      <c r="D30" s="11"/>
      <c r="E30" s="17">
        <v>5</v>
      </c>
      <c r="F30" s="11"/>
      <c r="G30" s="11"/>
      <c r="H30" s="11"/>
      <c r="I30" s="11"/>
      <c r="J30" s="11"/>
      <c r="K30" s="11"/>
      <c r="L30" s="11"/>
      <c r="M30" s="11"/>
      <c r="N30" s="11"/>
      <c r="O30" s="16">
        <f t="shared" si="0"/>
        <v>0</v>
      </c>
      <c r="P30" s="17">
        <f t="shared" si="1"/>
        <v>10</v>
      </c>
      <c r="Q30" s="18">
        <f t="shared" si="2"/>
        <v>0</v>
      </c>
      <c r="R30" s="11">
        <v>8</v>
      </c>
      <c r="S30" s="11" t="s">
        <v>20</v>
      </c>
      <c r="T30" s="2"/>
    </row>
    <row r="31" spans="1:20" ht="15" customHeight="1">
      <c r="A31" s="13">
        <v>18</v>
      </c>
      <c r="B31" s="14" t="s">
        <v>105</v>
      </c>
      <c r="C31" s="15">
        <v>3</v>
      </c>
      <c r="D31" s="24">
        <v>5</v>
      </c>
      <c r="E31" s="22"/>
      <c r="F31" s="11"/>
      <c r="G31" s="11"/>
      <c r="H31" s="11"/>
      <c r="I31" s="11"/>
      <c r="J31" s="11"/>
      <c r="K31" s="11"/>
      <c r="L31" s="11"/>
      <c r="M31" s="11"/>
      <c r="N31" s="11"/>
      <c r="O31" s="16">
        <f t="shared" si="0"/>
        <v>15</v>
      </c>
      <c r="P31" s="17">
        <f t="shared" si="1"/>
        <v>0</v>
      </c>
      <c r="Q31" s="18">
        <f t="shared" si="2"/>
        <v>0</v>
      </c>
      <c r="R31" s="11">
        <v>8</v>
      </c>
      <c r="S31" s="11" t="s">
        <v>20</v>
      </c>
      <c r="T31" s="3"/>
    </row>
    <row r="32" spans="1:20" ht="15" customHeight="1">
      <c r="A32" s="28">
        <v>19</v>
      </c>
      <c r="B32" s="60" t="s">
        <v>106</v>
      </c>
      <c r="C32" s="15">
        <v>2</v>
      </c>
      <c r="D32" s="24">
        <v>5</v>
      </c>
      <c r="E32" s="22"/>
      <c r="F32" s="11"/>
      <c r="G32" s="11"/>
      <c r="H32" s="11"/>
      <c r="I32" s="11"/>
      <c r="J32" s="11"/>
      <c r="K32" s="11"/>
      <c r="L32" s="11"/>
      <c r="M32" s="11"/>
      <c r="N32" s="11"/>
      <c r="O32" s="16">
        <f t="shared" si="0"/>
        <v>10</v>
      </c>
      <c r="P32" s="17">
        <f t="shared" si="1"/>
        <v>0</v>
      </c>
      <c r="Q32" s="18">
        <f t="shared" si="2"/>
        <v>0</v>
      </c>
      <c r="R32" s="11">
        <v>8</v>
      </c>
      <c r="S32" s="11" t="s">
        <v>20</v>
      </c>
      <c r="T32" s="3"/>
    </row>
    <row r="33" spans="1:20" ht="15" customHeight="1">
      <c r="A33" s="13">
        <v>20</v>
      </c>
      <c r="B33" s="60" t="s">
        <v>107</v>
      </c>
      <c r="C33" s="15">
        <v>3</v>
      </c>
      <c r="D33" s="24">
        <v>5</v>
      </c>
      <c r="E33" s="22"/>
      <c r="F33" s="11"/>
      <c r="G33" s="11"/>
      <c r="H33" s="11"/>
      <c r="I33" s="11"/>
      <c r="J33" s="11"/>
      <c r="K33" s="11"/>
      <c r="L33" s="11"/>
      <c r="M33" s="11"/>
      <c r="N33" s="11"/>
      <c r="O33" s="16">
        <f t="shared" si="0"/>
        <v>15</v>
      </c>
      <c r="P33" s="17">
        <f t="shared" si="1"/>
        <v>0</v>
      </c>
      <c r="Q33" s="18">
        <f t="shared" si="2"/>
        <v>0</v>
      </c>
      <c r="R33" s="11">
        <v>8</v>
      </c>
      <c r="S33" s="11" t="s">
        <v>20</v>
      </c>
      <c r="T33" s="3"/>
    </row>
    <row r="34" spans="1:20" ht="15" customHeight="1">
      <c r="A34" s="28">
        <v>21</v>
      </c>
      <c r="B34" s="60" t="s">
        <v>108</v>
      </c>
      <c r="C34" s="15">
        <v>2</v>
      </c>
      <c r="D34" s="24">
        <v>5</v>
      </c>
      <c r="E34" s="22"/>
      <c r="F34" s="11"/>
      <c r="G34" s="11"/>
      <c r="H34" s="11"/>
      <c r="I34" s="11"/>
      <c r="J34" s="11"/>
      <c r="K34" s="11"/>
      <c r="L34" s="11"/>
      <c r="M34" s="11"/>
      <c r="N34" s="11"/>
      <c r="O34" s="16">
        <f t="shared" si="0"/>
        <v>10</v>
      </c>
      <c r="P34" s="17">
        <f t="shared" si="1"/>
        <v>0</v>
      </c>
      <c r="Q34" s="18">
        <f t="shared" si="2"/>
        <v>0</v>
      </c>
      <c r="R34" s="11">
        <v>8</v>
      </c>
      <c r="S34" s="11" t="s">
        <v>20</v>
      </c>
      <c r="T34" s="3"/>
    </row>
    <row r="35" spans="1:20" ht="15" customHeight="1">
      <c r="A35" s="13">
        <v>22</v>
      </c>
      <c r="B35" s="60" t="s">
        <v>109</v>
      </c>
      <c r="C35" s="22"/>
      <c r="D35" s="11"/>
      <c r="E35" s="22"/>
      <c r="F35" s="11"/>
      <c r="G35" s="15">
        <v>3</v>
      </c>
      <c r="H35" s="11"/>
      <c r="I35" s="11"/>
      <c r="J35" s="20">
        <v>5</v>
      </c>
      <c r="K35" s="11"/>
      <c r="L35" s="11"/>
      <c r="M35" s="11"/>
      <c r="N35" s="11"/>
      <c r="O35" s="16">
        <f t="shared" si="0"/>
        <v>0</v>
      </c>
      <c r="P35" s="17">
        <f t="shared" si="1"/>
        <v>0</v>
      </c>
      <c r="Q35" s="18">
        <f t="shared" si="2"/>
        <v>15</v>
      </c>
      <c r="R35" s="11">
        <v>8</v>
      </c>
      <c r="S35" s="11" t="s">
        <v>20</v>
      </c>
      <c r="T35" s="3"/>
    </row>
    <row r="36" spans="1:20" ht="15" customHeight="1">
      <c r="A36" s="28">
        <v>23</v>
      </c>
      <c r="B36" s="60" t="s">
        <v>110</v>
      </c>
      <c r="C36" s="22"/>
      <c r="D36" s="11"/>
      <c r="E36" s="22"/>
      <c r="F36" s="11"/>
      <c r="G36" s="15">
        <v>2</v>
      </c>
      <c r="H36" s="11"/>
      <c r="I36" s="11"/>
      <c r="J36" s="20">
        <v>5</v>
      </c>
      <c r="K36" s="11"/>
      <c r="L36" s="11"/>
      <c r="M36" s="11"/>
      <c r="N36" s="11"/>
      <c r="O36" s="16">
        <f t="shared" si="0"/>
        <v>0</v>
      </c>
      <c r="P36" s="17">
        <f t="shared" si="1"/>
        <v>0</v>
      </c>
      <c r="Q36" s="18">
        <f t="shared" si="2"/>
        <v>10</v>
      </c>
      <c r="R36" s="11">
        <v>8</v>
      </c>
      <c r="S36" s="11" t="s">
        <v>20</v>
      </c>
      <c r="T36" s="3"/>
    </row>
    <row r="37" spans="1:20" ht="15" customHeight="1">
      <c r="A37" s="13">
        <v>24</v>
      </c>
      <c r="B37" s="60" t="s">
        <v>111</v>
      </c>
      <c r="C37" s="22"/>
      <c r="D37" s="11"/>
      <c r="E37" s="22"/>
      <c r="F37" s="11"/>
      <c r="G37" s="15">
        <v>3</v>
      </c>
      <c r="H37" s="11"/>
      <c r="I37" s="11"/>
      <c r="J37" s="20">
        <v>5</v>
      </c>
      <c r="K37" s="11"/>
      <c r="L37" s="11"/>
      <c r="M37" s="11"/>
      <c r="N37" s="11"/>
      <c r="O37" s="16">
        <f t="shared" si="0"/>
        <v>0</v>
      </c>
      <c r="P37" s="17">
        <f t="shared" si="1"/>
        <v>0</v>
      </c>
      <c r="Q37" s="18">
        <f t="shared" si="2"/>
        <v>15</v>
      </c>
      <c r="R37" s="11">
        <v>8</v>
      </c>
      <c r="S37" s="11" t="s">
        <v>20</v>
      </c>
      <c r="T37" s="3"/>
    </row>
    <row r="38" spans="1:20" ht="15" customHeight="1">
      <c r="A38" s="28">
        <v>25</v>
      </c>
      <c r="B38" s="60" t="s">
        <v>112</v>
      </c>
      <c r="C38" s="22"/>
      <c r="D38" s="11"/>
      <c r="E38" s="22"/>
      <c r="F38" s="11"/>
      <c r="G38" s="15">
        <v>2</v>
      </c>
      <c r="H38" s="11"/>
      <c r="I38" s="11"/>
      <c r="J38" s="20">
        <v>5</v>
      </c>
      <c r="K38" s="11"/>
      <c r="L38" s="11"/>
      <c r="M38" s="11"/>
      <c r="N38" s="11"/>
      <c r="O38" s="16">
        <f t="shared" si="0"/>
        <v>0</v>
      </c>
      <c r="P38" s="17">
        <f t="shared" si="1"/>
        <v>0</v>
      </c>
      <c r="Q38" s="18">
        <f t="shared" si="2"/>
        <v>10</v>
      </c>
      <c r="R38" s="11">
        <v>8</v>
      </c>
      <c r="S38" s="11" t="s">
        <v>20</v>
      </c>
      <c r="T38" s="3"/>
    </row>
    <row r="39" spans="1:20" ht="15" customHeight="1">
      <c r="A39" s="13">
        <v>26</v>
      </c>
      <c r="B39" s="21" t="s">
        <v>114</v>
      </c>
      <c r="C39" s="11"/>
      <c r="D39" s="11"/>
      <c r="E39" s="11"/>
      <c r="F39" s="11"/>
      <c r="G39" s="15">
        <v>5</v>
      </c>
      <c r="H39" s="22"/>
      <c r="I39" s="11"/>
      <c r="J39" s="20">
        <v>5</v>
      </c>
      <c r="K39" s="11"/>
      <c r="L39" s="11"/>
      <c r="M39" s="11"/>
      <c r="N39" s="11"/>
      <c r="O39" s="16">
        <f t="shared" si="0"/>
        <v>0</v>
      </c>
      <c r="P39" s="17">
        <f t="shared" si="1"/>
        <v>0</v>
      </c>
      <c r="Q39" s="18">
        <f t="shared" si="2"/>
        <v>25</v>
      </c>
      <c r="R39" s="11">
        <v>8</v>
      </c>
      <c r="S39" s="12" t="s">
        <v>35</v>
      </c>
      <c r="T39" s="2"/>
    </row>
    <row r="40" spans="1:20" ht="15" customHeight="1">
      <c r="A40" s="28">
        <v>27</v>
      </c>
      <c r="B40" s="21" t="s">
        <v>115</v>
      </c>
      <c r="C40" s="11"/>
      <c r="D40" s="11"/>
      <c r="E40" s="11"/>
      <c r="F40" s="11"/>
      <c r="G40" s="15">
        <v>4</v>
      </c>
      <c r="H40" s="16">
        <v>5</v>
      </c>
      <c r="I40" s="11"/>
      <c r="J40" s="11"/>
      <c r="K40" s="11"/>
      <c r="L40" s="11"/>
      <c r="M40" s="11"/>
      <c r="N40" s="11"/>
      <c r="O40" s="16">
        <f t="shared" si="0"/>
        <v>20</v>
      </c>
      <c r="P40" s="17">
        <f t="shared" si="1"/>
        <v>0</v>
      </c>
      <c r="Q40" s="18">
        <f t="shared" si="2"/>
        <v>0</v>
      </c>
      <c r="R40" s="11">
        <v>8</v>
      </c>
      <c r="S40" s="12" t="s">
        <v>35</v>
      </c>
      <c r="T40" s="2"/>
    </row>
    <row r="41" spans="1:20" ht="15" customHeight="1">
      <c r="A41" s="13">
        <v>28</v>
      </c>
      <c r="B41" s="25" t="s">
        <v>116</v>
      </c>
      <c r="C41" s="11"/>
      <c r="D41" s="11"/>
      <c r="E41" s="11"/>
      <c r="F41" s="11"/>
      <c r="G41" s="15">
        <v>4</v>
      </c>
      <c r="H41" s="16">
        <v>5</v>
      </c>
      <c r="I41" s="11"/>
      <c r="J41" s="10"/>
      <c r="K41" s="11"/>
      <c r="L41" s="11"/>
      <c r="M41" s="11"/>
      <c r="N41" s="11"/>
      <c r="O41" s="16">
        <f t="shared" si="0"/>
        <v>20</v>
      </c>
      <c r="P41" s="17">
        <f t="shared" si="1"/>
        <v>0</v>
      </c>
      <c r="Q41" s="18">
        <f t="shared" si="2"/>
        <v>0</v>
      </c>
      <c r="R41" s="11">
        <v>8</v>
      </c>
      <c r="S41" s="11" t="s">
        <v>35</v>
      </c>
      <c r="T41" s="2"/>
    </row>
    <row r="42" spans="1:20" ht="15" customHeight="1">
      <c r="A42" s="28">
        <v>29</v>
      </c>
      <c r="B42" s="21" t="s">
        <v>117</v>
      </c>
      <c r="C42" s="11"/>
      <c r="D42" s="11"/>
      <c r="E42" s="11"/>
      <c r="F42" s="11"/>
      <c r="G42" s="15">
        <v>3</v>
      </c>
      <c r="H42" s="16">
        <v>5</v>
      </c>
      <c r="I42" s="11"/>
      <c r="J42" s="10"/>
      <c r="K42" s="11"/>
      <c r="L42" s="11"/>
      <c r="M42" s="11"/>
      <c r="N42" s="11"/>
      <c r="O42" s="16">
        <f t="shared" si="0"/>
        <v>15</v>
      </c>
      <c r="P42" s="17">
        <f t="shared" si="1"/>
        <v>0</v>
      </c>
      <c r="Q42" s="18">
        <f t="shared" si="2"/>
        <v>0</v>
      </c>
      <c r="R42" s="11">
        <v>8</v>
      </c>
      <c r="S42" s="11" t="s">
        <v>35</v>
      </c>
    </row>
    <row r="43" spans="1:20" ht="15" customHeight="1">
      <c r="A43" s="13">
        <v>30</v>
      </c>
      <c r="B43" s="21" t="s">
        <v>118</v>
      </c>
      <c r="C43" s="11"/>
      <c r="D43" s="11"/>
      <c r="E43" s="11"/>
      <c r="F43" s="11"/>
      <c r="G43" s="15">
        <v>3</v>
      </c>
      <c r="H43" s="16">
        <v>5</v>
      </c>
      <c r="I43" s="11"/>
      <c r="J43" s="11"/>
      <c r="K43" s="11"/>
      <c r="L43" s="11"/>
      <c r="M43" s="11"/>
      <c r="N43" s="11"/>
      <c r="O43" s="16">
        <f t="shared" si="0"/>
        <v>15</v>
      </c>
      <c r="P43" s="17">
        <f t="shared" si="1"/>
        <v>0</v>
      </c>
      <c r="Q43" s="18">
        <f t="shared" si="2"/>
        <v>0</v>
      </c>
      <c r="R43" s="11">
        <v>8</v>
      </c>
      <c r="S43" s="11" t="s">
        <v>35</v>
      </c>
    </row>
    <row r="44" spans="1:20" ht="15" customHeight="1">
      <c r="A44" s="28">
        <v>31</v>
      </c>
      <c r="B44" s="25" t="s">
        <v>119</v>
      </c>
      <c r="C44" s="11"/>
      <c r="D44" s="11"/>
      <c r="E44" s="11"/>
      <c r="F44" s="11"/>
      <c r="G44" s="15">
        <v>4</v>
      </c>
      <c r="H44" s="16">
        <v>5</v>
      </c>
      <c r="I44" s="11"/>
      <c r="J44" s="11"/>
      <c r="K44" s="11"/>
      <c r="L44" s="11"/>
      <c r="M44" s="11"/>
      <c r="N44" s="11"/>
      <c r="O44" s="16">
        <f t="shared" si="0"/>
        <v>20</v>
      </c>
      <c r="P44" s="17">
        <f t="shared" si="1"/>
        <v>0</v>
      </c>
      <c r="Q44" s="18">
        <f t="shared" si="2"/>
        <v>0</v>
      </c>
      <c r="R44" s="11">
        <v>8</v>
      </c>
      <c r="S44" s="11" t="s">
        <v>23</v>
      </c>
    </row>
    <row r="45" spans="1:20" ht="15" customHeight="1">
      <c r="A45" s="13">
        <v>32</v>
      </c>
      <c r="B45" s="25" t="s">
        <v>120</v>
      </c>
      <c r="C45" s="11"/>
      <c r="D45" s="11"/>
      <c r="E45" s="11"/>
      <c r="F45" s="11"/>
      <c r="G45" s="15">
        <v>5</v>
      </c>
      <c r="H45" s="16">
        <v>5</v>
      </c>
      <c r="I45" s="11"/>
      <c r="J45" s="11"/>
      <c r="K45" s="11"/>
      <c r="L45" s="11"/>
      <c r="M45" s="11"/>
      <c r="N45" s="11"/>
      <c r="O45" s="16">
        <f t="shared" si="0"/>
        <v>25</v>
      </c>
      <c r="P45" s="17">
        <f t="shared" si="1"/>
        <v>0</v>
      </c>
      <c r="Q45" s="18">
        <f t="shared" si="2"/>
        <v>0</v>
      </c>
      <c r="R45" s="11">
        <v>8</v>
      </c>
      <c r="S45" s="11" t="s">
        <v>35</v>
      </c>
    </row>
    <row r="46" spans="1:20" ht="15" customHeight="1">
      <c r="A46" s="28">
        <v>33</v>
      </c>
      <c r="B46" s="30" t="s">
        <v>113</v>
      </c>
      <c r="C46" s="11"/>
      <c r="D46" s="11"/>
      <c r="E46" s="11"/>
      <c r="F46" s="11"/>
      <c r="G46" s="15">
        <v>3</v>
      </c>
      <c r="H46" s="16">
        <v>5</v>
      </c>
      <c r="I46" s="11"/>
      <c r="J46" s="11"/>
      <c r="K46" s="11"/>
      <c r="L46" s="11"/>
      <c r="M46" s="11"/>
      <c r="N46" s="11"/>
      <c r="O46" s="16">
        <f t="shared" si="0"/>
        <v>15</v>
      </c>
      <c r="P46" s="17">
        <f t="shared" si="1"/>
        <v>0</v>
      </c>
      <c r="Q46" s="18">
        <f t="shared" si="2"/>
        <v>0</v>
      </c>
      <c r="R46" s="11">
        <v>8</v>
      </c>
      <c r="S46" s="11" t="s">
        <v>35</v>
      </c>
    </row>
    <row r="47" spans="1:20" ht="15" customHeight="1">
      <c r="A47" s="13">
        <v>34</v>
      </c>
      <c r="B47" s="14" t="s">
        <v>55</v>
      </c>
      <c r="C47" s="10"/>
      <c r="D47" s="11"/>
      <c r="E47" s="11"/>
      <c r="F47" s="11"/>
      <c r="G47" s="15">
        <v>3</v>
      </c>
      <c r="H47" s="11"/>
      <c r="I47" s="11"/>
      <c r="J47" s="19">
        <v>5</v>
      </c>
      <c r="K47" s="10"/>
      <c r="L47" s="11"/>
      <c r="M47" s="11"/>
      <c r="N47" s="11"/>
      <c r="O47" s="16">
        <f t="shared" si="0"/>
        <v>0</v>
      </c>
      <c r="P47" s="17">
        <f t="shared" si="1"/>
        <v>0</v>
      </c>
      <c r="Q47" s="18">
        <f t="shared" si="2"/>
        <v>15</v>
      </c>
      <c r="R47" s="11">
        <v>9</v>
      </c>
      <c r="S47" s="11" t="s">
        <v>20</v>
      </c>
    </row>
    <row r="48" spans="1:20" ht="15" customHeight="1">
      <c r="A48" s="28">
        <v>35</v>
      </c>
      <c r="B48" s="14" t="s">
        <v>56</v>
      </c>
      <c r="C48" s="10"/>
      <c r="D48" s="11"/>
      <c r="E48" s="11"/>
      <c r="F48" s="11"/>
      <c r="G48" s="15">
        <v>2</v>
      </c>
      <c r="H48" s="11"/>
      <c r="I48" s="11"/>
      <c r="J48" s="20">
        <v>5</v>
      </c>
      <c r="K48" s="10"/>
      <c r="L48" s="11"/>
      <c r="M48" s="11"/>
      <c r="N48" s="11"/>
      <c r="O48" s="16">
        <f t="shared" si="0"/>
        <v>0</v>
      </c>
      <c r="P48" s="17">
        <f t="shared" si="1"/>
        <v>0</v>
      </c>
      <c r="Q48" s="18">
        <f t="shared" si="2"/>
        <v>10</v>
      </c>
      <c r="R48" s="11">
        <v>9</v>
      </c>
      <c r="S48" s="11" t="s">
        <v>20</v>
      </c>
    </row>
    <row r="49" spans="1:19" ht="15" customHeight="1">
      <c r="A49" s="13">
        <v>36</v>
      </c>
      <c r="B49" s="14" t="s">
        <v>57</v>
      </c>
      <c r="C49" s="11"/>
      <c r="D49" s="11"/>
      <c r="E49" s="11"/>
      <c r="F49" s="11"/>
      <c r="G49" s="15">
        <v>3</v>
      </c>
      <c r="H49" s="11"/>
      <c r="I49" s="11"/>
      <c r="J49" s="19">
        <v>5</v>
      </c>
      <c r="K49" s="11"/>
      <c r="L49" s="11"/>
      <c r="M49" s="11"/>
      <c r="N49" s="11"/>
      <c r="O49" s="16">
        <f t="shared" si="0"/>
        <v>0</v>
      </c>
      <c r="P49" s="17">
        <f t="shared" si="1"/>
        <v>0</v>
      </c>
      <c r="Q49" s="18">
        <f t="shared" si="2"/>
        <v>15</v>
      </c>
      <c r="R49" s="11">
        <v>9</v>
      </c>
      <c r="S49" s="12" t="s">
        <v>22</v>
      </c>
    </row>
    <row r="50" spans="1:19" ht="15" customHeight="1">
      <c r="A50" s="28">
        <v>37</v>
      </c>
      <c r="B50" s="14" t="s">
        <v>58</v>
      </c>
      <c r="C50" s="11"/>
      <c r="D50" s="11"/>
      <c r="E50" s="11"/>
      <c r="F50" s="11"/>
      <c r="G50" s="15">
        <v>2</v>
      </c>
      <c r="H50" s="11"/>
      <c r="I50" s="11"/>
      <c r="J50" s="20">
        <v>5</v>
      </c>
      <c r="K50" s="11"/>
      <c r="L50" s="11"/>
      <c r="M50" s="11"/>
      <c r="N50" s="11"/>
      <c r="O50" s="16">
        <f t="shared" si="0"/>
        <v>0</v>
      </c>
      <c r="P50" s="17">
        <f t="shared" si="1"/>
        <v>0</v>
      </c>
      <c r="Q50" s="18">
        <f t="shared" si="2"/>
        <v>10</v>
      </c>
      <c r="R50" s="11">
        <v>9</v>
      </c>
      <c r="S50" s="11" t="s">
        <v>20</v>
      </c>
    </row>
    <row r="51" spans="1:19" ht="15" customHeight="1">
      <c r="A51" s="13">
        <v>38</v>
      </c>
      <c r="B51" s="14" t="s">
        <v>59</v>
      </c>
      <c r="C51" s="15">
        <v>3</v>
      </c>
      <c r="D51" s="11"/>
      <c r="E51" s="17">
        <v>5</v>
      </c>
      <c r="F51" s="11"/>
      <c r="G51" s="11"/>
      <c r="H51" s="11"/>
      <c r="I51" s="11"/>
      <c r="J51" s="11"/>
      <c r="K51" s="11"/>
      <c r="L51" s="11"/>
      <c r="M51" s="11"/>
      <c r="N51" s="11"/>
      <c r="O51" s="16">
        <f t="shared" si="0"/>
        <v>0</v>
      </c>
      <c r="P51" s="17">
        <f t="shared" si="1"/>
        <v>15</v>
      </c>
      <c r="Q51" s="18">
        <f t="shared" si="2"/>
        <v>0</v>
      </c>
      <c r="R51" s="11">
        <v>9</v>
      </c>
      <c r="S51" s="11" t="s">
        <v>20</v>
      </c>
    </row>
    <row r="52" spans="1:19" ht="15" customHeight="1">
      <c r="A52" s="28">
        <v>39</v>
      </c>
      <c r="B52" s="14" t="s">
        <v>60</v>
      </c>
      <c r="C52" s="15">
        <v>2</v>
      </c>
      <c r="D52" s="11"/>
      <c r="E52" s="17">
        <v>5</v>
      </c>
      <c r="F52" s="11"/>
      <c r="G52" s="11"/>
      <c r="H52" s="11"/>
      <c r="I52" s="11"/>
      <c r="J52" s="11"/>
      <c r="K52" s="11"/>
      <c r="L52" s="11"/>
      <c r="M52" s="11"/>
      <c r="N52" s="11"/>
      <c r="O52" s="16">
        <f t="shared" si="0"/>
        <v>0</v>
      </c>
      <c r="P52" s="17">
        <f t="shared" si="1"/>
        <v>10</v>
      </c>
      <c r="Q52" s="18">
        <f t="shared" si="2"/>
        <v>0</v>
      </c>
      <c r="R52" s="11">
        <v>9</v>
      </c>
      <c r="S52" s="11" t="s">
        <v>20</v>
      </c>
    </row>
    <row r="53" spans="1:19" ht="15" customHeight="1">
      <c r="A53" s="13">
        <v>40</v>
      </c>
      <c r="B53" s="14" t="s">
        <v>61</v>
      </c>
      <c r="C53" s="15">
        <v>3</v>
      </c>
      <c r="D53" s="11"/>
      <c r="E53" s="17">
        <v>5</v>
      </c>
      <c r="F53" s="11"/>
      <c r="G53" s="11"/>
      <c r="H53" s="11"/>
      <c r="I53" s="11"/>
      <c r="J53" s="11"/>
      <c r="K53" s="11"/>
      <c r="L53" s="11"/>
      <c r="M53" s="11"/>
      <c r="N53" s="11"/>
      <c r="O53" s="16">
        <f t="shared" si="0"/>
        <v>0</v>
      </c>
      <c r="P53" s="17">
        <f t="shared" si="1"/>
        <v>15</v>
      </c>
      <c r="Q53" s="18">
        <f t="shared" si="2"/>
        <v>0</v>
      </c>
      <c r="R53" s="11">
        <v>9</v>
      </c>
      <c r="S53" s="12" t="s">
        <v>22</v>
      </c>
    </row>
    <row r="54" spans="1:19" ht="15" customHeight="1">
      <c r="A54" s="28">
        <v>41</v>
      </c>
      <c r="B54" s="14" t="s">
        <v>62</v>
      </c>
      <c r="C54" s="15">
        <v>2</v>
      </c>
      <c r="D54" s="11"/>
      <c r="E54" s="17">
        <v>5</v>
      </c>
      <c r="F54" s="11"/>
      <c r="G54" s="11"/>
      <c r="H54" s="11"/>
      <c r="I54" s="11"/>
      <c r="J54" s="11"/>
      <c r="K54" s="11"/>
      <c r="L54" s="11"/>
      <c r="M54" s="11"/>
      <c r="N54" s="11"/>
      <c r="O54" s="16">
        <f t="shared" si="0"/>
        <v>0</v>
      </c>
      <c r="P54" s="17">
        <f t="shared" si="1"/>
        <v>10</v>
      </c>
      <c r="Q54" s="18">
        <f t="shared" si="2"/>
        <v>0</v>
      </c>
      <c r="R54" s="11">
        <v>9</v>
      </c>
      <c r="S54" s="11" t="s">
        <v>20</v>
      </c>
    </row>
    <row r="55" spans="1:19" ht="15" customHeight="1">
      <c r="A55" s="13">
        <v>42</v>
      </c>
      <c r="B55" s="14" t="s">
        <v>63</v>
      </c>
      <c r="C55" s="15">
        <v>3</v>
      </c>
      <c r="D55" s="11"/>
      <c r="E55" s="17">
        <v>5</v>
      </c>
      <c r="F55" s="11"/>
      <c r="G55" s="11"/>
      <c r="H55" s="11"/>
      <c r="I55" s="11"/>
      <c r="J55" s="11"/>
      <c r="K55" s="11"/>
      <c r="L55" s="11"/>
      <c r="M55" s="11"/>
      <c r="N55" s="11"/>
      <c r="O55" s="16">
        <f t="shared" si="0"/>
        <v>0</v>
      </c>
      <c r="P55" s="17">
        <f t="shared" si="1"/>
        <v>15</v>
      </c>
      <c r="Q55" s="18">
        <f t="shared" si="2"/>
        <v>0</v>
      </c>
      <c r="R55" s="11">
        <v>9</v>
      </c>
      <c r="S55" s="11" t="s">
        <v>20</v>
      </c>
    </row>
    <row r="56" spans="1:19" ht="15" customHeight="1">
      <c r="A56" s="28">
        <v>43</v>
      </c>
      <c r="B56" s="14" t="s">
        <v>64</v>
      </c>
      <c r="C56" s="15">
        <v>2</v>
      </c>
      <c r="D56" s="11"/>
      <c r="E56" s="17">
        <v>5</v>
      </c>
      <c r="F56" s="11"/>
      <c r="G56" s="11"/>
      <c r="H56" s="11"/>
      <c r="I56" s="11"/>
      <c r="J56" s="11"/>
      <c r="K56" s="11"/>
      <c r="L56" s="11"/>
      <c r="M56" s="11"/>
      <c r="N56" s="11"/>
      <c r="O56" s="16">
        <f t="shared" si="0"/>
        <v>0</v>
      </c>
      <c r="P56" s="17">
        <f t="shared" si="1"/>
        <v>10</v>
      </c>
      <c r="Q56" s="18">
        <f t="shared" si="2"/>
        <v>0</v>
      </c>
      <c r="R56" s="11">
        <v>9</v>
      </c>
      <c r="S56" s="11" t="s">
        <v>20</v>
      </c>
    </row>
    <row r="57" spans="1:19" ht="15" customHeight="1">
      <c r="A57" s="13">
        <v>44</v>
      </c>
      <c r="B57" s="14" t="s">
        <v>65</v>
      </c>
      <c r="C57" s="15">
        <v>3</v>
      </c>
      <c r="D57" s="11"/>
      <c r="E57" s="17">
        <v>5</v>
      </c>
      <c r="F57" s="11"/>
      <c r="G57" s="11"/>
      <c r="H57" s="11"/>
      <c r="I57" s="11"/>
      <c r="J57" s="11"/>
      <c r="K57" s="11"/>
      <c r="L57" s="11"/>
      <c r="M57" s="11"/>
      <c r="N57" s="11"/>
      <c r="O57" s="16">
        <f t="shared" si="0"/>
        <v>0</v>
      </c>
      <c r="P57" s="17">
        <f t="shared" si="1"/>
        <v>15</v>
      </c>
      <c r="Q57" s="18">
        <f t="shared" si="2"/>
        <v>0</v>
      </c>
      <c r="R57" s="11">
        <v>9</v>
      </c>
      <c r="S57" s="12" t="s">
        <v>22</v>
      </c>
    </row>
    <row r="58" spans="1:19" ht="15" customHeight="1">
      <c r="A58" s="28">
        <v>45</v>
      </c>
      <c r="B58" s="14" t="s">
        <v>66</v>
      </c>
      <c r="C58" s="15">
        <v>2</v>
      </c>
      <c r="D58" s="11"/>
      <c r="E58" s="17">
        <v>5</v>
      </c>
      <c r="F58" s="11"/>
      <c r="G58" s="11"/>
      <c r="H58" s="11"/>
      <c r="I58" s="11"/>
      <c r="J58" s="11"/>
      <c r="K58" s="11"/>
      <c r="L58" s="11"/>
      <c r="M58" s="11"/>
      <c r="N58" s="11"/>
      <c r="O58" s="16">
        <f t="shared" si="0"/>
        <v>0</v>
      </c>
      <c r="P58" s="17">
        <f t="shared" si="1"/>
        <v>10</v>
      </c>
      <c r="Q58" s="18">
        <f t="shared" si="2"/>
        <v>0</v>
      </c>
      <c r="R58" s="11">
        <v>9</v>
      </c>
      <c r="S58" s="11" t="s">
        <v>20</v>
      </c>
    </row>
    <row r="59" spans="1:19" ht="15" customHeight="1">
      <c r="A59" s="13">
        <v>46</v>
      </c>
      <c r="B59" s="21" t="s">
        <v>123</v>
      </c>
      <c r="C59" s="15">
        <v>5</v>
      </c>
      <c r="D59" s="16">
        <v>5</v>
      </c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6">
        <f t="shared" si="0"/>
        <v>25</v>
      </c>
      <c r="P59" s="17">
        <f t="shared" si="1"/>
        <v>0</v>
      </c>
      <c r="Q59" s="18">
        <f t="shared" si="2"/>
        <v>0</v>
      </c>
      <c r="R59" s="11">
        <v>9</v>
      </c>
      <c r="S59" s="12" t="s">
        <v>25</v>
      </c>
    </row>
    <row r="60" spans="1:19" ht="15" customHeight="1">
      <c r="A60" s="28">
        <v>47</v>
      </c>
      <c r="B60" s="21" t="s">
        <v>122</v>
      </c>
      <c r="C60" s="11"/>
      <c r="D60" s="11"/>
      <c r="E60" s="11"/>
      <c r="F60" s="11"/>
      <c r="G60" s="11"/>
      <c r="H60" s="11"/>
      <c r="I60" s="11"/>
      <c r="J60" s="11"/>
      <c r="K60" s="15">
        <v>5</v>
      </c>
      <c r="L60" s="11"/>
      <c r="M60" s="11"/>
      <c r="N60" s="18">
        <v>5</v>
      </c>
      <c r="O60" s="16">
        <f t="shared" si="0"/>
        <v>0</v>
      </c>
      <c r="P60" s="17">
        <f t="shared" si="1"/>
        <v>0</v>
      </c>
      <c r="Q60" s="18">
        <f t="shared" si="2"/>
        <v>25</v>
      </c>
      <c r="R60" s="11">
        <v>9</v>
      </c>
      <c r="S60" s="12" t="s">
        <v>23</v>
      </c>
    </row>
    <row r="61" spans="1:19" ht="15" customHeight="1">
      <c r="A61" s="13">
        <v>48</v>
      </c>
      <c r="B61" s="21" t="s">
        <v>124</v>
      </c>
      <c r="C61" s="15">
        <v>5</v>
      </c>
      <c r="D61" s="16">
        <v>5</v>
      </c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6">
        <f t="shared" si="0"/>
        <v>25</v>
      </c>
      <c r="P61" s="17">
        <f t="shared" si="1"/>
        <v>0</v>
      </c>
      <c r="Q61" s="18">
        <f t="shared" si="2"/>
        <v>0</v>
      </c>
      <c r="R61" s="11">
        <v>9</v>
      </c>
      <c r="S61" s="12" t="s">
        <v>25</v>
      </c>
    </row>
    <row r="62" spans="1:19" ht="15" customHeight="1">
      <c r="A62" s="28">
        <v>49</v>
      </c>
      <c r="B62" s="21" t="s">
        <v>125</v>
      </c>
      <c r="C62" s="11"/>
      <c r="D62" s="11"/>
      <c r="E62" s="11"/>
      <c r="F62" s="11"/>
      <c r="G62" s="15">
        <v>5</v>
      </c>
      <c r="H62" s="11"/>
      <c r="I62" s="11"/>
      <c r="J62" s="19">
        <v>5</v>
      </c>
      <c r="K62" s="11"/>
      <c r="L62" s="11"/>
      <c r="M62" s="11"/>
      <c r="N62" s="11"/>
      <c r="O62" s="16">
        <f t="shared" si="0"/>
        <v>0</v>
      </c>
      <c r="P62" s="17">
        <f t="shared" si="1"/>
        <v>0</v>
      </c>
      <c r="Q62" s="18">
        <f t="shared" si="2"/>
        <v>25</v>
      </c>
      <c r="R62" s="11">
        <v>9</v>
      </c>
      <c r="S62" s="12" t="s">
        <v>35</v>
      </c>
    </row>
    <row r="63" spans="1:19" ht="15" customHeight="1">
      <c r="A63" s="13">
        <v>50</v>
      </c>
      <c r="B63" s="21" t="s">
        <v>126</v>
      </c>
      <c r="C63" s="11"/>
      <c r="D63" s="11"/>
      <c r="E63" s="11"/>
      <c r="F63" s="11"/>
      <c r="G63" s="11"/>
      <c r="H63" s="11"/>
      <c r="I63" s="11"/>
      <c r="J63" s="11"/>
      <c r="K63" s="15">
        <v>5</v>
      </c>
      <c r="L63" s="11"/>
      <c r="M63" s="11"/>
      <c r="N63" s="18">
        <v>5</v>
      </c>
      <c r="O63" s="16">
        <f t="shared" si="0"/>
        <v>0</v>
      </c>
      <c r="P63" s="17">
        <f t="shared" si="1"/>
        <v>0</v>
      </c>
      <c r="Q63" s="18">
        <f t="shared" si="2"/>
        <v>25</v>
      </c>
      <c r="R63" s="11">
        <v>9</v>
      </c>
      <c r="S63" s="12" t="s">
        <v>23</v>
      </c>
    </row>
    <row r="64" spans="1:19" ht="15" customHeight="1">
      <c r="A64" s="28">
        <v>51</v>
      </c>
      <c r="B64" s="21" t="s">
        <v>127</v>
      </c>
      <c r="C64" s="15">
        <v>3</v>
      </c>
      <c r="D64" s="16">
        <v>5</v>
      </c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6">
        <f t="shared" si="0"/>
        <v>15</v>
      </c>
      <c r="P64" s="17">
        <f t="shared" si="1"/>
        <v>0</v>
      </c>
      <c r="Q64" s="18">
        <f t="shared" si="2"/>
        <v>0</v>
      </c>
      <c r="R64" s="11">
        <v>9</v>
      </c>
      <c r="S64" s="12" t="s">
        <v>25</v>
      </c>
    </row>
    <row r="65" spans="1:19" ht="15" customHeight="1">
      <c r="A65" s="13">
        <v>52</v>
      </c>
      <c r="B65" s="21" t="s">
        <v>128</v>
      </c>
      <c r="C65" s="15">
        <v>3</v>
      </c>
      <c r="D65" s="16">
        <v>5</v>
      </c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6">
        <f t="shared" si="0"/>
        <v>15</v>
      </c>
      <c r="P65" s="17">
        <f t="shared" si="1"/>
        <v>0</v>
      </c>
      <c r="Q65" s="18">
        <f t="shared" si="2"/>
        <v>0</v>
      </c>
      <c r="R65" s="11">
        <v>9</v>
      </c>
      <c r="S65" s="12" t="s">
        <v>25</v>
      </c>
    </row>
    <row r="66" spans="1:19" ht="15" customHeight="1">
      <c r="A66" s="28">
        <v>53</v>
      </c>
      <c r="B66" s="25" t="s">
        <v>129</v>
      </c>
      <c r="C66" s="11"/>
      <c r="D66" s="11"/>
      <c r="E66" s="11"/>
      <c r="F66" s="11"/>
      <c r="G66" s="15">
        <v>4</v>
      </c>
      <c r="H66" s="22"/>
      <c r="I66" s="11"/>
      <c r="J66" s="20">
        <v>5</v>
      </c>
      <c r="K66" s="11"/>
      <c r="L66" s="11"/>
      <c r="M66" s="11"/>
      <c r="N66" s="11"/>
      <c r="O66" s="16">
        <f t="shared" si="0"/>
        <v>0</v>
      </c>
      <c r="P66" s="17">
        <f t="shared" si="1"/>
        <v>0</v>
      </c>
      <c r="Q66" s="18">
        <f t="shared" si="2"/>
        <v>20</v>
      </c>
      <c r="R66" s="11">
        <v>9</v>
      </c>
      <c r="S66" s="11" t="s">
        <v>23</v>
      </c>
    </row>
    <row r="67" spans="1:19" ht="15" customHeight="1">
      <c r="A67" s="13">
        <v>54</v>
      </c>
      <c r="B67" s="32" t="s">
        <v>130</v>
      </c>
      <c r="C67" s="15">
        <v>4</v>
      </c>
      <c r="D67" s="16">
        <v>5</v>
      </c>
      <c r="E67" s="11"/>
      <c r="F67" s="11"/>
      <c r="G67" s="11"/>
      <c r="H67" s="11"/>
      <c r="I67" s="11"/>
      <c r="J67" s="11"/>
      <c r="K67" s="22"/>
      <c r="L67" s="11"/>
      <c r="M67" s="22"/>
      <c r="N67" s="11"/>
      <c r="O67" s="16">
        <f t="shared" si="0"/>
        <v>20</v>
      </c>
      <c r="P67" s="17">
        <f t="shared" si="1"/>
        <v>0</v>
      </c>
      <c r="Q67" s="18">
        <f t="shared" si="2"/>
        <v>0</v>
      </c>
      <c r="R67" s="11">
        <v>9</v>
      </c>
      <c r="S67" s="11" t="s">
        <v>25</v>
      </c>
    </row>
    <row r="68" spans="1:19" ht="15" customHeight="1">
      <c r="A68" s="28">
        <v>55</v>
      </c>
      <c r="B68" s="21" t="s">
        <v>131</v>
      </c>
      <c r="C68" s="15">
        <v>3</v>
      </c>
      <c r="D68" s="16">
        <v>5</v>
      </c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6">
        <f t="shared" si="0"/>
        <v>15</v>
      </c>
      <c r="P68" s="17">
        <f t="shared" si="1"/>
        <v>0</v>
      </c>
      <c r="Q68" s="18">
        <f t="shared" si="2"/>
        <v>0</v>
      </c>
      <c r="R68" s="11">
        <v>9</v>
      </c>
      <c r="S68" s="11" t="s">
        <v>25</v>
      </c>
    </row>
    <row r="69" spans="1:19" ht="15" customHeight="1">
      <c r="A69" s="13">
        <v>56</v>
      </c>
      <c r="B69" s="25" t="s">
        <v>132</v>
      </c>
      <c r="C69" s="11"/>
      <c r="D69" s="11"/>
      <c r="E69" s="11"/>
      <c r="F69" s="11"/>
      <c r="G69" s="15">
        <v>3</v>
      </c>
      <c r="H69" s="11"/>
      <c r="I69" s="11"/>
      <c r="J69" s="19">
        <v>5</v>
      </c>
      <c r="K69" s="11"/>
      <c r="L69" s="11"/>
      <c r="M69" s="11"/>
      <c r="N69" s="11"/>
      <c r="O69" s="16">
        <f t="shared" si="0"/>
        <v>0</v>
      </c>
      <c r="P69" s="17">
        <f t="shared" si="1"/>
        <v>0</v>
      </c>
      <c r="Q69" s="18">
        <f t="shared" si="2"/>
        <v>15</v>
      </c>
      <c r="R69" s="11">
        <v>9</v>
      </c>
      <c r="S69" s="11" t="s">
        <v>23</v>
      </c>
    </row>
    <row r="70" spans="1:19" ht="15" customHeight="1">
      <c r="A70" s="28">
        <v>57</v>
      </c>
      <c r="B70" s="21" t="s">
        <v>133</v>
      </c>
      <c r="C70" s="15">
        <v>3</v>
      </c>
      <c r="D70" s="16">
        <v>5</v>
      </c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6">
        <f t="shared" si="0"/>
        <v>15</v>
      </c>
      <c r="P70" s="17">
        <f t="shared" si="1"/>
        <v>0</v>
      </c>
      <c r="Q70" s="18">
        <f t="shared" si="2"/>
        <v>0</v>
      </c>
      <c r="R70" s="11">
        <v>9</v>
      </c>
      <c r="S70" s="11" t="s">
        <v>25</v>
      </c>
    </row>
    <row r="71" spans="1:19" ht="15" customHeight="1">
      <c r="A71" s="13">
        <v>58</v>
      </c>
      <c r="B71" s="21" t="s">
        <v>134</v>
      </c>
      <c r="C71" s="15">
        <v>3</v>
      </c>
      <c r="D71" s="16">
        <v>5</v>
      </c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6">
        <f t="shared" si="0"/>
        <v>15</v>
      </c>
      <c r="P71" s="17">
        <f t="shared" si="1"/>
        <v>0</v>
      </c>
      <c r="Q71" s="18">
        <f t="shared" si="2"/>
        <v>0</v>
      </c>
      <c r="R71" s="11">
        <v>9</v>
      </c>
      <c r="S71" s="11" t="s">
        <v>25</v>
      </c>
    </row>
    <row r="72" spans="1:19" ht="15" customHeight="1">
      <c r="A72" s="28">
        <v>59</v>
      </c>
      <c r="B72" s="21" t="s">
        <v>135</v>
      </c>
      <c r="C72" s="11"/>
      <c r="D72" s="11"/>
      <c r="E72" s="11"/>
      <c r="F72" s="11"/>
      <c r="G72" s="15">
        <v>3</v>
      </c>
      <c r="H72" s="22"/>
      <c r="I72" s="11"/>
      <c r="J72" s="20">
        <v>5</v>
      </c>
      <c r="K72" s="11"/>
      <c r="L72" s="11"/>
      <c r="M72" s="11"/>
      <c r="N72" s="11"/>
      <c r="O72" s="16">
        <f t="shared" si="0"/>
        <v>0</v>
      </c>
      <c r="P72" s="17">
        <f t="shared" si="1"/>
        <v>0</v>
      </c>
      <c r="Q72" s="18">
        <f t="shared" si="2"/>
        <v>15</v>
      </c>
      <c r="R72" s="11">
        <v>9</v>
      </c>
      <c r="S72" s="11" t="s">
        <v>23</v>
      </c>
    </row>
    <row r="73" spans="1:19" ht="15" customHeight="1">
      <c r="A73" s="13">
        <v>60</v>
      </c>
      <c r="B73" s="21" t="s">
        <v>121</v>
      </c>
      <c r="C73" s="15">
        <v>2</v>
      </c>
      <c r="D73" s="16">
        <v>5</v>
      </c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6">
        <f t="shared" si="0"/>
        <v>10</v>
      </c>
      <c r="P73" s="17">
        <f t="shared" si="1"/>
        <v>0</v>
      </c>
      <c r="Q73" s="18">
        <f t="shared" si="2"/>
        <v>0</v>
      </c>
      <c r="R73" s="11">
        <v>9</v>
      </c>
      <c r="S73" s="11" t="s">
        <v>26</v>
      </c>
    </row>
    <row r="74" spans="1:19" ht="15" customHeight="1">
      <c r="A74" s="28">
        <v>61</v>
      </c>
      <c r="B74" s="14" t="s">
        <v>67</v>
      </c>
      <c r="C74" s="11"/>
      <c r="D74" s="11"/>
      <c r="E74" s="11"/>
      <c r="F74" s="11"/>
      <c r="G74" s="15">
        <v>3</v>
      </c>
      <c r="H74" s="11"/>
      <c r="I74" s="11"/>
      <c r="J74" s="19">
        <v>5</v>
      </c>
      <c r="K74" s="11"/>
      <c r="L74" s="11"/>
      <c r="M74" s="11"/>
      <c r="N74" s="11"/>
      <c r="O74" s="16">
        <f t="shared" si="0"/>
        <v>0</v>
      </c>
      <c r="P74" s="17">
        <f t="shared" si="1"/>
        <v>0</v>
      </c>
      <c r="Q74" s="18">
        <f t="shared" si="2"/>
        <v>15</v>
      </c>
      <c r="R74" s="11">
        <v>11</v>
      </c>
      <c r="S74" s="11" t="s">
        <v>36</v>
      </c>
    </row>
    <row r="75" spans="1:19" ht="15" customHeight="1">
      <c r="A75" s="13">
        <v>62</v>
      </c>
      <c r="B75" s="14" t="s">
        <v>68</v>
      </c>
      <c r="C75" s="11"/>
      <c r="D75" s="11"/>
      <c r="E75" s="11"/>
      <c r="F75" s="11"/>
      <c r="G75" s="15">
        <v>2</v>
      </c>
      <c r="H75" s="11"/>
      <c r="I75" s="11"/>
      <c r="J75" s="20">
        <v>5</v>
      </c>
      <c r="K75" s="11"/>
      <c r="L75" s="11"/>
      <c r="M75" s="11"/>
      <c r="N75" s="11"/>
      <c r="O75" s="16">
        <f t="shared" si="0"/>
        <v>0</v>
      </c>
      <c r="P75" s="17">
        <f t="shared" si="1"/>
        <v>0</v>
      </c>
      <c r="Q75" s="18">
        <f t="shared" si="2"/>
        <v>10</v>
      </c>
      <c r="R75" s="11">
        <v>11</v>
      </c>
      <c r="S75" s="12" t="s">
        <v>36</v>
      </c>
    </row>
    <row r="76" spans="1:19" ht="15" customHeight="1">
      <c r="A76" s="28">
        <v>63</v>
      </c>
      <c r="B76" s="14" t="s">
        <v>69</v>
      </c>
      <c r="C76" s="11"/>
      <c r="D76" s="11"/>
      <c r="E76" s="11"/>
      <c r="F76" s="11"/>
      <c r="G76" s="15">
        <v>3</v>
      </c>
      <c r="H76" s="11"/>
      <c r="I76" s="11"/>
      <c r="J76" s="19">
        <v>5</v>
      </c>
      <c r="K76" s="11"/>
      <c r="L76" s="11"/>
      <c r="M76" s="11"/>
      <c r="N76" s="11"/>
      <c r="O76" s="16">
        <f t="shared" si="0"/>
        <v>0</v>
      </c>
      <c r="P76" s="17">
        <f t="shared" si="1"/>
        <v>0</v>
      </c>
      <c r="Q76" s="18">
        <f t="shared" si="2"/>
        <v>15</v>
      </c>
      <c r="R76" s="11">
        <v>11</v>
      </c>
      <c r="S76" s="12" t="s">
        <v>22</v>
      </c>
    </row>
    <row r="77" spans="1:19" ht="15" customHeight="1">
      <c r="A77" s="13">
        <v>64</v>
      </c>
      <c r="B77" s="14" t="s">
        <v>70</v>
      </c>
      <c r="C77" s="11"/>
      <c r="D77" s="11"/>
      <c r="E77" s="11"/>
      <c r="F77" s="11"/>
      <c r="G77" s="15">
        <v>2</v>
      </c>
      <c r="H77" s="11"/>
      <c r="I77" s="11"/>
      <c r="J77" s="20">
        <v>5</v>
      </c>
      <c r="K77" s="11"/>
      <c r="L77" s="11"/>
      <c r="M77" s="11"/>
      <c r="N77" s="11"/>
      <c r="O77" s="16">
        <f t="shared" si="0"/>
        <v>0</v>
      </c>
      <c r="P77" s="17">
        <f t="shared" si="1"/>
        <v>0</v>
      </c>
      <c r="Q77" s="18">
        <f t="shared" si="2"/>
        <v>10</v>
      </c>
      <c r="R77" s="11">
        <v>11</v>
      </c>
      <c r="S77" s="12" t="s">
        <v>36</v>
      </c>
    </row>
    <row r="78" spans="1:19" ht="15" customHeight="1">
      <c r="A78" s="28">
        <v>65</v>
      </c>
      <c r="B78" s="14" t="s">
        <v>71</v>
      </c>
      <c r="C78" s="11"/>
      <c r="D78" s="11"/>
      <c r="E78" s="11"/>
      <c r="F78" s="11"/>
      <c r="G78" s="15">
        <v>3</v>
      </c>
      <c r="H78" s="11"/>
      <c r="I78" s="11"/>
      <c r="J78" s="19">
        <v>5</v>
      </c>
      <c r="K78" s="11"/>
      <c r="L78" s="11"/>
      <c r="M78" s="11"/>
      <c r="N78" s="11"/>
      <c r="O78" s="16">
        <f t="shared" ref="O78:O135" si="3">SUM(D78*C78)+(G78*H78)+(L78*K78)</f>
        <v>0</v>
      </c>
      <c r="P78" s="17">
        <f t="shared" ref="P78:P135" si="4">SUM(E78*C78)+(G78*I78)+(M78*K78)</f>
        <v>0</v>
      </c>
      <c r="Q78" s="18">
        <f t="shared" ref="Q78:Q135" si="5">SUM(F78*C78)+(G78*J78)+(N78*K78)</f>
        <v>15</v>
      </c>
      <c r="R78" s="11">
        <v>11</v>
      </c>
      <c r="S78" s="12" t="s">
        <v>20</v>
      </c>
    </row>
    <row r="79" spans="1:19" ht="15" customHeight="1">
      <c r="A79" s="13">
        <v>66</v>
      </c>
      <c r="B79" s="14" t="s">
        <v>72</v>
      </c>
      <c r="C79" s="11"/>
      <c r="D79" s="11"/>
      <c r="E79" s="11"/>
      <c r="F79" s="11"/>
      <c r="G79" s="15">
        <v>2</v>
      </c>
      <c r="H79" s="11"/>
      <c r="I79" s="11"/>
      <c r="J79" s="20">
        <v>5</v>
      </c>
      <c r="K79" s="11"/>
      <c r="L79" s="11"/>
      <c r="M79" s="11"/>
      <c r="N79" s="11"/>
      <c r="O79" s="16">
        <f t="shared" si="3"/>
        <v>0</v>
      </c>
      <c r="P79" s="17">
        <f t="shared" si="4"/>
        <v>0</v>
      </c>
      <c r="Q79" s="18">
        <f t="shared" si="5"/>
        <v>10</v>
      </c>
      <c r="R79" s="11">
        <v>11</v>
      </c>
      <c r="S79" s="12" t="s">
        <v>20</v>
      </c>
    </row>
    <row r="80" spans="1:19" ht="15" customHeight="1">
      <c r="A80" s="28">
        <v>67</v>
      </c>
      <c r="B80" s="14" t="s">
        <v>73</v>
      </c>
      <c r="C80" s="11"/>
      <c r="D80" s="11"/>
      <c r="E80" s="11"/>
      <c r="F80" s="11"/>
      <c r="G80" s="15">
        <v>3</v>
      </c>
      <c r="H80" s="11"/>
      <c r="I80" s="11"/>
      <c r="J80" s="19">
        <v>5</v>
      </c>
      <c r="K80" s="11"/>
      <c r="L80" s="11"/>
      <c r="M80" s="11"/>
      <c r="N80" s="11"/>
      <c r="O80" s="16">
        <f t="shared" si="3"/>
        <v>0</v>
      </c>
      <c r="P80" s="17">
        <f t="shared" si="4"/>
        <v>0</v>
      </c>
      <c r="Q80" s="18">
        <f t="shared" si="5"/>
        <v>15</v>
      </c>
      <c r="R80" s="11">
        <v>11</v>
      </c>
      <c r="S80" s="11" t="s">
        <v>21</v>
      </c>
    </row>
    <row r="81" spans="1:19" ht="15" customHeight="1">
      <c r="A81" s="13">
        <v>68</v>
      </c>
      <c r="B81" s="14" t="s">
        <v>74</v>
      </c>
      <c r="C81" s="15">
        <v>3</v>
      </c>
      <c r="D81" s="11"/>
      <c r="E81" s="17">
        <v>5</v>
      </c>
      <c r="F81" s="11"/>
      <c r="G81" s="11"/>
      <c r="H81" s="11"/>
      <c r="I81" s="11"/>
      <c r="J81" s="11"/>
      <c r="K81" s="11"/>
      <c r="L81" s="11"/>
      <c r="M81" s="11"/>
      <c r="N81" s="11"/>
      <c r="O81" s="16">
        <f t="shared" si="3"/>
        <v>0</v>
      </c>
      <c r="P81" s="17">
        <f t="shared" si="4"/>
        <v>15</v>
      </c>
      <c r="Q81" s="18">
        <f t="shared" si="5"/>
        <v>0</v>
      </c>
      <c r="R81" s="11">
        <v>11</v>
      </c>
      <c r="S81" s="11" t="s">
        <v>36</v>
      </c>
    </row>
    <row r="82" spans="1:19" ht="15" customHeight="1">
      <c r="A82" s="28">
        <v>69</v>
      </c>
      <c r="B82" s="14" t="s">
        <v>75</v>
      </c>
      <c r="C82" s="15">
        <v>2</v>
      </c>
      <c r="D82" s="11"/>
      <c r="E82" s="17">
        <v>5</v>
      </c>
      <c r="F82" s="11"/>
      <c r="G82" s="11"/>
      <c r="H82" s="11"/>
      <c r="I82" s="11"/>
      <c r="J82" s="11"/>
      <c r="K82" s="11"/>
      <c r="L82" s="11"/>
      <c r="M82" s="11"/>
      <c r="N82" s="11"/>
      <c r="O82" s="16">
        <f t="shared" si="3"/>
        <v>0</v>
      </c>
      <c r="P82" s="17">
        <f t="shared" si="4"/>
        <v>10</v>
      </c>
      <c r="Q82" s="18">
        <f t="shared" si="5"/>
        <v>0</v>
      </c>
      <c r="R82" s="11">
        <v>11</v>
      </c>
      <c r="S82" s="11" t="s">
        <v>36</v>
      </c>
    </row>
    <row r="83" spans="1:19" ht="15" customHeight="1">
      <c r="A83" s="13">
        <v>70</v>
      </c>
      <c r="B83" s="14" t="s">
        <v>76</v>
      </c>
      <c r="C83" s="15">
        <v>3</v>
      </c>
      <c r="D83" s="11"/>
      <c r="E83" s="17">
        <v>5</v>
      </c>
      <c r="F83" s="11"/>
      <c r="G83" s="11"/>
      <c r="H83" s="11"/>
      <c r="I83" s="11"/>
      <c r="J83" s="11"/>
      <c r="K83" s="11"/>
      <c r="L83" s="11"/>
      <c r="M83" s="11"/>
      <c r="N83" s="11"/>
      <c r="O83" s="16">
        <f t="shared" si="3"/>
        <v>0</v>
      </c>
      <c r="P83" s="17">
        <f t="shared" si="4"/>
        <v>15</v>
      </c>
      <c r="Q83" s="18">
        <f t="shared" si="5"/>
        <v>0</v>
      </c>
      <c r="R83" s="11">
        <v>11</v>
      </c>
      <c r="S83" s="12" t="s">
        <v>22</v>
      </c>
    </row>
    <row r="84" spans="1:19" ht="15" customHeight="1">
      <c r="A84" s="28">
        <v>71</v>
      </c>
      <c r="B84" s="14" t="s">
        <v>77</v>
      </c>
      <c r="C84" s="15">
        <v>2</v>
      </c>
      <c r="D84" s="11"/>
      <c r="E84" s="17">
        <v>5</v>
      </c>
      <c r="F84" s="11"/>
      <c r="G84" s="11"/>
      <c r="H84" s="11"/>
      <c r="I84" s="11"/>
      <c r="J84" s="11"/>
      <c r="K84" s="11"/>
      <c r="L84" s="11"/>
      <c r="M84" s="11"/>
      <c r="N84" s="11"/>
      <c r="O84" s="16">
        <f t="shared" si="3"/>
        <v>0</v>
      </c>
      <c r="P84" s="17">
        <f t="shared" si="4"/>
        <v>10</v>
      </c>
      <c r="Q84" s="18">
        <f t="shared" si="5"/>
        <v>0</v>
      </c>
      <c r="R84" s="11">
        <v>11</v>
      </c>
      <c r="S84" s="11" t="s">
        <v>36</v>
      </c>
    </row>
    <row r="85" spans="1:19" ht="15" customHeight="1">
      <c r="A85" s="13">
        <v>72</v>
      </c>
      <c r="B85" s="14" t="s">
        <v>78</v>
      </c>
      <c r="C85" s="22"/>
      <c r="D85" s="22"/>
      <c r="E85" s="22"/>
      <c r="F85" s="11"/>
      <c r="G85" s="27">
        <v>3</v>
      </c>
      <c r="H85" s="11"/>
      <c r="I85" s="11"/>
      <c r="J85" s="20">
        <v>5</v>
      </c>
      <c r="K85" s="11"/>
      <c r="L85" s="11"/>
      <c r="M85" s="11"/>
      <c r="N85" s="11"/>
      <c r="O85" s="16">
        <f t="shared" si="3"/>
        <v>0</v>
      </c>
      <c r="P85" s="17">
        <f t="shared" si="4"/>
        <v>0</v>
      </c>
      <c r="Q85" s="18">
        <f t="shared" si="5"/>
        <v>15</v>
      </c>
      <c r="R85" s="11">
        <v>11</v>
      </c>
      <c r="S85" s="11" t="s">
        <v>36</v>
      </c>
    </row>
    <row r="86" spans="1:19" ht="15" customHeight="1">
      <c r="A86" s="28">
        <v>73</v>
      </c>
      <c r="B86" s="14" t="s">
        <v>79</v>
      </c>
      <c r="C86" s="22"/>
      <c r="D86" s="22"/>
      <c r="E86" s="22"/>
      <c r="F86" s="11"/>
      <c r="G86" s="27">
        <v>3</v>
      </c>
      <c r="H86" s="11"/>
      <c r="I86" s="11"/>
      <c r="J86" s="20">
        <v>5</v>
      </c>
      <c r="K86" s="11"/>
      <c r="L86" s="11"/>
      <c r="M86" s="11"/>
      <c r="N86" s="11"/>
      <c r="O86" s="16">
        <f t="shared" si="3"/>
        <v>0</v>
      </c>
      <c r="P86" s="17">
        <f t="shared" si="4"/>
        <v>0</v>
      </c>
      <c r="Q86" s="18">
        <f t="shared" si="5"/>
        <v>15</v>
      </c>
      <c r="R86" s="11">
        <v>11</v>
      </c>
      <c r="S86" s="12" t="s">
        <v>22</v>
      </c>
    </row>
    <row r="87" spans="1:19" ht="15" customHeight="1">
      <c r="A87" s="13">
        <v>74</v>
      </c>
      <c r="B87" s="14" t="s">
        <v>80</v>
      </c>
      <c r="C87" s="22"/>
      <c r="D87" s="22"/>
      <c r="E87" s="22"/>
      <c r="F87" s="11"/>
      <c r="G87" s="27">
        <v>2</v>
      </c>
      <c r="H87" s="11"/>
      <c r="I87" s="11"/>
      <c r="J87" s="20">
        <v>5</v>
      </c>
      <c r="K87" s="11"/>
      <c r="L87" s="11"/>
      <c r="M87" s="11"/>
      <c r="N87" s="11"/>
      <c r="O87" s="16">
        <f t="shared" si="3"/>
        <v>0</v>
      </c>
      <c r="P87" s="17">
        <f t="shared" si="4"/>
        <v>0</v>
      </c>
      <c r="Q87" s="18">
        <f t="shared" si="5"/>
        <v>10</v>
      </c>
      <c r="R87" s="11">
        <v>11</v>
      </c>
      <c r="S87" s="11" t="s">
        <v>36</v>
      </c>
    </row>
    <row r="88" spans="1:19" ht="15" customHeight="1">
      <c r="A88" s="28">
        <v>75</v>
      </c>
      <c r="B88" s="14" t="s">
        <v>81</v>
      </c>
      <c r="C88" s="22"/>
      <c r="D88" s="22"/>
      <c r="E88" s="22"/>
      <c r="F88" s="11"/>
      <c r="G88" s="27">
        <v>2</v>
      </c>
      <c r="H88" s="11"/>
      <c r="I88" s="11"/>
      <c r="J88" s="20">
        <v>5</v>
      </c>
      <c r="K88" s="11"/>
      <c r="L88" s="11"/>
      <c r="M88" s="11"/>
      <c r="N88" s="11"/>
      <c r="O88" s="16">
        <f t="shared" si="3"/>
        <v>0</v>
      </c>
      <c r="P88" s="17">
        <f t="shared" si="4"/>
        <v>0</v>
      </c>
      <c r="Q88" s="18">
        <f t="shared" si="5"/>
        <v>10</v>
      </c>
      <c r="R88" s="11">
        <v>11</v>
      </c>
      <c r="S88" s="11" t="s">
        <v>36</v>
      </c>
    </row>
    <row r="89" spans="1:19" ht="15" customHeight="1">
      <c r="A89" s="13">
        <v>76</v>
      </c>
      <c r="B89" s="14" t="s">
        <v>82</v>
      </c>
      <c r="C89" s="15">
        <v>3</v>
      </c>
      <c r="D89" s="11"/>
      <c r="E89" s="17">
        <v>5</v>
      </c>
      <c r="F89" s="11"/>
      <c r="G89" s="11"/>
      <c r="H89" s="11"/>
      <c r="I89" s="11"/>
      <c r="J89" s="11"/>
      <c r="K89" s="11"/>
      <c r="L89" s="11"/>
      <c r="M89" s="11"/>
      <c r="N89" s="11"/>
      <c r="O89" s="16">
        <f t="shared" si="3"/>
        <v>0</v>
      </c>
      <c r="P89" s="17">
        <f t="shared" si="4"/>
        <v>15</v>
      </c>
      <c r="Q89" s="18">
        <f t="shared" si="5"/>
        <v>0</v>
      </c>
      <c r="R89" s="11">
        <v>11</v>
      </c>
      <c r="S89" s="11" t="s">
        <v>36</v>
      </c>
    </row>
    <row r="90" spans="1:19" ht="15" customHeight="1">
      <c r="A90" s="28">
        <v>77</v>
      </c>
      <c r="B90" s="14" t="s">
        <v>83</v>
      </c>
      <c r="C90" s="15">
        <v>3</v>
      </c>
      <c r="D90" s="11"/>
      <c r="E90" s="17">
        <v>5</v>
      </c>
      <c r="F90" s="11"/>
      <c r="G90" s="11"/>
      <c r="H90" s="11"/>
      <c r="I90" s="11"/>
      <c r="J90" s="11"/>
      <c r="K90" s="11"/>
      <c r="L90" s="11"/>
      <c r="M90" s="11"/>
      <c r="N90" s="11"/>
      <c r="O90" s="16">
        <f t="shared" si="3"/>
        <v>0</v>
      </c>
      <c r="P90" s="17">
        <f t="shared" si="4"/>
        <v>15</v>
      </c>
      <c r="Q90" s="18">
        <f t="shared" si="5"/>
        <v>0</v>
      </c>
      <c r="R90" s="11">
        <v>11</v>
      </c>
      <c r="S90" s="12" t="s">
        <v>22</v>
      </c>
    </row>
    <row r="91" spans="1:19" ht="15" customHeight="1">
      <c r="A91" s="13">
        <v>78</v>
      </c>
      <c r="B91" s="14" t="s">
        <v>84</v>
      </c>
      <c r="C91" s="27">
        <v>2</v>
      </c>
      <c r="D91" s="22"/>
      <c r="E91" s="31">
        <v>5</v>
      </c>
      <c r="F91" s="11"/>
      <c r="G91" s="22"/>
      <c r="H91" s="22"/>
      <c r="I91" s="22"/>
      <c r="J91" s="22"/>
      <c r="K91" s="11"/>
      <c r="L91" s="11"/>
      <c r="M91" s="11"/>
      <c r="N91" s="11"/>
      <c r="O91" s="16">
        <f t="shared" si="3"/>
        <v>0</v>
      </c>
      <c r="P91" s="17">
        <f t="shared" si="4"/>
        <v>10</v>
      </c>
      <c r="Q91" s="18">
        <f t="shared" si="5"/>
        <v>0</v>
      </c>
      <c r="R91" s="11">
        <v>11</v>
      </c>
      <c r="S91" s="11" t="s">
        <v>36</v>
      </c>
    </row>
    <row r="92" spans="1:19" ht="15" customHeight="1">
      <c r="A92" s="28">
        <v>79</v>
      </c>
      <c r="B92" s="14" t="s">
        <v>85</v>
      </c>
      <c r="C92" s="15">
        <v>2</v>
      </c>
      <c r="D92" s="24">
        <v>5</v>
      </c>
      <c r="E92" s="22"/>
      <c r="F92" s="11"/>
      <c r="G92" s="11"/>
      <c r="H92" s="11"/>
      <c r="I92" s="11"/>
      <c r="J92" s="11"/>
      <c r="K92" s="11"/>
      <c r="L92" s="11"/>
      <c r="M92" s="11"/>
      <c r="N92" s="11"/>
      <c r="O92" s="16">
        <f t="shared" si="3"/>
        <v>10</v>
      </c>
      <c r="P92" s="17">
        <f t="shared" si="4"/>
        <v>0</v>
      </c>
      <c r="Q92" s="18">
        <f t="shared" si="5"/>
        <v>0</v>
      </c>
      <c r="R92" s="11">
        <v>11</v>
      </c>
      <c r="S92" s="11" t="s">
        <v>36</v>
      </c>
    </row>
    <row r="93" spans="1:19" ht="15" customHeight="1">
      <c r="A93" s="13">
        <v>80</v>
      </c>
      <c r="B93" s="14" t="s">
        <v>86</v>
      </c>
      <c r="C93" s="15">
        <v>3</v>
      </c>
      <c r="D93" s="11"/>
      <c r="E93" s="17">
        <v>5</v>
      </c>
      <c r="F93" s="11"/>
      <c r="G93" s="11"/>
      <c r="H93" s="11"/>
      <c r="I93" s="11"/>
      <c r="J93" s="11"/>
      <c r="K93" s="11"/>
      <c r="L93" s="11"/>
      <c r="M93" s="11"/>
      <c r="N93" s="11"/>
      <c r="O93" s="16">
        <f t="shared" si="3"/>
        <v>0</v>
      </c>
      <c r="P93" s="17">
        <f t="shared" si="4"/>
        <v>15</v>
      </c>
      <c r="Q93" s="18">
        <f t="shared" si="5"/>
        <v>0</v>
      </c>
      <c r="R93" s="11">
        <v>11</v>
      </c>
      <c r="S93" s="12" t="s">
        <v>21</v>
      </c>
    </row>
    <row r="94" spans="1:19" ht="15" customHeight="1">
      <c r="A94" s="28">
        <v>81</v>
      </c>
      <c r="B94" s="14" t="s">
        <v>87</v>
      </c>
      <c r="C94" s="15">
        <v>2</v>
      </c>
      <c r="D94" s="11"/>
      <c r="E94" s="17">
        <v>5</v>
      </c>
      <c r="F94" s="11"/>
      <c r="G94" s="11"/>
      <c r="H94" s="11"/>
      <c r="I94" s="11"/>
      <c r="J94" s="11"/>
      <c r="K94" s="11"/>
      <c r="L94" s="11"/>
      <c r="M94" s="11"/>
      <c r="N94" s="11"/>
      <c r="O94" s="16">
        <f t="shared" si="3"/>
        <v>0</v>
      </c>
      <c r="P94" s="17">
        <f t="shared" si="4"/>
        <v>10</v>
      </c>
      <c r="Q94" s="18">
        <f t="shared" si="5"/>
        <v>0</v>
      </c>
      <c r="R94" s="11">
        <v>11</v>
      </c>
      <c r="S94" s="12" t="s">
        <v>21</v>
      </c>
    </row>
    <row r="95" spans="1:19" ht="15" customHeight="1">
      <c r="A95" s="13">
        <v>82</v>
      </c>
      <c r="B95" s="14" t="s">
        <v>88</v>
      </c>
      <c r="C95" s="15">
        <v>3</v>
      </c>
      <c r="D95" s="11"/>
      <c r="E95" s="17">
        <v>5</v>
      </c>
      <c r="F95" s="11"/>
      <c r="G95" s="11"/>
      <c r="H95" s="11"/>
      <c r="I95" s="11"/>
      <c r="J95" s="11"/>
      <c r="K95" s="11"/>
      <c r="L95" s="11"/>
      <c r="M95" s="11"/>
      <c r="N95" s="11"/>
      <c r="O95" s="16">
        <f t="shared" si="3"/>
        <v>0</v>
      </c>
      <c r="P95" s="17">
        <f t="shared" si="4"/>
        <v>15</v>
      </c>
      <c r="Q95" s="18">
        <f t="shared" si="5"/>
        <v>0</v>
      </c>
      <c r="R95" s="11">
        <v>11</v>
      </c>
      <c r="S95" s="12" t="s">
        <v>21</v>
      </c>
    </row>
    <row r="96" spans="1:19" ht="15" customHeight="1">
      <c r="A96" s="28">
        <v>83</v>
      </c>
      <c r="B96" s="25" t="s">
        <v>137</v>
      </c>
      <c r="C96" s="11"/>
      <c r="D96" s="11"/>
      <c r="E96" s="11"/>
      <c r="F96" s="11"/>
      <c r="G96" s="15">
        <v>4</v>
      </c>
      <c r="H96" s="22"/>
      <c r="I96" s="11"/>
      <c r="J96" s="20">
        <v>4</v>
      </c>
      <c r="K96" s="11"/>
      <c r="L96" s="11"/>
      <c r="M96" s="11"/>
      <c r="N96" s="11"/>
      <c r="O96" s="16">
        <f t="shared" si="3"/>
        <v>0</v>
      </c>
      <c r="P96" s="17">
        <f t="shared" si="4"/>
        <v>0</v>
      </c>
      <c r="Q96" s="18">
        <f t="shared" si="5"/>
        <v>16</v>
      </c>
      <c r="R96" s="11">
        <v>11</v>
      </c>
      <c r="S96" s="11" t="s">
        <v>27</v>
      </c>
    </row>
    <row r="97" spans="1:20" ht="15" customHeight="1">
      <c r="A97" s="13">
        <v>84</v>
      </c>
      <c r="B97" s="25" t="s">
        <v>138</v>
      </c>
      <c r="C97" s="15">
        <v>4</v>
      </c>
      <c r="D97" s="16">
        <v>5</v>
      </c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6">
        <f t="shared" si="3"/>
        <v>20</v>
      </c>
      <c r="P97" s="17">
        <f t="shared" si="4"/>
        <v>0</v>
      </c>
      <c r="Q97" s="18">
        <f t="shared" si="5"/>
        <v>0</v>
      </c>
      <c r="R97" s="11">
        <v>11</v>
      </c>
      <c r="S97" s="11" t="s">
        <v>25</v>
      </c>
    </row>
    <row r="98" spans="1:20" ht="15" customHeight="1">
      <c r="A98" s="28">
        <v>85</v>
      </c>
      <c r="B98" s="25" t="s">
        <v>139</v>
      </c>
      <c r="C98" s="15">
        <v>3</v>
      </c>
      <c r="D98" s="16">
        <v>5</v>
      </c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6">
        <f t="shared" si="3"/>
        <v>15</v>
      </c>
      <c r="P98" s="17">
        <f t="shared" si="4"/>
        <v>0</v>
      </c>
      <c r="Q98" s="18">
        <f t="shared" si="5"/>
        <v>0</v>
      </c>
      <c r="R98" s="11">
        <v>11</v>
      </c>
      <c r="S98" s="11" t="s">
        <v>25</v>
      </c>
      <c r="T98" s="4"/>
    </row>
    <row r="99" spans="1:20" ht="15" customHeight="1">
      <c r="A99" s="13">
        <v>86</v>
      </c>
      <c r="B99" s="21" t="s">
        <v>140</v>
      </c>
      <c r="C99" s="11"/>
      <c r="D99" s="11"/>
      <c r="E99" s="11"/>
      <c r="F99" s="11"/>
      <c r="G99" s="15">
        <v>5</v>
      </c>
      <c r="H99" s="11"/>
      <c r="I99" s="11"/>
      <c r="J99" s="19">
        <v>5</v>
      </c>
      <c r="K99" s="11"/>
      <c r="L99" s="11"/>
      <c r="M99" s="11"/>
      <c r="N99" s="11"/>
      <c r="O99" s="16">
        <f t="shared" si="3"/>
        <v>0</v>
      </c>
      <c r="P99" s="17">
        <f t="shared" si="4"/>
        <v>0</v>
      </c>
      <c r="Q99" s="18">
        <f t="shared" si="5"/>
        <v>25</v>
      </c>
      <c r="R99" s="11">
        <v>11</v>
      </c>
      <c r="S99" s="11" t="s">
        <v>23</v>
      </c>
    </row>
    <row r="100" spans="1:20" ht="15" customHeight="1">
      <c r="A100" s="28">
        <v>87</v>
      </c>
      <c r="B100" s="25" t="s">
        <v>141</v>
      </c>
      <c r="C100" s="15">
        <v>5</v>
      </c>
      <c r="D100" s="16">
        <v>5</v>
      </c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6">
        <f t="shared" si="3"/>
        <v>25</v>
      </c>
      <c r="P100" s="17">
        <f t="shared" si="4"/>
        <v>0</v>
      </c>
      <c r="Q100" s="18">
        <f t="shared" si="5"/>
        <v>0</v>
      </c>
      <c r="R100" s="11">
        <v>11</v>
      </c>
      <c r="S100" s="11" t="s">
        <v>28</v>
      </c>
    </row>
    <row r="101" spans="1:20" ht="15" customHeight="1">
      <c r="A101" s="13">
        <v>88</v>
      </c>
      <c r="B101" s="21" t="s">
        <v>142</v>
      </c>
      <c r="C101" s="15">
        <v>4</v>
      </c>
      <c r="D101" s="16">
        <v>5</v>
      </c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6">
        <f t="shared" si="3"/>
        <v>20</v>
      </c>
      <c r="P101" s="17">
        <f t="shared" si="4"/>
        <v>0</v>
      </c>
      <c r="Q101" s="18">
        <f t="shared" si="5"/>
        <v>0</v>
      </c>
      <c r="R101" s="11">
        <v>11</v>
      </c>
      <c r="S101" s="11" t="s">
        <v>28</v>
      </c>
    </row>
    <row r="102" spans="1:20" ht="15" customHeight="1">
      <c r="A102" s="28">
        <v>89</v>
      </c>
      <c r="B102" s="21" t="s">
        <v>143</v>
      </c>
      <c r="C102" s="15">
        <v>5</v>
      </c>
      <c r="D102" s="16">
        <v>5</v>
      </c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6">
        <f t="shared" si="3"/>
        <v>25</v>
      </c>
      <c r="P102" s="17">
        <f t="shared" si="4"/>
        <v>0</v>
      </c>
      <c r="Q102" s="18">
        <f t="shared" si="5"/>
        <v>0</v>
      </c>
      <c r="R102" s="11">
        <v>11</v>
      </c>
      <c r="S102" s="11" t="s">
        <v>28</v>
      </c>
    </row>
    <row r="103" spans="1:20" ht="15" customHeight="1">
      <c r="A103" s="13">
        <v>90</v>
      </c>
      <c r="B103" s="25" t="s">
        <v>136</v>
      </c>
      <c r="C103" s="15">
        <v>5</v>
      </c>
      <c r="D103" s="16">
        <v>5</v>
      </c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6">
        <f t="shared" si="3"/>
        <v>25</v>
      </c>
      <c r="P103" s="17">
        <f t="shared" si="4"/>
        <v>0</v>
      </c>
      <c r="Q103" s="18">
        <f t="shared" si="5"/>
        <v>0</v>
      </c>
      <c r="R103" s="11">
        <v>11</v>
      </c>
      <c r="S103" s="11" t="s">
        <v>28</v>
      </c>
    </row>
    <row r="104" spans="1:20" ht="15" customHeight="1">
      <c r="A104" s="28">
        <v>91</v>
      </c>
      <c r="B104" s="14" t="s">
        <v>89</v>
      </c>
      <c r="C104" s="11"/>
      <c r="D104" s="10"/>
      <c r="E104" s="11"/>
      <c r="F104" s="11"/>
      <c r="G104" s="15">
        <v>3</v>
      </c>
      <c r="H104" s="11"/>
      <c r="I104" s="11"/>
      <c r="J104" s="19">
        <v>5</v>
      </c>
      <c r="K104" s="10"/>
      <c r="L104" s="10"/>
      <c r="M104" s="10"/>
      <c r="N104" s="10"/>
      <c r="O104" s="16">
        <f t="shared" si="3"/>
        <v>0</v>
      </c>
      <c r="P104" s="17">
        <f t="shared" si="4"/>
        <v>0</v>
      </c>
      <c r="Q104" s="18">
        <f t="shared" si="5"/>
        <v>15</v>
      </c>
      <c r="R104" s="10">
        <v>12</v>
      </c>
      <c r="S104" s="12" t="s">
        <v>20</v>
      </c>
      <c r="T104" s="2"/>
    </row>
    <row r="105" spans="1:20" ht="15" customHeight="1">
      <c r="A105" s="13">
        <v>92</v>
      </c>
      <c r="B105" s="14" t="s">
        <v>90</v>
      </c>
      <c r="C105" s="11"/>
      <c r="D105" s="10"/>
      <c r="E105" s="11"/>
      <c r="F105" s="11"/>
      <c r="G105" s="15">
        <v>2</v>
      </c>
      <c r="H105" s="11"/>
      <c r="I105" s="11"/>
      <c r="J105" s="20">
        <v>5</v>
      </c>
      <c r="K105" s="10"/>
      <c r="L105" s="10"/>
      <c r="M105" s="10"/>
      <c r="N105" s="10"/>
      <c r="O105" s="16">
        <f t="shared" si="3"/>
        <v>0</v>
      </c>
      <c r="P105" s="17">
        <f t="shared" si="4"/>
        <v>0</v>
      </c>
      <c r="Q105" s="18">
        <f t="shared" si="5"/>
        <v>10</v>
      </c>
      <c r="R105" s="10">
        <v>12</v>
      </c>
      <c r="S105" s="10" t="s">
        <v>20</v>
      </c>
      <c r="T105" s="3"/>
    </row>
    <row r="106" spans="1:20" ht="15" customHeight="1">
      <c r="A106" s="28">
        <v>93</v>
      </c>
      <c r="B106" s="14" t="s">
        <v>91</v>
      </c>
      <c r="C106" s="11"/>
      <c r="D106" s="10"/>
      <c r="E106" s="11"/>
      <c r="F106" s="11"/>
      <c r="G106" s="15">
        <v>2</v>
      </c>
      <c r="H106" s="11"/>
      <c r="I106" s="11"/>
      <c r="J106" s="20">
        <v>5</v>
      </c>
      <c r="K106" s="10"/>
      <c r="L106" s="10"/>
      <c r="M106" s="10"/>
      <c r="N106" s="10"/>
      <c r="O106" s="16">
        <f t="shared" si="3"/>
        <v>0</v>
      </c>
      <c r="P106" s="17">
        <f t="shared" si="4"/>
        <v>0</v>
      </c>
      <c r="Q106" s="18">
        <f t="shared" si="5"/>
        <v>10</v>
      </c>
      <c r="R106" s="10">
        <v>12</v>
      </c>
      <c r="S106" s="12" t="s">
        <v>20</v>
      </c>
      <c r="T106" s="3"/>
    </row>
    <row r="107" spans="1:20" ht="15" customHeight="1">
      <c r="A107" s="13">
        <v>94</v>
      </c>
      <c r="B107" s="14" t="s">
        <v>92</v>
      </c>
      <c r="C107" s="11"/>
      <c r="D107" s="10"/>
      <c r="E107" s="11"/>
      <c r="F107" s="11"/>
      <c r="G107" s="15">
        <v>3</v>
      </c>
      <c r="H107" s="11"/>
      <c r="I107" s="11"/>
      <c r="J107" s="19">
        <v>5</v>
      </c>
      <c r="K107" s="10"/>
      <c r="L107" s="10"/>
      <c r="M107" s="10"/>
      <c r="N107" s="10"/>
      <c r="O107" s="16">
        <f t="shared" si="3"/>
        <v>0</v>
      </c>
      <c r="P107" s="17">
        <f t="shared" si="4"/>
        <v>0</v>
      </c>
      <c r="Q107" s="18">
        <f t="shared" si="5"/>
        <v>15</v>
      </c>
      <c r="R107" s="10">
        <v>12</v>
      </c>
      <c r="S107" s="12" t="s">
        <v>20</v>
      </c>
      <c r="T107" s="2"/>
    </row>
    <row r="108" spans="1:20" ht="15" customHeight="1">
      <c r="A108" s="28">
        <v>95</v>
      </c>
      <c r="B108" s="14" t="s">
        <v>93</v>
      </c>
      <c r="C108" s="11"/>
      <c r="D108" s="10"/>
      <c r="E108" s="11"/>
      <c r="F108" s="11"/>
      <c r="G108" s="15">
        <v>2</v>
      </c>
      <c r="H108" s="11"/>
      <c r="I108" s="11"/>
      <c r="J108" s="20">
        <v>5</v>
      </c>
      <c r="K108" s="10"/>
      <c r="L108" s="11"/>
      <c r="M108" s="11"/>
      <c r="N108" s="11"/>
      <c r="O108" s="16">
        <f t="shared" si="3"/>
        <v>0</v>
      </c>
      <c r="P108" s="17">
        <f t="shared" si="4"/>
        <v>0</v>
      </c>
      <c r="Q108" s="18">
        <f t="shared" si="5"/>
        <v>10</v>
      </c>
      <c r="R108" s="11">
        <v>12</v>
      </c>
      <c r="S108" s="11" t="s">
        <v>20</v>
      </c>
      <c r="T108" s="2"/>
    </row>
    <row r="109" spans="1:20" ht="15" customHeight="1">
      <c r="A109" s="13">
        <v>96</v>
      </c>
      <c r="B109" s="14" t="s">
        <v>94</v>
      </c>
      <c r="C109" s="11"/>
      <c r="D109" s="11"/>
      <c r="E109" s="11"/>
      <c r="F109" s="11"/>
      <c r="G109" s="15">
        <v>3</v>
      </c>
      <c r="H109" s="16">
        <v>5</v>
      </c>
      <c r="I109" s="11"/>
      <c r="J109" s="11"/>
      <c r="K109" s="10"/>
      <c r="L109" s="10"/>
      <c r="M109" s="10"/>
      <c r="N109" s="10"/>
      <c r="O109" s="16">
        <f t="shared" si="3"/>
        <v>15</v>
      </c>
      <c r="P109" s="17">
        <f t="shared" si="4"/>
        <v>0</v>
      </c>
      <c r="Q109" s="18">
        <f t="shared" si="5"/>
        <v>0</v>
      </c>
      <c r="R109" s="10">
        <v>12</v>
      </c>
      <c r="S109" s="10" t="s">
        <v>18</v>
      </c>
    </row>
    <row r="110" spans="1:20" ht="15" customHeight="1">
      <c r="A110" s="28">
        <v>97</v>
      </c>
      <c r="B110" s="14" t="s">
        <v>95</v>
      </c>
      <c r="C110" s="11"/>
      <c r="D110" s="11"/>
      <c r="E110" s="11"/>
      <c r="F110" s="11"/>
      <c r="G110" s="15">
        <v>3</v>
      </c>
      <c r="H110" s="16">
        <v>5</v>
      </c>
      <c r="I110" s="11"/>
      <c r="J110" s="11"/>
      <c r="K110" s="10"/>
      <c r="L110" s="10"/>
      <c r="M110" s="10"/>
      <c r="N110" s="10"/>
      <c r="O110" s="16">
        <f t="shared" si="3"/>
        <v>15</v>
      </c>
      <c r="P110" s="17">
        <f t="shared" si="4"/>
        <v>0</v>
      </c>
      <c r="Q110" s="18">
        <f t="shared" si="5"/>
        <v>0</v>
      </c>
      <c r="R110" s="10">
        <v>12</v>
      </c>
      <c r="S110" s="10" t="s">
        <v>18</v>
      </c>
    </row>
    <row r="111" spans="1:20" ht="15" customHeight="1">
      <c r="A111" s="13">
        <v>98</v>
      </c>
      <c r="B111" s="14" t="s">
        <v>96</v>
      </c>
      <c r="C111" s="11"/>
      <c r="D111" s="11"/>
      <c r="E111" s="11"/>
      <c r="F111" s="11"/>
      <c r="G111" s="15">
        <v>3</v>
      </c>
      <c r="H111" s="22"/>
      <c r="I111" s="11"/>
      <c r="J111" s="20">
        <v>5</v>
      </c>
      <c r="K111" s="10"/>
      <c r="L111" s="10"/>
      <c r="M111" s="10"/>
      <c r="N111" s="10"/>
      <c r="O111" s="16">
        <f t="shared" si="3"/>
        <v>0</v>
      </c>
      <c r="P111" s="17">
        <f t="shared" si="4"/>
        <v>0</v>
      </c>
      <c r="Q111" s="18">
        <f t="shared" si="5"/>
        <v>15</v>
      </c>
      <c r="R111" s="10">
        <v>12</v>
      </c>
      <c r="S111" s="10" t="s">
        <v>18</v>
      </c>
    </row>
    <row r="112" spans="1:20" ht="15" customHeight="1">
      <c r="A112" s="28">
        <v>99</v>
      </c>
      <c r="B112" s="14" t="s">
        <v>97</v>
      </c>
      <c r="C112" s="15">
        <v>3</v>
      </c>
      <c r="D112" s="16">
        <v>5</v>
      </c>
      <c r="E112" s="10"/>
      <c r="F112" s="10"/>
      <c r="G112" s="11"/>
      <c r="H112" s="11"/>
      <c r="I112" s="11"/>
      <c r="J112" s="11"/>
      <c r="K112" s="10"/>
      <c r="L112" s="10"/>
      <c r="M112" s="10"/>
      <c r="N112" s="10"/>
      <c r="O112" s="16">
        <f t="shared" si="3"/>
        <v>15</v>
      </c>
      <c r="P112" s="17">
        <f t="shared" si="4"/>
        <v>0</v>
      </c>
      <c r="Q112" s="18">
        <f t="shared" si="5"/>
        <v>0</v>
      </c>
      <c r="R112" s="10">
        <v>12</v>
      </c>
      <c r="S112" s="12" t="s">
        <v>19</v>
      </c>
    </row>
    <row r="113" spans="1:19" ht="15" customHeight="1">
      <c r="A113" s="13">
        <v>100</v>
      </c>
      <c r="B113" s="14" t="s">
        <v>98</v>
      </c>
      <c r="C113" s="15">
        <v>2</v>
      </c>
      <c r="D113" s="16">
        <v>5</v>
      </c>
      <c r="E113" s="10"/>
      <c r="F113" s="10"/>
      <c r="G113" s="11"/>
      <c r="H113" s="11"/>
      <c r="I113" s="11"/>
      <c r="J113" s="11"/>
      <c r="K113" s="10"/>
      <c r="L113" s="10"/>
      <c r="M113" s="10"/>
      <c r="N113" s="10"/>
      <c r="O113" s="16">
        <f t="shared" si="3"/>
        <v>10</v>
      </c>
      <c r="P113" s="17">
        <f t="shared" si="4"/>
        <v>0</v>
      </c>
      <c r="Q113" s="18">
        <f t="shared" si="5"/>
        <v>0</v>
      </c>
      <c r="R113" s="10">
        <v>12</v>
      </c>
      <c r="S113" s="12" t="s">
        <v>19</v>
      </c>
    </row>
    <row r="114" spans="1:19" ht="15" customHeight="1">
      <c r="A114" s="28">
        <v>101</v>
      </c>
      <c r="B114" s="25" t="s">
        <v>144</v>
      </c>
      <c r="C114" s="11"/>
      <c r="D114" s="11"/>
      <c r="E114" s="11"/>
      <c r="F114" s="11"/>
      <c r="G114" s="15">
        <v>4</v>
      </c>
      <c r="H114" s="16">
        <v>5</v>
      </c>
      <c r="I114" s="11"/>
      <c r="J114" s="11"/>
      <c r="K114" s="11"/>
      <c r="L114" s="11"/>
      <c r="M114" s="11"/>
      <c r="N114" s="11"/>
      <c r="O114" s="16">
        <f t="shared" si="3"/>
        <v>20</v>
      </c>
      <c r="P114" s="17">
        <f t="shared" si="4"/>
        <v>0</v>
      </c>
      <c r="Q114" s="18">
        <f t="shared" si="5"/>
        <v>0</v>
      </c>
      <c r="R114" s="11">
        <v>12</v>
      </c>
      <c r="S114" s="11" t="s">
        <v>23</v>
      </c>
    </row>
    <row r="115" spans="1:19" ht="15" customHeight="1">
      <c r="A115" s="13">
        <v>102</v>
      </c>
      <c r="B115" s="21" t="s">
        <v>146</v>
      </c>
      <c r="C115" s="15">
        <v>5</v>
      </c>
      <c r="D115" s="16">
        <v>5</v>
      </c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6">
        <f t="shared" si="3"/>
        <v>25</v>
      </c>
      <c r="P115" s="17">
        <f t="shared" si="4"/>
        <v>0</v>
      </c>
      <c r="Q115" s="18">
        <f t="shared" si="5"/>
        <v>0</v>
      </c>
      <c r="R115" s="11">
        <v>12</v>
      </c>
      <c r="S115" s="11" t="s">
        <v>25</v>
      </c>
    </row>
    <row r="116" spans="1:19" ht="15" customHeight="1">
      <c r="A116" s="28">
        <v>103</v>
      </c>
      <c r="B116" s="25" t="s">
        <v>147</v>
      </c>
      <c r="C116" s="11"/>
      <c r="D116" s="11"/>
      <c r="E116" s="11"/>
      <c r="F116" s="11"/>
      <c r="G116" s="11"/>
      <c r="H116" s="11"/>
      <c r="I116" s="11"/>
      <c r="J116" s="11"/>
      <c r="K116" s="15">
        <v>4</v>
      </c>
      <c r="L116" s="11"/>
      <c r="M116" s="17">
        <v>5</v>
      </c>
      <c r="N116" s="11"/>
      <c r="O116" s="16">
        <f t="shared" si="3"/>
        <v>0</v>
      </c>
      <c r="P116" s="17">
        <f t="shared" si="4"/>
        <v>20</v>
      </c>
      <c r="Q116" s="18">
        <f t="shared" si="5"/>
        <v>0</v>
      </c>
      <c r="R116" s="11">
        <v>12</v>
      </c>
      <c r="S116" s="11" t="s">
        <v>23</v>
      </c>
    </row>
    <row r="117" spans="1:19" ht="15" customHeight="1">
      <c r="A117" s="13">
        <v>104</v>
      </c>
      <c r="B117" s="21" t="s">
        <v>148</v>
      </c>
      <c r="C117" s="11"/>
      <c r="D117" s="11"/>
      <c r="E117" s="11"/>
      <c r="F117" s="11"/>
      <c r="G117" s="11"/>
      <c r="H117" s="11"/>
      <c r="I117" s="11"/>
      <c r="J117" s="11"/>
      <c r="K117" s="15">
        <v>5</v>
      </c>
      <c r="L117" s="11"/>
      <c r="M117" s="17">
        <v>5</v>
      </c>
      <c r="N117" s="11"/>
      <c r="O117" s="16">
        <f t="shared" si="3"/>
        <v>0</v>
      </c>
      <c r="P117" s="17">
        <f t="shared" si="4"/>
        <v>25</v>
      </c>
      <c r="Q117" s="18">
        <f t="shared" si="5"/>
        <v>0</v>
      </c>
      <c r="R117" s="11">
        <v>12</v>
      </c>
      <c r="S117" s="11" t="s">
        <v>23</v>
      </c>
    </row>
    <row r="118" spans="1:19" ht="15" customHeight="1">
      <c r="A118" s="28">
        <v>105</v>
      </c>
      <c r="B118" s="21" t="s">
        <v>149</v>
      </c>
      <c r="C118" s="11"/>
      <c r="D118" s="11"/>
      <c r="E118" s="11"/>
      <c r="F118" s="11"/>
      <c r="G118" s="27">
        <v>4</v>
      </c>
      <c r="H118" s="24">
        <v>5</v>
      </c>
      <c r="I118" s="11"/>
      <c r="J118" s="11"/>
      <c r="K118" s="22"/>
      <c r="L118" s="22"/>
      <c r="M118" s="22"/>
      <c r="N118" s="11"/>
      <c r="O118" s="16">
        <f t="shared" si="3"/>
        <v>20</v>
      </c>
      <c r="P118" s="17">
        <f t="shared" si="4"/>
        <v>0</v>
      </c>
      <c r="Q118" s="18">
        <f t="shared" si="5"/>
        <v>0</v>
      </c>
      <c r="R118" s="11">
        <v>12</v>
      </c>
      <c r="S118" s="11" t="s">
        <v>23</v>
      </c>
    </row>
    <row r="119" spans="1:19" ht="15" customHeight="1">
      <c r="A119" s="13">
        <v>106</v>
      </c>
      <c r="B119" s="21" t="s">
        <v>150</v>
      </c>
      <c r="C119" s="11"/>
      <c r="D119" s="11"/>
      <c r="E119" s="11"/>
      <c r="F119" s="11"/>
      <c r="G119" s="11"/>
      <c r="H119" s="11"/>
      <c r="I119" s="11"/>
      <c r="J119" s="11"/>
      <c r="K119" s="15">
        <v>5</v>
      </c>
      <c r="L119" s="11"/>
      <c r="M119" s="17">
        <v>5</v>
      </c>
      <c r="N119" s="11"/>
      <c r="O119" s="16">
        <f t="shared" si="3"/>
        <v>0</v>
      </c>
      <c r="P119" s="17">
        <f t="shared" si="4"/>
        <v>25</v>
      </c>
      <c r="Q119" s="18">
        <f t="shared" si="5"/>
        <v>0</v>
      </c>
      <c r="R119" s="11">
        <v>12</v>
      </c>
      <c r="S119" s="11" t="s">
        <v>23</v>
      </c>
    </row>
    <row r="120" spans="1:19" ht="15" customHeight="1">
      <c r="A120" s="28">
        <v>107</v>
      </c>
      <c r="B120" s="21" t="s">
        <v>151</v>
      </c>
      <c r="C120" s="15">
        <v>5</v>
      </c>
      <c r="D120" s="16">
        <v>5</v>
      </c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6">
        <f t="shared" si="3"/>
        <v>25</v>
      </c>
      <c r="P120" s="17">
        <f t="shared" si="4"/>
        <v>0</v>
      </c>
      <c r="Q120" s="18">
        <f t="shared" si="5"/>
        <v>0</v>
      </c>
      <c r="R120" s="11">
        <v>12</v>
      </c>
      <c r="S120" s="11" t="s">
        <v>28</v>
      </c>
    </row>
    <row r="121" spans="1:19" ht="15" customHeight="1">
      <c r="A121" s="13">
        <v>108</v>
      </c>
      <c r="B121" s="21" t="s">
        <v>152</v>
      </c>
      <c r="C121" s="11"/>
      <c r="D121" s="11"/>
      <c r="E121" s="11"/>
      <c r="F121" s="11"/>
      <c r="G121" s="11"/>
      <c r="H121" s="11"/>
      <c r="I121" s="11"/>
      <c r="J121" s="11"/>
      <c r="K121" s="15">
        <v>5</v>
      </c>
      <c r="L121" s="11"/>
      <c r="M121" s="17">
        <v>5</v>
      </c>
      <c r="N121" s="11"/>
      <c r="O121" s="16">
        <f t="shared" si="3"/>
        <v>0</v>
      </c>
      <c r="P121" s="17">
        <f t="shared" si="4"/>
        <v>25</v>
      </c>
      <c r="Q121" s="18">
        <f t="shared" si="5"/>
        <v>0</v>
      </c>
      <c r="R121" s="11">
        <v>12</v>
      </c>
      <c r="S121" s="11" t="s">
        <v>23</v>
      </c>
    </row>
    <row r="122" spans="1:19" ht="15" customHeight="1">
      <c r="A122" s="28">
        <v>109</v>
      </c>
      <c r="B122" s="21" t="s">
        <v>153</v>
      </c>
      <c r="C122" s="11"/>
      <c r="D122" s="11"/>
      <c r="E122" s="11"/>
      <c r="F122" s="11"/>
      <c r="G122" s="11"/>
      <c r="H122" s="11"/>
      <c r="I122" s="11"/>
      <c r="J122" s="11"/>
      <c r="K122" s="27">
        <v>3</v>
      </c>
      <c r="L122" s="22"/>
      <c r="M122" s="29">
        <v>5</v>
      </c>
      <c r="N122" s="11"/>
      <c r="O122" s="16">
        <f t="shared" si="3"/>
        <v>0</v>
      </c>
      <c r="P122" s="17">
        <f t="shared" si="4"/>
        <v>15</v>
      </c>
      <c r="Q122" s="18">
        <f t="shared" si="5"/>
        <v>0</v>
      </c>
      <c r="R122" s="11">
        <v>12</v>
      </c>
      <c r="S122" s="11" t="s">
        <v>24</v>
      </c>
    </row>
    <row r="123" spans="1:19" ht="15" customHeight="1">
      <c r="A123" s="13">
        <v>110</v>
      </c>
      <c r="B123" s="21" t="s">
        <v>145</v>
      </c>
      <c r="C123" s="11"/>
      <c r="D123" s="11"/>
      <c r="E123" s="11"/>
      <c r="F123" s="11"/>
      <c r="G123" s="11"/>
      <c r="H123" s="11"/>
      <c r="I123" s="11"/>
      <c r="J123" s="11"/>
      <c r="K123" s="15">
        <v>4</v>
      </c>
      <c r="L123" s="11"/>
      <c r="M123" s="17">
        <v>5</v>
      </c>
      <c r="N123" s="11"/>
      <c r="O123" s="16">
        <f t="shared" si="3"/>
        <v>0</v>
      </c>
      <c r="P123" s="17">
        <f t="shared" si="4"/>
        <v>20</v>
      </c>
      <c r="Q123" s="18">
        <f t="shared" si="5"/>
        <v>0</v>
      </c>
      <c r="R123" s="11">
        <v>12</v>
      </c>
      <c r="S123" s="11" t="s">
        <v>24</v>
      </c>
    </row>
    <row r="124" spans="1:19" ht="15" customHeight="1">
      <c r="A124" s="28">
        <v>111</v>
      </c>
      <c r="B124" s="23" t="s">
        <v>154</v>
      </c>
      <c r="C124" s="11"/>
      <c r="D124" s="11"/>
      <c r="E124" s="11"/>
      <c r="F124" s="11"/>
      <c r="G124" s="15">
        <v>4</v>
      </c>
      <c r="H124" s="11"/>
      <c r="I124" s="11"/>
      <c r="J124" s="19">
        <v>5</v>
      </c>
      <c r="K124" s="11"/>
      <c r="L124" s="11"/>
      <c r="M124" s="11"/>
      <c r="N124" s="11"/>
      <c r="O124" s="16">
        <f t="shared" si="3"/>
        <v>0</v>
      </c>
      <c r="P124" s="17">
        <f t="shared" si="4"/>
        <v>0</v>
      </c>
      <c r="Q124" s="18">
        <f t="shared" si="5"/>
        <v>20</v>
      </c>
      <c r="R124" s="11">
        <v>12</v>
      </c>
      <c r="S124" s="11" t="s">
        <v>29</v>
      </c>
    </row>
    <row r="125" spans="1:19" ht="15" customHeight="1">
      <c r="A125" s="13">
        <v>112</v>
      </c>
      <c r="B125" s="23" t="s">
        <v>155</v>
      </c>
      <c r="C125" s="15">
        <v>4</v>
      </c>
      <c r="D125" s="24">
        <v>5</v>
      </c>
      <c r="E125" s="22"/>
      <c r="F125" s="11"/>
      <c r="G125" s="11"/>
      <c r="H125" s="11"/>
      <c r="I125" s="11"/>
      <c r="J125" s="11"/>
      <c r="K125" s="11"/>
      <c r="L125" s="11"/>
      <c r="M125" s="11"/>
      <c r="N125" s="11"/>
      <c r="O125" s="16">
        <f t="shared" si="3"/>
        <v>20</v>
      </c>
      <c r="P125" s="17">
        <f t="shared" si="4"/>
        <v>0</v>
      </c>
      <c r="Q125" s="18">
        <f t="shared" si="5"/>
        <v>0</v>
      </c>
      <c r="R125" s="11">
        <v>12</v>
      </c>
      <c r="S125" s="11" t="s">
        <v>29</v>
      </c>
    </row>
    <row r="126" spans="1:19" ht="15" customHeight="1">
      <c r="A126" s="28">
        <v>113</v>
      </c>
      <c r="B126" s="26" t="s">
        <v>156</v>
      </c>
      <c r="C126" s="11"/>
      <c r="D126" s="11"/>
      <c r="E126" s="22"/>
      <c r="F126" s="11"/>
      <c r="G126" s="15">
        <v>4</v>
      </c>
      <c r="H126" s="11"/>
      <c r="I126" s="11"/>
      <c r="J126" s="19">
        <v>5</v>
      </c>
      <c r="K126" s="11"/>
      <c r="L126" s="11"/>
      <c r="M126" s="11"/>
      <c r="N126" s="11"/>
      <c r="O126" s="16">
        <f t="shared" si="3"/>
        <v>0</v>
      </c>
      <c r="P126" s="17">
        <f t="shared" si="4"/>
        <v>0</v>
      </c>
      <c r="Q126" s="18">
        <f t="shared" si="5"/>
        <v>20</v>
      </c>
      <c r="R126" s="11">
        <v>12</v>
      </c>
      <c r="S126" s="11" t="s">
        <v>29</v>
      </c>
    </row>
    <row r="127" spans="1:19" ht="15" customHeight="1">
      <c r="A127" s="13">
        <v>114</v>
      </c>
      <c r="B127" s="26" t="s">
        <v>157</v>
      </c>
      <c r="C127" s="15">
        <v>4</v>
      </c>
      <c r="D127" s="24">
        <v>5</v>
      </c>
      <c r="E127" s="22"/>
      <c r="F127" s="11"/>
      <c r="G127" s="11"/>
      <c r="H127" s="11"/>
      <c r="I127" s="11"/>
      <c r="J127" s="11"/>
      <c r="K127" s="11"/>
      <c r="L127" s="11"/>
      <c r="M127" s="11"/>
      <c r="N127" s="11"/>
      <c r="O127" s="16">
        <f t="shared" si="3"/>
        <v>20</v>
      </c>
      <c r="P127" s="17">
        <f t="shared" si="4"/>
        <v>0</v>
      </c>
      <c r="Q127" s="18">
        <f t="shared" si="5"/>
        <v>0</v>
      </c>
      <c r="R127" s="11">
        <v>12</v>
      </c>
      <c r="S127" s="11" t="s">
        <v>29</v>
      </c>
    </row>
    <row r="128" spans="1:19" ht="15" customHeight="1">
      <c r="A128" s="28">
        <v>115</v>
      </c>
      <c r="B128" s="23" t="s">
        <v>158</v>
      </c>
      <c r="C128" s="11"/>
      <c r="D128" s="11"/>
      <c r="E128" s="22"/>
      <c r="F128" s="11"/>
      <c r="G128" s="15">
        <v>4</v>
      </c>
      <c r="H128" s="11"/>
      <c r="I128" s="11"/>
      <c r="J128" s="19">
        <v>5</v>
      </c>
      <c r="K128" s="11"/>
      <c r="L128" s="11"/>
      <c r="M128" s="11"/>
      <c r="N128" s="11"/>
      <c r="O128" s="16">
        <f t="shared" si="3"/>
        <v>0</v>
      </c>
      <c r="P128" s="17">
        <f t="shared" si="4"/>
        <v>0</v>
      </c>
      <c r="Q128" s="18">
        <f t="shared" si="5"/>
        <v>20</v>
      </c>
      <c r="R128" s="11">
        <v>12</v>
      </c>
      <c r="S128" s="11" t="s">
        <v>30</v>
      </c>
    </row>
    <row r="129" spans="1:19" ht="15" customHeight="1">
      <c r="A129" s="13">
        <v>116</v>
      </c>
      <c r="B129" s="23" t="s">
        <v>159</v>
      </c>
      <c r="C129" s="15">
        <v>4</v>
      </c>
      <c r="D129" s="24">
        <v>5</v>
      </c>
      <c r="E129" s="22"/>
      <c r="F129" s="11"/>
      <c r="G129" s="11"/>
      <c r="H129" s="11"/>
      <c r="I129" s="11"/>
      <c r="J129" s="11"/>
      <c r="K129" s="11"/>
      <c r="L129" s="11"/>
      <c r="M129" s="11"/>
      <c r="N129" s="11"/>
      <c r="O129" s="16">
        <f t="shared" si="3"/>
        <v>20</v>
      </c>
      <c r="P129" s="17">
        <f t="shared" si="4"/>
        <v>0</v>
      </c>
      <c r="Q129" s="18">
        <f t="shared" si="5"/>
        <v>0</v>
      </c>
      <c r="R129" s="11">
        <v>12</v>
      </c>
      <c r="S129" s="11" t="s">
        <v>30</v>
      </c>
    </row>
    <row r="130" spans="1:19" ht="15" customHeight="1">
      <c r="A130" s="28">
        <v>117</v>
      </c>
      <c r="B130" s="23" t="s">
        <v>160</v>
      </c>
      <c r="C130" s="11"/>
      <c r="D130" s="11"/>
      <c r="E130" s="22"/>
      <c r="F130" s="11"/>
      <c r="G130" s="11"/>
      <c r="H130" s="11"/>
      <c r="I130" s="11"/>
      <c r="J130" s="11"/>
      <c r="K130" s="15">
        <v>5</v>
      </c>
      <c r="L130" s="11"/>
      <c r="M130" s="17">
        <v>5</v>
      </c>
      <c r="N130" s="11"/>
      <c r="O130" s="16">
        <f t="shared" si="3"/>
        <v>0</v>
      </c>
      <c r="P130" s="17">
        <f t="shared" si="4"/>
        <v>25</v>
      </c>
      <c r="Q130" s="18">
        <f t="shared" si="5"/>
        <v>0</v>
      </c>
      <c r="R130" s="11">
        <v>12</v>
      </c>
      <c r="S130" s="11" t="s">
        <v>29</v>
      </c>
    </row>
    <row r="131" spans="1:19" ht="15" customHeight="1">
      <c r="A131" s="13">
        <v>118</v>
      </c>
      <c r="B131" s="23" t="s">
        <v>161</v>
      </c>
      <c r="C131" s="11"/>
      <c r="D131" s="11"/>
      <c r="E131" s="22"/>
      <c r="F131" s="11"/>
      <c r="G131" s="15">
        <v>4</v>
      </c>
      <c r="H131" s="11"/>
      <c r="I131" s="11"/>
      <c r="J131" s="19">
        <v>5</v>
      </c>
      <c r="K131" s="11"/>
      <c r="L131" s="11"/>
      <c r="M131" s="11"/>
      <c r="N131" s="11"/>
      <c r="O131" s="16">
        <f t="shared" si="3"/>
        <v>0</v>
      </c>
      <c r="P131" s="17">
        <f t="shared" si="4"/>
        <v>0</v>
      </c>
      <c r="Q131" s="18">
        <f t="shared" si="5"/>
        <v>20</v>
      </c>
      <c r="R131" s="11">
        <v>12</v>
      </c>
      <c r="S131" s="11" t="s">
        <v>29</v>
      </c>
    </row>
    <row r="132" spans="1:19" ht="15" customHeight="1">
      <c r="A132" s="28">
        <v>119</v>
      </c>
      <c r="B132" s="23" t="s">
        <v>162</v>
      </c>
      <c r="C132" s="15">
        <v>4</v>
      </c>
      <c r="D132" s="24">
        <v>5</v>
      </c>
      <c r="E132" s="22"/>
      <c r="F132" s="11"/>
      <c r="G132" s="11"/>
      <c r="H132" s="11"/>
      <c r="I132" s="11"/>
      <c r="J132" s="11"/>
      <c r="K132" s="11"/>
      <c r="L132" s="11"/>
      <c r="M132" s="11"/>
      <c r="N132" s="11"/>
      <c r="O132" s="16">
        <f t="shared" si="3"/>
        <v>20</v>
      </c>
      <c r="P132" s="17">
        <f t="shared" si="4"/>
        <v>0</v>
      </c>
      <c r="Q132" s="18">
        <f t="shared" si="5"/>
        <v>0</v>
      </c>
      <c r="R132" s="11">
        <v>12</v>
      </c>
      <c r="S132" s="11" t="s">
        <v>29</v>
      </c>
    </row>
    <row r="133" spans="1:19" ht="15" customHeight="1">
      <c r="A133" s="13">
        <v>120</v>
      </c>
      <c r="B133" s="23" t="s">
        <v>163</v>
      </c>
      <c r="C133" s="11"/>
      <c r="D133" s="11"/>
      <c r="E133" s="22"/>
      <c r="F133" s="11"/>
      <c r="G133" s="11"/>
      <c r="H133" s="11"/>
      <c r="I133" s="11"/>
      <c r="J133" s="11"/>
      <c r="K133" s="15">
        <v>5</v>
      </c>
      <c r="L133" s="11"/>
      <c r="M133" s="17">
        <v>5</v>
      </c>
      <c r="N133" s="11"/>
      <c r="O133" s="16">
        <f t="shared" si="3"/>
        <v>0</v>
      </c>
      <c r="P133" s="17">
        <f t="shared" si="4"/>
        <v>25</v>
      </c>
      <c r="Q133" s="18">
        <f t="shared" si="5"/>
        <v>0</v>
      </c>
      <c r="R133" s="11">
        <v>12</v>
      </c>
      <c r="S133" s="11" t="s">
        <v>29</v>
      </c>
    </row>
    <row r="134" spans="1:19" ht="15" customHeight="1">
      <c r="A134" s="28">
        <v>121</v>
      </c>
      <c r="B134" s="23" t="s">
        <v>164</v>
      </c>
      <c r="C134" s="11"/>
      <c r="D134" s="11"/>
      <c r="E134" s="22"/>
      <c r="F134" s="11"/>
      <c r="G134" s="15">
        <v>4</v>
      </c>
      <c r="H134" s="11"/>
      <c r="I134" s="11"/>
      <c r="J134" s="19">
        <v>5</v>
      </c>
      <c r="K134" s="11"/>
      <c r="L134" s="11"/>
      <c r="M134" s="11"/>
      <c r="N134" s="11"/>
      <c r="O134" s="16">
        <f t="shared" si="3"/>
        <v>0</v>
      </c>
      <c r="P134" s="17">
        <f t="shared" si="4"/>
        <v>0</v>
      </c>
      <c r="Q134" s="18">
        <f t="shared" si="5"/>
        <v>20</v>
      </c>
      <c r="R134" s="11">
        <v>12</v>
      </c>
      <c r="S134" s="11" t="s">
        <v>29</v>
      </c>
    </row>
    <row r="135" spans="1:19" ht="15" customHeight="1">
      <c r="A135" s="13">
        <v>122</v>
      </c>
      <c r="B135" s="23" t="s">
        <v>165</v>
      </c>
      <c r="C135" s="15">
        <v>4</v>
      </c>
      <c r="D135" s="24">
        <v>5</v>
      </c>
      <c r="E135" s="22"/>
      <c r="F135" s="11"/>
      <c r="G135" s="11"/>
      <c r="H135" s="11"/>
      <c r="I135" s="11"/>
      <c r="J135" s="11"/>
      <c r="K135" s="11"/>
      <c r="L135" s="11"/>
      <c r="M135" s="11"/>
      <c r="N135" s="11"/>
      <c r="O135" s="16">
        <f t="shared" si="3"/>
        <v>20</v>
      </c>
      <c r="P135" s="17">
        <f t="shared" si="4"/>
        <v>0</v>
      </c>
      <c r="Q135" s="18">
        <f t="shared" si="5"/>
        <v>0</v>
      </c>
      <c r="R135" s="11">
        <v>12</v>
      </c>
      <c r="S135" s="11" t="s">
        <v>29</v>
      </c>
    </row>
    <row r="136" spans="1:19" ht="14.25">
      <c r="D136" s="1"/>
      <c r="E136" s="1"/>
      <c r="H136" s="1"/>
      <c r="I136" s="1"/>
      <c r="J136" s="1"/>
      <c r="K136" s="6"/>
      <c r="N136" s="4" t="s">
        <v>31</v>
      </c>
      <c r="O136">
        <f>SUM(O14:O135)</f>
        <v>720</v>
      </c>
      <c r="P136">
        <f>SUM(P14:P135)</f>
        <v>520</v>
      </c>
      <c r="Q136">
        <f>SUM(Q14:Q135)</f>
        <v>706</v>
      </c>
      <c r="S136" s="5"/>
    </row>
    <row r="137" spans="1:19" ht="12.75">
      <c r="N137" s="4" t="s">
        <v>32</v>
      </c>
      <c r="O137">
        <f>COUNTIF(O14:O135, "&gt;0")</f>
        <v>40</v>
      </c>
      <c r="P137">
        <f>COUNTIF(P14:P135, "&gt;0")</f>
        <v>35</v>
      </c>
      <c r="Q137">
        <f>COUNTIF(Q14:Q135, "&gt;0")</f>
        <v>47</v>
      </c>
      <c r="S137" s="5"/>
    </row>
    <row r="138" spans="1:19" ht="12.75">
      <c r="S138" s="5"/>
    </row>
    <row r="139" spans="1:19" ht="12.75">
      <c r="S139" s="5"/>
    </row>
    <row r="140" spans="1:19" ht="12.75">
      <c r="S140" s="5"/>
    </row>
    <row r="141" spans="1:19" ht="18">
      <c r="C141" s="37" t="s">
        <v>104</v>
      </c>
      <c r="D141" s="37"/>
      <c r="E141" s="37"/>
      <c r="F141" s="37"/>
      <c r="G141" s="37"/>
      <c r="H141" s="37"/>
      <c r="I141" s="37"/>
      <c r="J141" s="37"/>
    </row>
    <row r="142" spans="1:19" ht="12.75">
      <c r="H142" s="5"/>
    </row>
    <row r="143" spans="1:19" ht="12.75">
      <c r="F143" s="35" t="s">
        <v>0</v>
      </c>
      <c r="G143" s="35" t="s">
        <v>9</v>
      </c>
      <c r="H143" s="36" t="s">
        <v>10</v>
      </c>
      <c r="I143" s="43" t="s">
        <v>37</v>
      </c>
      <c r="J143" s="43"/>
    </row>
    <row r="144" spans="1:19" ht="12.75">
      <c r="C144" s="41" t="s">
        <v>100</v>
      </c>
      <c r="D144" s="41"/>
      <c r="E144" s="42"/>
      <c r="F144" s="33">
        <f>SUM(COUNTIFS($R$14:$R$135,"=8",O$14:O$135,"&gt;0"))</f>
        <v>11</v>
      </c>
      <c r="G144" s="33">
        <f>SUM(COUNTIFS($R$14:$R$135,"=8",P$14:P$135,"&gt;0"))</f>
        <v>9</v>
      </c>
      <c r="H144" s="33">
        <f>SUM(COUNTIFS($R$14:$R$135,"=8",Q$14:Q$135,"&gt;0"))</f>
        <v>13</v>
      </c>
      <c r="I144" s="44">
        <f>COUNTIF(R14:R135,"=8")</f>
        <v>33</v>
      </c>
      <c r="J144" s="44"/>
    </row>
    <row r="145" spans="3:19" ht="12.75">
      <c r="C145" s="41" t="s">
        <v>101</v>
      </c>
      <c r="D145" s="41"/>
      <c r="E145" s="42"/>
      <c r="F145" s="33">
        <f>SUM(COUNTIFS($R$14:$R$135,"=9",O$14:O$135,"&gt;0"))</f>
        <v>9</v>
      </c>
      <c r="G145" s="33">
        <f>SUM(COUNTIFS($R$14:$R$135,"=9",P$14:P$135,"&gt;0"))</f>
        <v>8</v>
      </c>
      <c r="H145" s="33">
        <f>SUM(COUNTIFS($R$14:$R$135,"=9",Q$14:Q$135,"&gt;0"))</f>
        <v>10</v>
      </c>
      <c r="I145" s="44">
        <f>COUNTIF(R14:R135,"=9")</f>
        <v>27</v>
      </c>
      <c r="J145" s="44"/>
    </row>
    <row r="146" spans="3:19" ht="12.75">
      <c r="C146" s="41" t="s">
        <v>102</v>
      </c>
      <c r="D146" s="41"/>
      <c r="E146" s="42"/>
      <c r="F146" s="33">
        <f>SUM(COUNTIFS($R$14:$R$135,"=11",O$14:O$135,"&gt;0"))</f>
        <v>7</v>
      </c>
      <c r="G146" s="33">
        <f>SUM(COUNTIFS($R$14:$R$135,"=11",P$14:P$135,"&gt;0"))</f>
        <v>10</v>
      </c>
      <c r="H146" s="33">
        <f>SUM(COUNTIFS($R$14:$R$135,"=11",Q$14:Q$135,"&gt;0"))</f>
        <v>13</v>
      </c>
      <c r="I146" s="44">
        <f>COUNTIF(R14:R135,"=11")</f>
        <v>30</v>
      </c>
      <c r="J146" s="44"/>
    </row>
    <row r="147" spans="3:19" ht="12.75">
      <c r="C147" s="41" t="s">
        <v>103</v>
      </c>
      <c r="D147" s="41"/>
      <c r="E147" s="42"/>
      <c r="F147" s="33">
        <f>SUM(COUNTIFS($R$14:$R$135,"=12",O$14:O$135,"&gt;0"))</f>
        <v>13</v>
      </c>
      <c r="G147" s="33">
        <f>SUM(COUNTIFS($R$14:$R$135,"=12",P$14:P$135,"&gt;0"))</f>
        <v>8</v>
      </c>
      <c r="H147" s="33">
        <f>SUM(COUNTIFS($R$14:$R$135,"=12",Q$14:Q$135,"&gt;0"))</f>
        <v>11</v>
      </c>
      <c r="I147" s="44">
        <f>COUNTIF(R14:R135,"=12")</f>
        <v>32</v>
      </c>
      <c r="J147" s="44"/>
    </row>
    <row r="148" spans="3:19" ht="12.75">
      <c r="C148" s="39" t="s">
        <v>99</v>
      </c>
      <c r="D148" s="39"/>
      <c r="E148" s="40"/>
      <c r="F148" s="34">
        <f t="shared" ref="F148:H148" si="6">SUM(F144:F147)</f>
        <v>40</v>
      </c>
      <c r="G148" s="34">
        <f t="shared" si="6"/>
        <v>35</v>
      </c>
      <c r="H148" s="34">
        <f t="shared" si="6"/>
        <v>47</v>
      </c>
      <c r="I148" s="38">
        <f>SUM(I144:J147)</f>
        <v>122</v>
      </c>
      <c r="J148" s="38"/>
    </row>
    <row r="149" spans="3:19" ht="12.75">
      <c r="S149" s="5"/>
    </row>
    <row r="150" spans="3:19" ht="12.75">
      <c r="S150" s="5"/>
    </row>
    <row r="151" spans="3:19" ht="12.75">
      <c r="S151" s="5"/>
    </row>
    <row r="152" spans="3:19" ht="12.75">
      <c r="S152" s="5"/>
    </row>
    <row r="153" spans="3:19" ht="12.75">
      <c r="S153" s="5"/>
    </row>
    <row r="154" spans="3:19" ht="12.75">
      <c r="S154" s="5"/>
    </row>
    <row r="155" spans="3:19" ht="12.75">
      <c r="S155" s="5"/>
    </row>
    <row r="156" spans="3:19" ht="12.75">
      <c r="S156" s="5"/>
    </row>
    <row r="157" spans="3:19" ht="12.75">
      <c r="S157" s="5"/>
    </row>
    <row r="158" spans="3:19" ht="12.75">
      <c r="S158" s="5"/>
    </row>
    <row r="159" spans="3:19" ht="12.75">
      <c r="S159" s="5"/>
    </row>
    <row r="160" spans="3:19" ht="12.75">
      <c r="S160" s="5"/>
    </row>
    <row r="161" spans="19:19" ht="12.75">
      <c r="S161" s="5"/>
    </row>
    <row r="162" spans="19:19" ht="12.75">
      <c r="S162" s="5"/>
    </row>
    <row r="163" spans="19:19" ht="12.75">
      <c r="S163" s="5"/>
    </row>
    <row r="164" spans="19:19" ht="12.75">
      <c r="S164" s="5"/>
    </row>
    <row r="165" spans="19:19" ht="12.75">
      <c r="S165" s="5"/>
    </row>
    <row r="166" spans="19:19" ht="12.75">
      <c r="S166" s="5"/>
    </row>
    <row r="167" spans="19:19" ht="12.75">
      <c r="S167" s="5"/>
    </row>
    <row r="168" spans="19:19" ht="12.75">
      <c r="S168" s="5"/>
    </row>
    <row r="169" spans="19:19" ht="12.75">
      <c r="S169" s="5"/>
    </row>
    <row r="170" spans="19:19" ht="12.75">
      <c r="S170" s="5"/>
    </row>
    <row r="171" spans="19:19" ht="12.75">
      <c r="S171" s="5"/>
    </row>
    <row r="172" spans="19:19" ht="12.75">
      <c r="S172" s="5"/>
    </row>
    <row r="173" spans="19:19" ht="12.75">
      <c r="S173" s="5"/>
    </row>
    <row r="174" spans="19:19" ht="12.75">
      <c r="S174" s="5"/>
    </row>
    <row r="175" spans="19:19" ht="12.75">
      <c r="S175" s="5"/>
    </row>
    <row r="176" spans="19:19" ht="12.75">
      <c r="S176" s="5"/>
    </row>
    <row r="177" spans="19:19" ht="12.75">
      <c r="S177" s="5"/>
    </row>
    <row r="178" spans="19:19" ht="12.75">
      <c r="S178" s="5"/>
    </row>
    <row r="179" spans="19:19" ht="12.75">
      <c r="S179" s="5"/>
    </row>
    <row r="180" spans="19:19" ht="12.75">
      <c r="S180" s="5"/>
    </row>
    <row r="181" spans="19:19" ht="12.75">
      <c r="S181" s="5"/>
    </row>
    <row r="182" spans="19:19" ht="12.75">
      <c r="S182" s="5"/>
    </row>
    <row r="183" spans="19:19" ht="12.75">
      <c r="S183" s="5"/>
    </row>
    <row r="184" spans="19:19" ht="12.75">
      <c r="S184" s="5"/>
    </row>
    <row r="185" spans="19:19" ht="12.75">
      <c r="S185" s="5"/>
    </row>
    <row r="186" spans="19:19" ht="12.75">
      <c r="S186" s="5"/>
    </row>
    <row r="187" spans="19:19" ht="12.75">
      <c r="S187" s="5"/>
    </row>
    <row r="188" spans="19:19" ht="12.75">
      <c r="S188" s="5"/>
    </row>
    <row r="189" spans="19:19" ht="12.75">
      <c r="S189" s="5"/>
    </row>
    <row r="190" spans="19:19" ht="12.75">
      <c r="S190" s="5"/>
    </row>
    <row r="191" spans="19:19" ht="12.75">
      <c r="S191" s="5"/>
    </row>
    <row r="192" spans="19:19" ht="12.75">
      <c r="S192" s="5"/>
    </row>
    <row r="193" spans="19:19" ht="12.75">
      <c r="S193" s="5"/>
    </row>
    <row r="194" spans="19:19" ht="12.75">
      <c r="S194" s="5"/>
    </row>
    <row r="195" spans="19:19" ht="12.75">
      <c r="S195" s="5"/>
    </row>
    <row r="196" spans="19:19" ht="12.75">
      <c r="S196" s="5"/>
    </row>
    <row r="197" spans="19:19" ht="12.75">
      <c r="S197" s="5"/>
    </row>
    <row r="198" spans="19:19" ht="12.75">
      <c r="S198" s="5"/>
    </row>
    <row r="199" spans="19:19" ht="12.75">
      <c r="S199" s="5"/>
    </row>
    <row r="200" spans="19:19" ht="12.75">
      <c r="S200" s="5"/>
    </row>
    <row r="201" spans="19:19" ht="12.75">
      <c r="S201" s="5"/>
    </row>
    <row r="202" spans="19:19" ht="12.75">
      <c r="S202" s="5"/>
    </row>
    <row r="203" spans="19:19" ht="12.75">
      <c r="S203" s="5"/>
    </row>
    <row r="204" spans="19:19" ht="12.75">
      <c r="S204" s="5"/>
    </row>
    <row r="205" spans="19:19" ht="12.75">
      <c r="S205" s="5"/>
    </row>
    <row r="206" spans="19:19" ht="12.75">
      <c r="S206" s="5"/>
    </row>
    <row r="207" spans="19:19" ht="12.75">
      <c r="S207" s="5"/>
    </row>
    <row r="208" spans="19:19" ht="12.75">
      <c r="S208" s="5"/>
    </row>
    <row r="209" spans="19:19" ht="12.75">
      <c r="S209" s="5"/>
    </row>
    <row r="210" spans="19:19" ht="12.75">
      <c r="S210" s="5"/>
    </row>
    <row r="211" spans="19:19" ht="12.75">
      <c r="S211" s="5"/>
    </row>
    <row r="212" spans="19:19" ht="12.75">
      <c r="S212" s="5"/>
    </row>
    <row r="213" spans="19:19" ht="12.75">
      <c r="S213" s="5"/>
    </row>
    <row r="214" spans="19:19" ht="12.75">
      <c r="S214" s="5"/>
    </row>
    <row r="215" spans="19:19" ht="12.75">
      <c r="S215" s="5"/>
    </row>
    <row r="216" spans="19:19" ht="12.75">
      <c r="S216" s="5"/>
    </row>
    <row r="217" spans="19:19" ht="12.75">
      <c r="S217" s="5"/>
    </row>
    <row r="218" spans="19:19" ht="12.75">
      <c r="S218" s="5"/>
    </row>
    <row r="219" spans="19:19" ht="12.75">
      <c r="S219" s="5"/>
    </row>
    <row r="220" spans="19:19" ht="12.75">
      <c r="S220" s="5"/>
    </row>
    <row r="221" spans="19:19" ht="12.75">
      <c r="S221" s="5"/>
    </row>
    <row r="222" spans="19:19" ht="12.75">
      <c r="S222" s="5"/>
    </row>
    <row r="223" spans="19:19" ht="12.75">
      <c r="S223" s="5"/>
    </row>
    <row r="224" spans="19:19" ht="12.75">
      <c r="S224" s="5"/>
    </row>
    <row r="225" spans="19:19" ht="12.75">
      <c r="S225" s="5"/>
    </row>
    <row r="226" spans="19:19" ht="12.75">
      <c r="S226" s="5"/>
    </row>
    <row r="227" spans="19:19" ht="12.75">
      <c r="S227" s="5"/>
    </row>
    <row r="228" spans="19:19" ht="12.75">
      <c r="S228" s="5"/>
    </row>
    <row r="229" spans="19:19" ht="12.75">
      <c r="S229" s="5"/>
    </row>
    <row r="230" spans="19:19" ht="12.75">
      <c r="S230" s="5"/>
    </row>
    <row r="231" spans="19:19" ht="12.75">
      <c r="S231" s="5"/>
    </row>
    <row r="232" spans="19:19" ht="12.75">
      <c r="S232" s="5"/>
    </row>
    <row r="233" spans="19:19" ht="12.75">
      <c r="S233" s="5"/>
    </row>
    <row r="234" spans="19:19" ht="12.75">
      <c r="S234" s="5"/>
    </row>
    <row r="235" spans="19:19" ht="12.75">
      <c r="S235" s="5"/>
    </row>
    <row r="236" spans="19:19" ht="12.75">
      <c r="S236" s="5"/>
    </row>
    <row r="237" spans="19:19" ht="12.75">
      <c r="S237" s="5"/>
    </row>
    <row r="238" spans="19:19" ht="12.75">
      <c r="S238" s="5"/>
    </row>
    <row r="239" spans="19:19" ht="12.75">
      <c r="S239" s="5"/>
    </row>
    <row r="240" spans="19:19" ht="12.75">
      <c r="S240" s="5"/>
    </row>
    <row r="241" spans="19:19" ht="12.75">
      <c r="S241" s="5"/>
    </row>
    <row r="242" spans="19:19" ht="12.75">
      <c r="S242" s="5"/>
    </row>
    <row r="243" spans="19:19" ht="12.75">
      <c r="S243" s="5"/>
    </row>
    <row r="244" spans="19:19" ht="12.75">
      <c r="S244" s="5"/>
    </row>
    <row r="245" spans="19:19" ht="12.75">
      <c r="S245" s="5"/>
    </row>
    <row r="246" spans="19:19" ht="12.75">
      <c r="S246" s="5"/>
    </row>
    <row r="247" spans="19:19" ht="12.75">
      <c r="S247" s="5"/>
    </row>
    <row r="248" spans="19:19" ht="12.75">
      <c r="S248" s="5"/>
    </row>
    <row r="249" spans="19:19" ht="12.75">
      <c r="S249" s="5"/>
    </row>
    <row r="250" spans="19:19" ht="12.75">
      <c r="S250" s="5"/>
    </row>
    <row r="251" spans="19:19" ht="12.75">
      <c r="S251" s="5"/>
    </row>
    <row r="252" spans="19:19" ht="12.75">
      <c r="S252" s="5"/>
    </row>
    <row r="253" spans="19:19" ht="12.75">
      <c r="S253" s="5"/>
    </row>
    <row r="254" spans="19:19" ht="12.75">
      <c r="S254" s="5"/>
    </row>
    <row r="255" spans="19:19" ht="12.75">
      <c r="S255" s="5"/>
    </row>
    <row r="256" spans="19:19" ht="12.75">
      <c r="S256" s="5"/>
    </row>
    <row r="257" spans="19:19" ht="12.75">
      <c r="S257" s="5"/>
    </row>
    <row r="258" spans="19:19" ht="12.75">
      <c r="S258" s="5"/>
    </row>
    <row r="259" spans="19:19" ht="12.75">
      <c r="S259" s="5"/>
    </row>
    <row r="260" spans="19:19" ht="12.75">
      <c r="S260" s="5"/>
    </row>
    <row r="261" spans="19:19" ht="12.75">
      <c r="S261" s="5"/>
    </row>
    <row r="262" spans="19:19" ht="12.75">
      <c r="S262" s="5"/>
    </row>
    <row r="263" spans="19:19" ht="12.75">
      <c r="S263" s="5"/>
    </row>
    <row r="264" spans="19:19" ht="12.75">
      <c r="S264" s="5"/>
    </row>
    <row r="265" spans="19:19" ht="12.75">
      <c r="S265" s="5"/>
    </row>
    <row r="266" spans="19:19" ht="12.75">
      <c r="S266" s="5"/>
    </row>
    <row r="267" spans="19:19" ht="12.75">
      <c r="S267" s="5"/>
    </row>
    <row r="268" spans="19:19" ht="12.75">
      <c r="S268" s="5"/>
    </row>
    <row r="269" spans="19:19" ht="12.75">
      <c r="S269" s="5"/>
    </row>
    <row r="270" spans="19:19" ht="12.75">
      <c r="S270" s="5"/>
    </row>
    <row r="271" spans="19:19" ht="12.75">
      <c r="S271" s="5"/>
    </row>
    <row r="272" spans="19:19" ht="12.75">
      <c r="S272" s="5"/>
    </row>
    <row r="273" spans="19:19" ht="12.75">
      <c r="S273" s="5"/>
    </row>
    <row r="274" spans="19:19" ht="12.75">
      <c r="S274" s="5"/>
    </row>
    <row r="275" spans="19:19" ht="12.75">
      <c r="S275" s="5"/>
    </row>
    <row r="276" spans="19:19" ht="12.75">
      <c r="S276" s="5"/>
    </row>
    <row r="277" spans="19:19" ht="12.75">
      <c r="S277" s="5"/>
    </row>
    <row r="278" spans="19:19" ht="12.75">
      <c r="S278" s="5"/>
    </row>
    <row r="279" spans="19:19" ht="12.75">
      <c r="S279" s="5"/>
    </row>
    <row r="280" spans="19:19" ht="12.75">
      <c r="S280" s="5"/>
    </row>
    <row r="281" spans="19:19" ht="12.75">
      <c r="S281" s="5"/>
    </row>
    <row r="282" spans="19:19" ht="12.75">
      <c r="S282" s="5"/>
    </row>
    <row r="283" spans="19:19" ht="12.75">
      <c r="S283" s="5"/>
    </row>
    <row r="284" spans="19:19" ht="12.75">
      <c r="S284" s="5"/>
    </row>
    <row r="285" spans="19:19" ht="12.75">
      <c r="S285" s="5"/>
    </row>
    <row r="286" spans="19:19" ht="12.75">
      <c r="S286" s="5"/>
    </row>
    <row r="287" spans="19:19" ht="12.75">
      <c r="S287" s="5"/>
    </row>
    <row r="288" spans="19:19" ht="12.75">
      <c r="S288" s="5"/>
    </row>
    <row r="289" spans="19:19" ht="12.75">
      <c r="S289" s="5"/>
    </row>
    <row r="290" spans="19:19" ht="12.75">
      <c r="S290" s="5"/>
    </row>
    <row r="291" spans="19:19" ht="12.75">
      <c r="S291" s="5"/>
    </row>
    <row r="292" spans="19:19" ht="12.75">
      <c r="S292" s="5"/>
    </row>
    <row r="293" spans="19:19" ht="12.75">
      <c r="S293" s="5"/>
    </row>
    <row r="294" spans="19:19" ht="12.75">
      <c r="S294" s="5"/>
    </row>
    <row r="295" spans="19:19" ht="12.75">
      <c r="S295" s="5"/>
    </row>
    <row r="296" spans="19:19" ht="12.75">
      <c r="S296" s="5"/>
    </row>
    <row r="297" spans="19:19" ht="12.75">
      <c r="S297" s="5"/>
    </row>
    <row r="298" spans="19:19" ht="12.75">
      <c r="S298" s="5"/>
    </row>
    <row r="299" spans="19:19" ht="12.75">
      <c r="S299" s="5"/>
    </row>
    <row r="300" spans="19:19" ht="12.75">
      <c r="S300" s="5"/>
    </row>
    <row r="301" spans="19:19" ht="12.75">
      <c r="S301" s="5"/>
    </row>
    <row r="302" spans="19:19" ht="12.75">
      <c r="S302" s="5"/>
    </row>
    <row r="303" spans="19:19" ht="12.75">
      <c r="S303" s="5"/>
    </row>
    <row r="304" spans="19:19" ht="12.75">
      <c r="S304" s="5"/>
    </row>
    <row r="305" spans="19:19" ht="12.75">
      <c r="S305" s="5"/>
    </row>
    <row r="306" spans="19:19" ht="12.75">
      <c r="S306" s="5"/>
    </row>
    <row r="307" spans="19:19" ht="12.75">
      <c r="S307" s="5"/>
    </row>
    <row r="308" spans="19:19" ht="12.75">
      <c r="S308" s="5"/>
    </row>
    <row r="309" spans="19:19" ht="12.75">
      <c r="S309" s="5"/>
    </row>
    <row r="310" spans="19:19" ht="12.75">
      <c r="S310" s="5"/>
    </row>
    <row r="311" spans="19:19" ht="12.75">
      <c r="S311" s="5"/>
    </row>
    <row r="312" spans="19:19" ht="12.75">
      <c r="S312" s="5"/>
    </row>
    <row r="313" spans="19:19" ht="12.75">
      <c r="S313" s="5"/>
    </row>
    <row r="314" spans="19:19" ht="12.75">
      <c r="S314" s="5"/>
    </row>
    <row r="315" spans="19:19" ht="12.75">
      <c r="S315" s="5"/>
    </row>
    <row r="316" spans="19:19" ht="12.75">
      <c r="S316" s="5"/>
    </row>
    <row r="317" spans="19:19" ht="12.75">
      <c r="S317" s="5"/>
    </row>
    <row r="318" spans="19:19" ht="12.75">
      <c r="S318" s="5"/>
    </row>
    <row r="319" spans="19:19" ht="12.75">
      <c r="S319" s="5"/>
    </row>
    <row r="320" spans="19:19" ht="12.75">
      <c r="S320" s="5"/>
    </row>
    <row r="321" spans="19:19" ht="12.75">
      <c r="S321" s="5"/>
    </row>
    <row r="322" spans="19:19" ht="12.75">
      <c r="S322" s="5"/>
    </row>
    <row r="323" spans="19:19" ht="12.75">
      <c r="S323" s="5"/>
    </row>
    <row r="324" spans="19:19" ht="12.75">
      <c r="S324" s="5"/>
    </row>
    <row r="325" spans="19:19" ht="12.75">
      <c r="S325" s="5"/>
    </row>
    <row r="326" spans="19:19" ht="12.75">
      <c r="S326" s="5"/>
    </row>
    <row r="327" spans="19:19" ht="12.75">
      <c r="S327" s="5"/>
    </row>
    <row r="328" spans="19:19" ht="12.75">
      <c r="S328" s="5"/>
    </row>
    <row r="329" spans="19:19" ht="12.75">
      <c r="S329" s="5"/>
    </row>
    <row r="330" spans="19:19" ht="12.75">
      <c r="S330" s="5"/>
    </row>
    <row r="331" spans="19:19" ht="12.75">
      <c r="S331" s="5"/>
    </row>
    <row r="332" spans="19:19" ht="12.75">
      <c r="S332" s="5"/>
    </row>
    <row r="333" spans="19:19" ht="12.75">
      <c r="S333" s="5"/>
    </row>
    <row r="334" spans="19:19" ht="12.75">
      <c r="S334" s="5"/>
    </row>
    <row r="335" spans="19:19" ht="12.75">
      <c r="S335" s="5"/>
    </row>
    <row r="336" spans="19:19" ht="12.75">
      <c r="S336" s="5"/>
    </row>
    <row r="337" spans="19:19" ht="12.75">
      <c r="S337" s="5"/>
    </row>
    <row r="338" spans="19:19" ht="12.75">
      <c r="S338" s="5"/>
    </row>
    <row r="339" spans="19:19" ht="12.75">
      <c r="S339" s="5"/>
    </row>
    <row r="340" spans="19:19" ht="12.75">
      <c r="S340" s="5"/>
    </row>
    <row r="341" spans="19:19" ht="12.75">
      <c r="S341" s="5"/>
    </row>
    <row r="342" spans="19:19" ht="12.75">
      <c r="S342" s="5"/>
    </row>
    <row r="343" spans="19:19" ht="12.75">
      <c r="S343" s="5"/>
    </row>
    <row r="344" spans="19:19" ht="12.75">
      <c r="S344" s="5"/>
    </row>
    <row r="345" spans="19:19" ht="12.75">
      <c r="S345" s="5"/>
    </row>
    <row r="346" spans="19:19" ht="12.75">
      <c r="S346" s="5"/>
    </row>
    <row r="347" spans="19:19" ht="12.75">
      <c r="S347" s="5"/>
    </row>
    <row r="348" spans="19:19" ht="12.75">
      <c r="S348" s="5"/>
    </row>
    <row r="349" spans="19:19" ht="12.75">
      <c r="S349" s="5"/>
    </row>
    <row r="350" spans="19:19" ht="12.75">
      <c r="S350" s="5"/>
    </row>
    <row r="351" spans="19:19" ht="12.75">
      <c r="S351" s="5"/>
    </row>
    <row r="352" spans="19:19" ht="12.75">
      <c r="S352" s="5"/>
    </row>
    <row r="353" spans="19:19" ht="12.75">
      <c r="S353" s="5"/>
    </row>
    <row r="354" spans="19:19" ht="12.75">
      <c r="S354" s="5"/>
    </row>
    <row r="355" spans="19:19" ht="12.75">
      <c r="S355" s="5"/>
    </row>
    <row r="356" spans="19:19" ht="12.75">
      <c r="S356" s="5"/>
    </row>
    <row r="357" spans="19:19" ht="12.75">
      <c r="S357" s="5"/>
    </row>
    <row r="358" spans="19:19" ht="12.75">
      <c r="S358" s="5"/>
    </row>
    <row r="359" spans="19:19" ht="12.75">
      <c r="S359" s="5"/>
    </row>
    <row r="360" spans="19:19" ht="12.75">
      <c r="S360" s="5"/>
    </row>
    <row r="361" spans="19:19" ht="12.75">
      <c r="S361" s="5"/>
    </row>
    <row r="362" spans="19:19" ht="12.75">
      <c r="S362" s="5"/>
    </row>
    <row r="363" spans="19:19" ht="12.75">
      <c r="S363" s="5"/>
    </row>
    <row r="364" spans="19:19" ht="12.75">
      <c r="S364" s="5"/>
    </row>
    <row r="365" spans="19:19" ht="12.75">
      <c r="S365" s="5"/>
    </row>
    <row r="366" spans="19:19" ht="12.75">
      <c r="S366" s="5"/>
    </row>
    <row r="367" spans="19:19" ht="12.75">
      <c r="S367" s="5"/>
    </row>
    <row r="368" spans="19:19" ht="12.75">
      <c r="S368" s="5"/>
    </row>
    <row r="369" spans="19:19" ht="12.75">
      <c r="S369" s="5"/>
    </row>
    <row r="370" spans="19:19" ht="12.75">
      <c r="S370" s="5"/>
    </row>
    <row r="371" spans="19:19" ht="12.75">
      <c r="S371" s="5"/>
    </row>
    <row r="372" spans="19:19" ht="12.75">
      <c r="S372" s="5"/>
    </row>
    <row r="373" spans="19:19" ht="12.75">
      <c r="S373" s="5"/>
    </row>
    <row r="374" spans="19:19" ht="12.75">
      <c r="S374" s="5"/>
    </row>
    <row r="375" spans="19:19" ht="12.75">
      <c r="S375" s="5"/>
    </row>
    <row r="376" spans="19:19" ht="12.75">
      <c r="S376" s="5"/>
    </row>
    <row r="377" spans="19:19" ht="12.75">
      <c r="S377" s="5"/>
    </row>
    <row r="378" spans="19:19" ht="12.75">
      <c r="S378" s="5"/>
    </row>
    <row r="379" spans="19:19" ht="12.75">
      <c r="S379" s="5"/>
    </row>
    <row r="380" spans="19:19" ht="12.75">
      <c r="S380" s="5"/>
    </row>
    <row r="381" spans="19:19" ht="12.75">
      <c r="S381" s="5"/>
    </row>
    <row r="382" spans="19:19" ht="12.75">
      <c r="S382" s="5"/>
    </row>
    <row r="383" spans="19:19" ht="12.75">
      <c r="S383" s="5"/>
    </row>
    <row r="384" spans="19:19" ht="12.75">
      <c r="S384" s="5"/>
    </row>
    <row r="385" spans="19:19" ht="12.75">
      <c r="S385" s="5"/>
    </row>
    <row r="386" spans="19:19" ht="12.75">
      <c r="S386" s="5"/>
    </row>
    <row r="387" spans="19:19" ht="12.75">
      <c r="S387" s="5"/>
    </row>
    <row r="388" spans="19:19" ht="12.75">
      <c r="S388" s="5"/>
    </row>
    <row r="389" spans="19:19" ht="12.75">
      <c r="S389" s="5"/>
    </row>
    <row r="390" spans="19:19" ht="12.75">
      <c r="S390" s="5"/>
    </row>
    <row r="391" spans="19:19" ht="12.75">
      <c r="S391" s="5"/>
    </row>
    <row r="392" spans="19:19" ht="12.75">
      <c r="S392" s="5"/>
    </row>
    <row r="393" spans="19:19" ht="12.75">
      <c r="S393" s="5"/>
    </row>
    <row r="394" spans="19:19" ht="12.75">
      <c r="S394" s="5"/>
    </row>
    <row r="395" spans="19:19" ht="12.75">
      <c r="S395" s="5"/>
    </row>
    <row r="396" spans="19:19" ht="12.75">
      <c r="S396" s="5"/>
    </row>
    <row r="397" spans="19:19" ht="12.75">
      <c r="S397" s="5"/>
    </row>
    <row r="398" spans="19:19" ht="12.75">
      <c r="S398" s="5"/>
    </row>
    <row r="399" spans="19:19" ht="12.75">
      <c r="S399" s="5"/>
    </row>
    <row r="400" spans="19:19" ht="12.75">
      <c r="S400" s="5"/>
    </row>
    <row r="401" spans="19:19" ht="12.75">
      <c r="S401" s="5"/>
    </row>
    <row r="402" spans="19:19" ht="12.75">
      <c r="S402" s="5"/>
    </row>
    <row r="403" spans="19:19" ht="12.75">
      <c r="S403" s="5"/>
    </row>
    <row r="404" spans="19:19" ht="12.75">
      <c r="S404" s="5"/>
    </row>
    <row r="405" spans="19:19" ht="12.75">
      <c r="S405" s="5"/>
    </row>
    <row r="406" spans="19:19" ht="12.75">
      <c r="S406" s="5"/>
    </row>
    <row r="407" spans="19:19" ht="12.75">
      <c r="S407" s="5"/>
    </row>
    <row r="408" spans="19:19" ht="12.75">
      <c r="S408" s="5"/>
    </row>
    <row r="409" spans="19:19" ht="12.75">
      <c r="S409" s="5"/>
    </row>
    <row r="410" spans="19:19" ht="12.75">
      <c r="S410" s="5"/>
    </row>
    <row r="411" spans="19:19" ht="12.75">
      <c r="S411" s="5"/>
    </row>
    <row r="412" spans="19:19" ht="12.75">
      <c r="S412" s="5"/>
    </row>
    <row r="413" spans="19:19" ht="12.75">
      <c r="S413" s="5"/>
    </row>
    <row r="414" spans="19:19" ht="12.75">
      <c r="S414" s="5"/>
    </row>
    <row r="415" spans="19:19" ht="12.75">
      <c r="S415" s="5"/>
    </row>
    <row r="416" spans="19:19" ht="12.75">
      <c r="S416" s="5"/>
    </row>
    <row r="417" spans="19:19" ht="12.75">
      <c r="S417" s="5"/>
    </row>
    <row r="418" spans="19:19" ht="12.75">
      <c r="S418" s="5"/>
    </row>
    <row r="419" spans="19:19" ht="12.75">
      <c r="S419" s="5"/>
    </row>
    <row r="420" spans="19:19" ht="12.75">
      <c r="S420" s="5"/>
    </row>
    <row r="421" spans="19:19" ht="12.75">
      <c r="S421" s="5"/>
    </row>
    <row r="422" spans="19:19" ht="12.75">
      <c r="S422" s="5"/>
    </row>
    <row r="423" spans="19:19" ht="12.75">
      <c r="S423" s="5"/>
    </row>
    <row r="424" spans="19:19" ht="12.75">
      <c r="S424" s="5"/>
    </row>
    <row r="425" spans="19:19" ht="12.75">
      <c r="S425" s="5"/>
    </row>
    <row r="426" spans="19:19" ht="12.75">
      <c r="S426" s="5"/>
    </row>
    <row r="427" spans="19:19" ht="12.75">
      <c r="S427" s="5"/>
    </row>
    <row r="428" spans="19:19" ht="12.75">
      <c r="S428" s="5"/>
    </row>
    <row r="429" spans="19:19" ht="12.75">
      <c r="S429" s="5"/>
    </row>
    <row r="430" spans="19:19" ht="12.75">
      <c r="S430" s="5"/>
    </row>
    <row r="431" spans="19:19" ht="12.75">
      <c r="S431" s="5"/>
    </row>
    <row r="432" spans="19:19" ht="12.75">
      <c r="S432" s="5"/>
    </row>
    <row r="433" spans="19:19" ht="12.75">
      <c r="S433" s="5"/>
    </row>
    <row r="434" spans="19:19" ht="12.75">
      <c r="S434" s="5"/>
    </row>
    <row r="435" spans="19:19" ht="12.75">
      <c r="S435" s="5"/>
    </row>
    <row r="436" spans="19:19" ht="12.75">
      <c r="S436" s="5"/>
    </row>
    <row r="437" spans="19:19" ht="12.75">
      <c r="S437" s="5"/>
    </row>
    <row r="438" spans="19:19" ht="12.75">
      <c r="S438" s="5"/>
    </row>
    <row r="439" spans="19:19" ht="12.75">
      <c r="S439" s="5"/>
    </row>
    <row r="440" spans="19:19" ht="12.75">
      <c r="S440" s="5"/>
    </row>
    <row r="441" spans="19:19" ht="12.75">
      <c r="S441" s="5"/>
    </row>
    <row r="442" spans="19:19" ht="12.75">
      <c r="S442" s="5"/>
    </row>
    <row r="443" spans="19:19" ht="12.75">
      <c r="S443" s="5"/>
    </row>
    <row r="444" spans="19:19" ht="12.75">
      <c r="S444" s="5"/>
    </row>
    <row r="445" spans="19:19" ht="12.75">
      <c r="S445" s="5"/>
    </row>
    <row r="446" spans="19:19" ht="12.75">
      <c r="S446" s="5"/>
    </row>
    <row r="447" spans="19:19" ht="12.75">
      <c r="S447" s="5"/>
    </row>
    <row r="448" spans="19:19" ht="12.75">
      <c r="S448" s="5"/>
    </row>
    <row r="449" spans="19:19" ht="12.75">
      <c r="S449" s="5"/>
    </row>
    <row r="450" spans="19:19" ht="12.75">
      <c r="S450" s="5"/>
    </row>
    <row r="451" spans="19:19" ht="12.75">
      <c r="S451" s="5"/>
    </row>
    <row r="452" spans="19:19" ht="12.75">
      <c r="S452" s="5"/>
    </row>
    <row r="453" spans="19:19" ht="12.75">
      <c r="S453" s="5"/>
    </row>
    <row r="454" spans="19:19" ht="12.75">
      <c r="S454" s="5"/>
    </row>
    <row r="455" spans="19:19" ht="12.75">
      <c r="S455" s="5"/>
    </row>
    <row r="456" spans="19:19" ht="12.75">
      <c r="S456" s="5"/>
    </row>
    <row r="457" spans="19:19" ht="12.75">
      <c r="S457" s="5"/>
    </row>
    <row r="458" spans="19:19" ht="12.75">
      <c r="S458" s="5"/>
    </row>
    <row r="459" spans="19:19" ht="12.75">
      <c r="S459" s="5"/>
    </row>
    <row r="460" spans="19:19" ht="12.75">
      <c r="S460" s="5"/>
    </row>
    <row r="461" spans="19:19" ht="12.75">
      <c r="S461" s="5"/>
    </row>
    <row r="462" spans="19:19" ht="12.75">
      <c r="S462" s="5"/>
    </row>
    <row r="463" spans="19:19" ht="12.75">
      <c r="S463" s="5"/>
    </row>
    <row r="464" spans="19:19" ht="12.75">
      <c r="S464" s="5"/>
    </row>
    <row r="465" spans="19:19" ht="12.75">
      <c r="S465" s="5"/>
    </row>
    <row r="466" spans="19:19" ht="12.75">
      <c r="S466" s="5"/>
    </row>
    <row r="467" spans="19:19" ht="12.75">
      <c r="S467" s="5"/>
    </row>
    <row r="468" spans="19:19" ht="12.75">
      <c r="S468" s="5"/>
    </row>
    <row r="469" spans="19:19" ht="12.75">
      <c r="S469" s="5"/>
    </row>
    <row r="470" spans="19:19" ht="12.75">
      <c r="S470" s="5"/>
    </row>
    <row r="471" spans="19:19" ht="12.75">
      <c r="S471" s="5"/>
    </row>
    <row r="472" spans="19:19" ht="12.75">
      <c r="S472" s="5"/>
    </row>
    <row r="473" spans="19:19" ht="12.75">
      <c r="S473" s="5"/>
    </row>
    <row r="474" spans="19:19" ht="12.75">
      <c r="S474" s="5"/>
    </row>
    <row r="475" spans="19:19" ht="12.75">
      <c r="S475" s="5"/>
    </row>
    <row r="476" spans="19:19" ht="12.75">
      <c r="S476" s="5"/>
    </row>
    <row r="477" spans="19:19" ht="12.75">
      <c r="S477" s="5"/>
    </row>
    <row r="478" spans="19:19" ht="12.75">
      <c r="S478" s="5"/>
    </row>
    <row r="479" spans="19:19" ht="12.75">
      <c r="S479" s="5"/>
    </row>
    <row r="480" spans="19:19" ht="12.75">
      <c r="S480" s="5"/>
    </row>
    <row r="481" spans="19:19" ht="12.75">
      <c r="S481" s="5"/>
    </row>
    <row r="482" spans="19:19" ht="12.75">
      <c r="S482" s="5"/>
    </row>
    <row r="483" spans="19:19" ht="12.75">
      <c r="S483" s="5"/>
    </row>
    <row r="484" spans="19:19" ht="12.75">
      <c r="S484" s="5"/>
    </row>
    <row r="485" spans="19:19" ht="12.75">
      <c r="S485" s="5"/>
    </row>
    <row r="486" spans="19:19" ht="12.75">
      <c r="S486" s="5"/>
    </row>
    <row r="487" spans="19:19" ht="12.75">
      <c r="S487" s="5"/>
    </row>
    <row r="488" spans="19:19" ht="12.75">
      <c r="S488" s="5"/>
    </row>
    <row r="489" spans="19:19" ht="12.75">
      <c r="S489" s="5"/>
    </row>
    <row r="490" spans="19:19" ht="12.75">
      <c r="S490" s="5"/>
    </row>
    <row r="491" spans="19:19" ht="12.75">
      <c r="S491" s="5"/>
    </row>
    <row r="492" spans="19:19" ht="12.75">
      <c r="S492" s="5"/>
    </row>
    <row r="493" spans="19:19" ht="12.75">
      <c r="S493" s="5"/>
    </row>
    <row r="494" spans="19:19" ht="12.75">
      <c r="S494" s="5"/>
    </row>
    <row r="495" spans="19:19" ht="12.75">
      <c r="S495" s="5"/>
    </row>
    <row r="496" spans="19:19" ht="12.75">
      <c r="S496" s="5"/>
    </row>
    <row r="497" spans="19:19" ht="12.75">
      <c r="S497" s="5"/>
    </row>
    <row r="498" spans="19:19" ht="12.75">
      <c r="S498" s="5"/>
    </row>
    <row r="499" spans="19:19" ht="12.75">
      <c r="S499" s="5"/>
    </row>
    <row r="500" spans="19:19" ht="12.75">
      <c r="S500" s="5"/>
    </row>
    <row r="501" spans="19:19" ht="12.75">
      <c r="S501" s="5"/>
    </row>
    <row r="502" spans="19:19" ht="12.75">
      <c r="S502" s="5"/>
    </row>
    <row r="503" spans="19:19" ht="12.75">
      <c r="S503" s="5"/>
    </row>
    <row r="504" spans="19:19" ht="12.75">
      <c r="S504" s="5"/>
    </row>
    <row r="505" spans="19:19" ht="12.75">
      <c r="S505" s="5"/>
    </row>
    <row r="506" spans="19:19" ht="12.75">
      <c r="S506" s="5"/>
    </row>
    <row r="507" spans="19:19" ht="12.75">
      <c r="S507" s="5"/>
    </row>
    <row r="508" spans="19:19" ht="12.75">
      <c r="S508" s="5"/>
    </row>
    <row r="509" spans="19:19" ht="12.75">
      <c r="S509" s="5"/>
    </row>
    <row r="510" spans="19:19" ht="12.75">
      <c r="S510" s="5"/>
    </row>
    <row r="511" spans="19:19" ht="12.75">
      <c r="S511" s="5"/>
    </row>
    <row r="512" spans="19:19" ht="12.75">
      <c r="S512" s="5"/>
    </row>
    <row r="513" spans="19:19" ht="12.75">
      <c r="S513" s="5"/>
    </row>
    <row r="514" spans="19:19" ht="12.75">
      <c r="S514" s="5"/>
    </row>
    <row r="515" spans="19:19" ht="12.75">
      <c r="S515" s="5"/>
    </row>
    <row r="516" spans="19:19" ht="12.75">
      <c r="S516" s="5"/>
    </row>
    <row r="517" spans="19:19" ht="12.75">
      <c r="S517" s="5"/>
    </row>
    <row r="518" spans="19:19" ht="12.75">
      <c r="S518" s="5"/>
    </row>
    <row r="519" spans="19:19" ht="12.75">
      <c r="S519" s="5"/>
    </row>
    <row r="520" spans="19:19" ht="12.75">
      <c r="S520" s="5"/>
    </row>
    <row r="521" spans="19:19" ht="12.75">
      <c r="S521" s="5"/>
    </row>
    <row r="522" spans="19:19" ht="12.75">
      <c r="S522" s="5"/>
    </row>
    <row r="523" spans="19:19" ht="12.75">
      <c r="S523" s="5"/>
    </row>
    <row r="524" spans="19:19" ht="12.75">
      <c r="S524" s="5"/>
    </row>
    <row r="525" spans="19:19" ht="12.75">
      <c r="S525" s="5"/>
    </row>
    <row r="526" spans="19:19" ht="12.75">
      <c r="S526" s="5"/>
    </row>
    <row r="527" spans="19:19" ht="12.75">
      <c r="S527" s="5"/>
    </row>
    <row r="528" spans="19:19" ht="12.75">
      <c r="S528" s="5"/>
    </row>
    <row r="529" spans="19:19" ht="12.75">
      <c r="S529" s="5"/>
    </row>
    <row r="530" spans="19:19" ht="12.75">
      <c r="S530" s="5"/>
    </row>
    <row r="531" spans="19:19" ht="12.75">
      <c r="S531" s="5"/>
    </row>
    <row r="532" spans="19:19" ht="12.75">
      <c r="S532" s="5"/>
    </row>
    <row r="533" spans="19:19" ht="12.75">
      <c r="S533" s="5"/>
    </row>
    <row r="534" spans="19:19" ht="12.75">
      <c r="S534" s="5"/>
    </row>
    <row r="535" spans="19:19" ht="12.75">
      <c r="S535" s="5"/>
    </row>
    <row r="536" spans="19:19" ht="12.75">
      <c r="S536" s="5"/>
    </row>
    <row r="537" spans="19:19" ht="12.75">
      <c r="S537" s="5"/>
    </row>
    <row r="538" spans="19:19" ht="12.75">
      <c r="S538" s="5"/>
    </row>
    <row r="539" spans="19:19" ht="12.75">
      <c r="S539" s="5"/>
    </row>
    <row r="540" spans="19:19" ht="12.75">
      <c r="S540" s="5"/>
    </row>
    <row r="541" spans="19:19" ht="12.75">
      <c r="S541" s="5"/>
    </row>
    <row r="542" spans="19:19" ht="12.75">
      <c r="S542" s="5"/>
    </row>
    <row r="543" spans="19:19" ht="12.75">
      <c r="S543" s="5"/>
    </row>
    <row r="544" spans="19:19" ht="12.75">
      <c r="S544" s="5"/>
    </row>
    <row r="545" spans="19:19" ht="12.75">
      <c r="S545" s="5"/>
    </row>
    <row r="546" spans="19:19" ht="12.75">
      <c r="S546" s="5"/>
    </row>
    <row r="547" spans="19:19" ht="12.75">
      <c r="S547" s="5"/>
    </row>
    <row r="548" spans="19:19" ht="12.75">
      <c r="S548" s="5"/>
    </row>
    <row r="549" spans="19:19" ht="12.75">
      <c r="S549" s="5"/>
    </row>
    <row r="550" spans="19:19" ht="12.75">
      <c r="S550" s="5"/>
    </row>
    <row r="551" spans="19:19" ht="12.75">
      <c r="S551" s="5"/>
    </row>
    <row r="552" spans="19:19" ht="12.75">
      <c r="S552" s="5"/>
    </row>
    <row r="553" spans="19:19" ht="12.75">
      <c r="S553" s="5"/>
    </row>
    <row r="554" spans="19:19" ht="12.75">
      <c r="S554" s="5"/>
    </row>
    <row r="555" spans="19:19" ht="12.75">
      <c r="S555" s="5"/>
    </row>
    <row r="556" spans="19:19" ht="12.75">
      <c r="S556" s="5"/>
    </row>
    <row r="557" spans="19:19" ht="12.75">
      <c r="S557" s="5"/>
    </row>
    <row r="558" spans="19:19" ht="12.75">
      <c r="S558" s="5"/>
    </row>
    <row r="559" spans="19:19" ht="12.75">
      <c r="S559" s="5"/>
    </row>
    <row r="560" spans="19:19" ht="12.75">
      <c r="S560" s="5"/>
    </row>
    <row r="561" spans="19:19" ht="12.75">
      <c r="S561" s="5"/>
    </row>
    <row r="562" spans="19:19" ht="12.75">
      <c r="S562" s="5"/>
    </row>
    <row r="563" spans="19:19" ht="12.75">
      <c r="S563" s="5"/>
    </row>
    <row r="564" spans="19:19" ht="12.75">
      <c r="S564" s="5"/>
    </row>
    <row r="565" spans="19:19" ht="12.75">
      <c r="S565" s="5"/>
    </row>
    <row r="566" spans="19:19" ht="12.75">
      <c r="S566" s="5"/>
    </row>
    <row r="567" spans="19:19" ht="12.75">
      <c r="S567" s="5"/>
    </row>
    <row r="568" spans="19:19" ht="12.75">
      <c r="S568" s="5"/>
    </row>
    <row r="569" spans="19:19" ht="12.75">
      <c r="S569" s="5"/>
    </row>
    <row r="570" spans="19:19" ht="12.75">
      <c r="S570" s="5"/>
    </row>
    <row r="571" spans="19:19" ht="12.75">
      <c r="S571" s="5"/>
    </row>
    <row r="572" spans="19:19" ht="12.75">
      <c r="S572" s="5"/>
    </row>
    <row r="573" spans="19:19" ht="12.75">
      <c r="S573" s="5"/>
    </row>
    <row r="574" spans="19:19" ht="12.75">
      <c r="S574" s="5"/>
    </row>
    <row r="575" spans="19:19" ht="12.75">
      <c r="S575" s="5"/>
    </row>
    <row r="576" spans="19:19" ht="12.75">
      <c r="S576" s="5"/>
    </row>
    <row r="577" spans="19:19" ht="12.75">
      <c r="S577" s="5"/>
    </row>
    <row r="578" spans="19:19" ht="12.75">
      <c r="S578" s="5"/>
    </row>
    <row r="579" spans="19:19" ht="12.75">
      <c r="S579" s="5"/>
    </row>
    <row r="580" spans="19:19" ht="12.75">
      <c r="S580" s="5"/>
    </row>
    <row r="581" spans="19:19" ht="12.75">
      <c r="S581" s="5"/>
    </row>
    <row r="582" spans="19:19" ht="12.75">
      <c r="S582" s="5"/>
    </row>
    <row r="583" spans="19:19" ht="12.75">
      <c r="S583" s="5"/>
    </row>
    <row r="584" spans="19:19" ht="12.75">
      <c r="S584" s="5"/>
    </row>
    <row r="585" spans="19:19" ht="12.75">
      <c r="S585" s="5"/>
    </row>
    <row r="586" spans="19:19" ht="12.75">
      <c r="S586" s="5"/>
    </row>
    <row r="587" spans="19:19" ht="12.75">
      <c r="S587" s="5"/>
    </row>
    <row r="588" spans="19:19" ht="12.75">
      <c r="S588" s="5"/>
    </row>
    <row r="589" spans="19:19" ht="12.75">
      <c r="S589" s="5"/>
    </row>
    <row r="590" spans="19:19" ht="12.75">
      <c r="S590" s="5"/>
    </row>
    <row r="591" spans="19:19" ht="12.75">
      <c r="S591" s="5"/>
    </row>
    <row r="592" spans="19:19" ht="12.75">
      <c r="S592" s="5"/>
    </row>
    <row r="593" spans="19:19" ht="12.75">
      <c r="S593" s="5"/>
    </row>
    <row r="594" spans="19:19" ht="12.75">
      <c r="S594" s="5"/>
    </row>
    <row r="595" spans="19:19" ht="12.75">
      <c r="S595" s="5"/>
    </row>
    <row r="596" spans="19:19" ht="12.75">
      <c r="S596" s="5"/>
    </row>
    <row r="597" spans="19:19" ht="12.75">
      <c r="S597" s="5"/>
    </row>
    <row r="598" spans="19:19" ht="12.75">
      <c r="S598" s="5"/>
    </row>
    <row r="599" spans="19:19" ht="12.75">
      <c r="S599" s="5"/>
    </row>
    <row r="600" spans="19:19" ht="12.75">
      <c r="S600" s="5"/>
    </row>
    <row r="601" spans="19:19" ht="12.75">
      <c r="S601" s="5"/>
    </row>
    <row r="602" spans="19:19" ht="12.75">
      <c r="S602" s="5"/>
    </row>
    <row r="603" spans="19:19" ht="12.75">
      <c r="S603" s="5"/>
    </row>
    <row r="604" spans="19:19" ht="12.75">
      <c r="S604" s="5"/>
    </row>
    <row r="605" spans="19:19" ht="12.75">
      <c r="S605" s="5"/>
    </row>
    <row r="606" spans="19:19" ht="12.75">
      <c r="S606" s="5"/>
    </row>
    <row r="607" spans="19:19" ht="12.75">
      <c r="S607" s="5"/>
    </row>
    <row r="608" spans="19:19" ht="12.75">
      <c r="S608" s="5"/>
    </row>
    <row r="609" spans="19:19" ht="12.75">
      <c r="S609" s="5"/>
    </row>
    <row r="610" spans="19:19" ht="12.75">
      <c r="S610" s="5"/>
    </row>
    <row r="611" spans="19:19" ht="12.75">
      <c r="S611" s="5"/>
    </row>
    <row r="612" spans="19:19" ht="12.75">
      <c r="S612" s="5"/>
    </row>
    <row r="613" spans="19:19" ht="12.75">
      <c r="S613" s="5"/>
    </row>
    <row r="614" spans="19:19" ht="12.75">
      <c r="S614" s="5"/>
    </row>
    <row r="615" spans="19:19" ht="12.75">
      <c r="S615" s="5"/>
    </row>
    <row r="616" spans="19:19" ht="12.75">
      <c r="S616" s="5"/>
    </row>
    <row r="617" spans="19:19" ht="12.75">
      <c r="S617" s="5"/>
    </row>
    <row r="618" spans="19:19" ht="12.75">
      <c r="S618" s="5"/>
    </row>
    <row r="619" spans="19:19" ht="12.75">
      <c r="S619" s="5"/>
    </row>
    <row r="620" spans="19:19" ht="12.75">
      <c r="S620" s="5"/>
    </row>
    <row r="621" spans="19:19" ht="12.75">
      <c r="S621" s="5"/>
    </row>
    <row r="622" spans="19:19" ht="12.75">
      <c r="S622" s="5"/>
    </row>
    <row r="623" spans="19:19" ht="12.75">
      <c r="S623" s="5"/>
    </row>
    <row r="624" spans="19:19" ht="12.75">
      <c r="S624" s="5"/>
    </row>
    <row r="625" spans="19:19" ht="12.75">
      <c r="S625" s="5"/>
    </row>
    <row r="626" spans="19:19" ht="12.75">
      <c r="S626" s="5"/>
    </row>
    <row r="627" spans="19:19" ht="12.75">
      <c r="S627" s="5"/>
    </row>
    <row r="628" spans="19:19" ht="12.75">
      <c r="S628" s="5"/>
    </row>
    <row r="629" spans="19:19" ht="12.75">
      <c r="S629" s="5"/>
    </row>
    <row r="630" spans="19:19" ht="12.75">
      <c r="S630" s="5"/>
    </row>
    <row r="631" spans="19:19" ht="12.75">
      <c r="S631" s="5"/>
    </row>
    <row r="632" spans="19:19" ht="12.75">
      <c r="S632" s="5"/>
    </row>
    <row r="633" spans="19:19" ht="12.75">
      <c r="S633" s="5"/>
    </row>
    <row r="634" spans="19:19" ht="12.75">
      <c r="S634" s="5"/>
    </row>
    <row r="635" spans="19:19" ht="12.75">
      <c r="S635" s="5"/>
    </row>
    <row r="636" spans="19:19" ht="12.75">
      <c r="S636" s="5"/>
    </row>
    <row r="637" spans="19:19" ht="12.75">
      <c r="S637" s="5"/>
    </row>
    <row r="638" spans="19:19" ht="12.75">
      <c r="S638" s="5"/>
    </row>
    <row r="639" spans="19:19" ht="12.75">
      <c r="S639" s="5"/>
    </row>
    <row r="640" spans="19:19" ht="12.75">
      <c r="S640" s="5"/>
    </row>
    <row r="641" spans="19:19" ht="12.75">
      <c r="S641" s="5"/>
    </row>
    <row r="642" spans="19:19" ht="12.75">
      <c r="S642" s="5"/>
    </row>
    <row r="643" spans="19:19" ht="12.75">
      <c r="S643" s="5"/>
    </row>
    <row r="644" spans="19:19" ht="12.75">
      <c r="S644" s="5"/>
    </row>
    <row r="645" spans="19:19" ht="12.75">
      <c r="S645" s="5"/>
    </row>
    <row r="646" spans="19:19" ht="12.75">
      <c r="S646" s="5"/>
    </row>
    <row r="647" spans="19:19" ht="12.75">
      <c r="S647" s="5"/>
    </row>
    <row r="648" spans="19:19" ht="12.75">
      <c r="S648" s="5"/>
    </row>
    <row r="649" spans="19:19" ht="12.75">
      <c r="S649" s="5"/>
    </row>
    <row r="650" spans="19:19" ht="12.75">
      <c r="S650" s="5"/>
    </row>
    <row r="651" spans="19:19" ht="12.75">
      <c r="S651" s="5"/>
    </row>
    <row r="652" spans="19:19" ht="12.75">
      <c r="S652" s="5"/>
    </row>
    <row r="653" spans="19:19" ht="12.75">
      <c r="S653" s="5"/>
    </row>
    <row r="654" spans="19:19" ht="12.75">
      <c r="S654" s="5"/>
    </row>
    <row r="655" spans="19:19" ht="12.75">
      <c r="S655" s="5"/>
    </row>
    <row r="656" spans="19:19" ht="12.75">
      <c r="S656" s="5"/>
    </row>
    <row r="657" spans="19:19" ht="12.75">
      <c r="S657" s="5"/>
    </row>
    <row r="658" spans="19:19" ht="12.75">
      <c r="S658" s="5"/>
    </row>
    <row r="659" spans="19:19" ht="12.75">
      <c r="S659" s="5"/>
    </row>
    <row r="660" spans="19:19" ht="12.75">
      <c r="S660" s="5"/>
    </row>
    <row r="661" spans="19:19" ht="12.75">
      <c r="S661" s="5"/>
    </row>
    <row r="662" spans="19:19" ht="12.75">
      <c r="S662" s="5"/>
    </row>
    <row r="663" spans="19:19" ht="12.75">
      <c r="S663" s="5"/>
    </row>
    <row r="664" spans="19:19" ht="12.75">
      <c r="S664" s="5"/>
    </row>
    <row r="665" spans="19:19" ht="12.75">
      <c r="S665" s="5"/>
    </row>
    <row r="666" spans="19:19" ht="12.75">
      <c r="S666" s="5"/>
    </row>
    <row r="667" spans="19:19" ht="12.75">
      <c r="S667" s="5"/>
    </row>
    <row r="668" spans="19:19" ht="12.75">
      <c r="S668" s="5"/>
    </row>
    <row r="669" spans="19:19" ht="12.75">
      <c r="S669" s="5"/>
    </row>
    <row r="670" spans="19:19" ht="12.75">
      <c r="S670" s="5"/>
    </row>
    <row r="671" spans="19:19" ht="12.75">
      <c r="S671" s="5"/>
    </row>
    <row r="672" spans="19:19" ht="12.75">
      <c r="S672" s="5"/>
    </row>
    <row r="673" spans="19:19" ht="12.75">
      <c r="S673" s="5"/>
    </row>
    <row r="674" spans="19:19" ht="12.75">
      <c r="S674" s="5"/>
    </row>
    <row r="675" spans="19:19" ht="12.75">
      <c r="S675" s="5"/>
    </row>
    <row r="676" spans="19:19" ht="12.75">
      <c r="S676" s="5"/>
    </row>
    <row r="677" spans="19:19" ht="12.75">
      <c r="S677" s="5"/>
    </row>
    <row r="678" spans="19:19" ht="12.75">
      <c r="S678" s="5"/>
    </row>
    <row r="679" spans="19:19" ht="12.75">
      <c r="S679" s="5"/>
    </row>
    <row r="680" spans="19:19" ht="12.75">
      <c r="S680" s="5"/>
    </row>
    <row r="681" spans="19:19" ht="12.75">
      <c r="S681" s="5"/>
    </row>
    <row r="682" spans="19:19" ht="12.75">
      <c r="S682" s="5"/>
    </row>
    <row r="683" spans="19:19" ht="12.75">
      <c r="S683" s="5"/>
    </row>
    <row r="684" spans="19:19" ht="12.75">
      <c r="S684" s="5"/>
    </row>
    <row r="685" spans="19:19" ht="12.75">
      <c r="S685" s="5"/>
    </row>
    <row r="686" spans="19:19" ht="12.75">
      <c r="S686" s="5"/>
    </row>
    <row r="687" spans="19:19" ht="12.75">
      <c r="S687" s="5"/>
    </row>
    <row r="688" spans="19:19" ht="12.75">
      <c r="S688" s="5"/>
    </row>
    <row r="689" spans="19:19" ht="12.75">
      <c r="S689" s="5"/>
    </row>
    <row r="690" spans="19:19" ht="12.75">
      <c r="S690" s="5"/>
    </row>
    <row r="691" spans="19:19" ht="12.75">
      <c r="S691" s="5"/>
    </row>
    <row r="692" spans="19:19" ht="12.75">
      <c r="S692" s="5"/>
    </row>
    <row r="693" spans="19:19" ht="12.75">
      <c r="S693" s="5"/>
    </row>
    <row r="694" spans="19:19" ht="12.75">
      <c r="S694" s="5"/>
    </row>
    <row r="695" spans="19:19" ht="12.75">
      <c r="S695" s="5"/>
    </row>
    <row r="696" spans="19:19" ht="12.75">
      <c r="S696" s="5"/>
    </row>
    <row r="697" spans="19:19" ht="12.75">
      <c r="S697" s="5"/>
    </row>
    <row r="698" spans="19:19" ht="12.75">
      <c r="S698" s="5"/>
    </row>
    <row r="699" spans="19:19" ht="12.75">
      <c r="S699" s="5"/>
    </row>
    <row r="700" spans="19:19" ht="12.75">
      <c r="S700" s="5"/>
    </row>
    <row r="701" spans="19:19" ht="12.75">
      <c r="S701" s="5"/>
    </row>
    <row r="702" spans="19:19" ht="12.75">
      <c r="S702" s="5"/>
    </row>
    <row r="703" spans="19:19" ht="12.75">
      <c r="S703" s="5"/>
    </row>
    <row r="704" spans="19:19" ht="12.75">
      <c r="S704" s="5"/>
    </row>
    <row r="705" spans="19:19" ht="12.75">
      <c r="S705" s="5"/>
    </row>
    <row r="706" spans="19:19" ht="12.75">
      <c r="S706" s="5"/>
    </row>
    <row r="707" spans="19:19" ht="12.75">
      <c r="S707" s="5"/>
    </row>
    <row r="708" spans="19:19" ht="12.75">
      <c r="S708" s="5"/>
    </row>
    <row r="709" spans="19:19" ht="12.75">
      <c r="S709" s="5"/>
    </row>
    <row r="710" spans="19:19" ht="12.75">
      <c r="S710" s="5"/>
    </row>
    <row r="711" spans="19:19" ht="12.75">
      <c r="S711" s="5"/>
    </row>
    <row r="712" spans="19:19" ht="12.75">
      <c r="S712" s="5"/>
    </row>
    <row r="713" spans="19:19" ht="12.75">
      <c r="S713" s="5"/>
    </row>
    <row r="714" spans="19:19" ht="12.75">
      <c r="S714" s="5"/>
    </row>
    <row r="715" spans="19:19" ht="12.75">
      <c r="S715" s="5"/>
    </row>
    <row r="716" spans="19:19" ht="12.75">
      <c r="S716" s="5"/>
    </row>
    <row r="717" spans="19:19" ht="12.75">
      <c r="S717" s="5"/>
    </row>
    <row r="718" spans="19:19" ht="12.75">
      <c r="S718" s="5"/>
    </row>
    <row r="719" spans="19:19" ht="12.75">
      <c r="S719" s="5"/>
    </row>
    <row r="720" spans="19:19" ht="12.75">
      <c r="S720" s="5"/>
    </row>
    <row r="721" spans="19:19" ht="12.75">
      <c r="S721" s="5"/>
    </row>
    <row r="722" spans="19:19" ht="12.75">
      <c r="S722" s="5"/>
    </row>
    <row r="723" spans="19:19" ht="12.75">
      <c r="S723" s="5"/>
    </row>
    <row r="724" spans="19:19" ht="12.75">
      <c r="S724" s="5"/>
    </row>
    <row r="725" spans="19:19" ht="12.75">
      <c r="S725" s="5"/>
    </row>
    <row r="726" spans="19:19" ht="12.75">
      <c r="S726" s="5"/>
    </row>
    <row r="727" spans="19:19" ht="12.75">
      <c r="S727" s="5"/>
    </row>
    <row r="728" spans="19:19" ht="12.75">
      <c r="S728" s="5"/>
    </row>
    <row r="729" spans="19:19" ht="12.75">
      <c r="S729" s="5"/>
    </row>
    <row r="730" spans="19:19" ht="12.75">
      <c r="S730" s="5"/>
    </row>
    <row r="731" spans="19:19" ht="12.75">
      <c r="S731" s="5"/>
    </row>
    <row r="732" spans="19:19" ht="12.75">
      <c r="S732" s="5"/>
    </row>
    <row r="733" spans="19:19" ht="12.75">
      <c r="S733" s="5"/>
    </row>
    <row r="734" spans="19:19" ht="12.75">
      <c r="S734" s="5"/>
    </row>
    <row r="735" spans="19:19" ht="12.75">
      <c r="S735" s="5"/>
    </row>
    <row r="736" spans="19:19" ht="12.75">
      <c r="S736" s="5"/>
    </row>
    <row r="737" spans="19:19" ht="12.75">
      <c r="S737" s="5"/>
    </row>
    <row r="738" spans="19:19" ht="12.75">
      <c r="S738" s="5"/>
    </row>
    <row r="739" spans="19:19" ht="12.75">
      <c r="S739" s="5"/>
    </row>
    <row r="740" spans="19:19" ht="12.75">
      <c r="S740" s="5"/>
    </row>
    <row r="741" spans="19:19" ht="12.75">
      <c r="S741" s="5"/>
    </row>
    <row r="742" spans="19:19" ht="12.75">
      <c r="S742" s="5"/>
    </row>
    <row r="743" spans="19:19" ht="12.75">
      <c r="S743" s="5"/>
    </row>
    <row r="744" spans="19:19" ht="12.75">
      <c r="S744" s="5"/>
    </row>
    <row r="745" spans="19:19" ht="12.75">
      <c r="S745" s="5"/>
    </row>
    <row r="746" spans="19:19" ht="12.75">
      <c r="S746" s="5"/>
    </row>
    <row r="747" spans="19:19" ht="12.75">
      <c r="S747" s="5"/>
    </row>
    <row r="748" spans="19:19" ht="12.75">
      <c r="S748" s="5"/>
    </row>
    <row r="749" spans="19:19" ht="12.75">
      <c r="S749" s="5"/>
    </row>
    <row r="750" spans="19:19" ht="12.75">
      <c r="S750" s="5"/>
    </row>
    <row r="751" spans="19:19" ht="12.75">
      <c r="S751" s="5"/>
    </row>
    <row r="752" spans="19:19" ht="12.75">
      <c r="S752" s="5"/>
    </row>
    <row r="753" spans="19:19" ht="12.75">
      <c r="S753" s="5"/>
    </row>
    <row r="754" spans="19:19" ht="12.75">
      <c r="S754" s="5"/>
    </row>
    <row r="755" spans="19:19" ht="12.75">
      <c r="S755" s="5"/>
    </row>
    <row r="756" spans="19:19" ht="12.75">
      <c r="S756" s="5"/>
    </row>
    <row r="757" spans="19:19" ht="12.75">
      <c r="S757" s="5"/>
    </row>
    <row r="758" spans="19:19" ht="12.75">
      <c r="S758" s="5"/>
    </row>
    <row r="759" spans="19:19" ht="12.75">
      <c r="S759" s="5"/>
    </row>
    <row r="760" spans="19:19" ht="12.75">
      <c r="S760" s="5"/>
    </row>
    <row r="761" spans="19:19" ht="12.75">
      <c r="S761" s="5"/>
    </row>
    <row r="762" spans="19:19" ht="12.75">
      <c r="S762" s="5"/>
    </row>
    <row r="763" spans="19:19" ht="12.75">
      <c r="S763" s="5"/>
    </row>
    <row r="764" spans="19:19" ht="12.75">
      <c r="S764" s="5"/>
    </row>
    <row r="765" spans="19:19" ht="12.75">
      <c r="S765" s="5"/>
    </row>
    <row r="766" spans="19:19" ht="12.75">
      <c r="S766" s="5"/>
    </row>
    <row r="767" spans="19:19" ht="12.75">
      <c r="S767" s="5"/>
    </row>
    <row r="768" spans="19:19" ht="12.75">
      <c r="S768" s="5"/>
    </row>
    <row r="769" spans="19:19" ht="12.75">
      <c r="S769" s="5"/>
    </row>
    <row r="770" spans="19:19" ht="12.75">
      <c r="S770" s="5"/>
    </row>
    <row r="771" spans="19:19" ht="12.75">
      <c r="S771" s="5"/>
    </row>
    <row r="772" spans="19:19" ht="12.75">
      <c r="S772" s="5"/>
    </row>
    <row r="773" spans="19:19" ht="12.75">
      <c r="S773" s="5"/>
    </row>
    <row r="774" spans="19:19" ht="12.75">
      <c r="S774" s="5"/>
    </row>
    <row r="775" spans="19:19" ht="12.75">
      <c r="S775" s="5"/>
    </row>
    <row r="776" spans="19:19" ht="12.75">
      <c r="S776" s="5"/>
    </row>
    <row r="777" spans="19:19" ht="12.75">
      <c r="S777" s="5"/>
    </row>
    <row r="778" spans="19:19" ht="12.75">
      <c r="S778" s="5"/>
    </row>
    <row r="779" spans="19:19" ht="12.75">
      <c r="S779" s="5"/>
    </row>
    <row r="780" spans="19:19" ht="12.75">
      <c r="S780" s="5"/>
    </row>
    <row r="781" spans="19:19" ht="12.75">
      <c r="S781" s="5"/>
    </row>
    <row r="782" spans="19:19" ht="12.75">
      <c r="S782" s="5"/>
    </row>
    <row r="783" spans="19:19" ht="12.75">
      <c r="S783" s="5"/>
    </row>
    <row r="784" spans="19:19" ht="12.75">
      <c r="S784" s="5"/>
    </row>
    <row r="785" spans="19:19" ht="12.75">
      <c r="S785" s="5"/>
    </row>
    <row r="786" spans="19:19" ht="12.75">
      <c r="S786" s="5"/>
    </row>
    <row r="787" spans="19:19" ht="12.75">
      <c r="S787" s="5"/>
    </row>
    <row r="788" spans="19:19" ht="12.75">
      <c r="S788" s="5"/>
    </row>
    <row r="789" spans="19:19" ht="12.75">
      <c r="S789" s="5"/>
    </row>
    <row r="790" spans="19:19" ht="12.75">
      <c r="S790" s="5"/>
    </row>
    <row r="791" spans="19:19" ht="12.75">
      <c r="S791" s="5"/>
    </row>
    <row r="792" spans="19:19" ht="12.75">
      <c r="S792" s="5"/>
    </row>
    <row r="793" spans="19:19" ht="12.75">
      <c r="S793" s="5"/>
    </row>
    <row r="794" spans="19:19" ht="12.75">
      <c r="S794" s="5"/>
    </row>
    <row r="795" spans="19:19" ht="12.75">
      <c r="S795" s="5"/>
    </row>
    <row r="796" spans="19:19" ht="12.75">
      <c r="S796" s="5"/>
    </row>
    <row r="797" spans="19:19" ht="12.75">
      <c r="S797" s="5"/>
    </row>
    <row r="798" spans="19:19" ht="12.75">
      <c r="S798" s="5"/>
    </row>
    <row r="799" spans="19:19" ht="12.75">
      <c r="S799" s="5"/>
    </row>
    <row r="800" spans="19:19" ht="12.75">
      <c r="S800" s="5"/>
    </row>
    <row r="801" spans="19:19" ht="12.75">
      <c r="S801" s="5"/>
    </row>
    <row r="802" spans="19:19" ht="12.75">
      <c r="S802" s="5"/>
    </row>
    <row r="803" spans="19:19" ht="12.75">
      <c r="S803" s="5"/>
    </row>
    <row r="804" spans="19:19" ht="12.75">
      <c r="S804" s="5"/>
    </row>
    <row r="805" spans="19:19" ht="12.75">
      <c r="S805" s="5"/>
    </row>
    <row r="806" spans="19:19" ht="12.75">
      <c r="S806" s="5"/>
    </row>
    <row r="807" spans="19:19" ht="12.75">
      <c r="S807" s="5"/>
    </row>
    <row r="808" spans="19:19" ht="12.75">
      <c r="S808" s="5"/>
    </row>
    <row r="809" spans="19:19" ht="12.75">
      <c r="S809" s="5"/>
    </row>
    <row r="810" spans="19:19" ht="12.75">
      <c r="S810" s="5"/>
    </row>
    <row r="811" spans="19:19" ht="12.75">
      <c r="S811" s="5"/>
    </row>
    <row r="812" spans="19:19" ht="12.75">
      <c r="S812" s="5"/>
    </row>
    <row r="813" spans="19:19" ht="12.75">
      <c r="S813" s="5"/>
    </row>
    <row r="814" spans="19:19" ht="12.75">
      <c r="S814" s="5"/>
    </row>
    <row r="815" spans="19:19" ht="12.75">
      <c r="S815" s="5"/>
    </row>
    <row r="816" spans="19:19" ht="12.75">
      <c r="S816" s="5"/>
    </row>
    <row r="817" spans="19:19" ht="12.75">
      <c r="S817" s="5"/>
    </row>
    <row r="818" spans="19:19" ht="12.75">
      <c r="S818" s="5"/>
    </row>
    <row r="819" spans="19:19" ht="12.75">
      <c r="S819" s="5"/>
    </row>
    <row r="820" spans="19:19" ht="12.75">
      <c r="S820" s="5"/>
    </row>
    <row r="821" spans="19:19" ht="12.75">
      <c r="S821" s="5"/>
    </row>
    <row r="822" spans="19:19" ht="12.75">
      <c r="S822" s="5"/>
    </row>
    <row r="823" spans="19:19" ht="12.75">
      <c r="S823" s="5"/>
    </row>
    <row r="824" spans="19:19" ht="12.75">
      <c r="S824" s="5"/>
    </row>
    <row r="825" spans="19:19" ht="12.75">
      <c r="S825" s="5"/>
    </row>
    <row r="826" spans="19:19" ht="12.75">
      <c r="S826" s="5"/>
    </row>
    <row r="827" spans="19:19" ht="12.75">
      <c r="S827" s="5"/>
    </row>
    <row r="828" spans="19:19" ht="12.75">
      <c r="S828" s="5"/>
    </row>
    <row r="829" spans="19:19" ht="12.75">
      <c r="S829" s="5"/>
    </row>
    <row r="830" spans="19:19" ht="12.75">
      <c r="S830" s="5"/>
    </row>
    <row r="831" spans="19:19" ht="12.75">
      <c r="S831" s="5"/>
    </row>
    <row r="832" spans="19:19" ht="12.75">
      <c r="S832" s="5"/>
    </row>
    <row r="833" spans="19:19" ht="12.75">
      <c r="S833" s="5"/>
    </row>
    <row r="834" spans="19:19" ht="12.75">
      <c r="S834" s="5"/>
    </row>
    <row r="835" spans="19:19" ht="12.75">
      <c r="S835" s="5"/>
    </row>
    <row r="836" spans="19:19" ht="12.75">
      <c r="S836" s="5"/>
    </row>
    <row r="837" spans="19:19" ht="12.75">
      <c r="S837" s="5"/>
    </row>
    <row r="838" spans="19:19" ht="12.75">
      <c r="S838" s="5"/>
    </row>
    <row r="839" spans="19:19" ht="12.75">
      <c r="S839" s="5"/>
    </row>
    <row r="840" spans="19:19" ht="12.75">
      <c r="S840" s="5"/>
    </row>
    <row r="841" spans="19:19" ht="12.75">
      <c r="S841" s="5"/>
    </row>
    <row r="842" spans="19:19" ht="12.75">
      <c r="S842" s="5"/>
    </row>
    <row r="843" spans="19:19" ht="12.75">
      <c r="S843" s="5"/>
    </row>
    <row r="844" spans="19:19" ht="12.75">
      <c r="S844" s="5"/>
    </row>
    <row r="845" spans="19:19" ht="12.75">
      <c r="S845" s="5"/>
    </row>
    <row r="846" spans="19:19" ht="12.75">
      <c r="S846" s="5"/>
    </row>
    <row r="847" spans="19:19" ht="12.75">
      <c r="S847" s="5"/>
    </row>
    <row r="848" spans="19:19" ht="12.75">
      <c r="S848" s="5"/>
    </row>
    <row r="849" spans="19:19" ht="12.75">
      <c r="S849" s="5"/>
    </row>
    <row r="850" spans="19:19" ht="12.75">
      <c r="S850" s="5"/>
    </row>
    <row r="851" spans="19:19" ht="12.75">
      <c r="S851" s="5"/>
    </row>
    <row r="852" spans="19:19" ht="12.75">
      <c r="S852" s="5"/>
    </row>
    <row r="853" spans="19:19" ht="12.75">
      <c r="S853" s="5"/>
    </row>
    <row r="854" spans="19:19" ht="12.75">
      <c r="S854" s="5"/>
    </row>
    <row r="855" spans="19:19" ht="12.75">
      <c r="S855" s="5"/>
    </row>
    <row r="856" spans="19:19" ht="12.75">
      <c r="S856" s="5"/>
    </row>
    <row r="857" spans="19:19" ht="12.75">
      <c r="S857" s="5"/>
    </row>
    <row r="858" spans="19:19" ht="12.75">
      <c r="S858" s="5"/>
    </row>
    <row r="859" spans="19:19" ht="12.75">
      <c r="S859" s="5"/>
    </row>
    <row r="860" spans="19:19" ht="12.75">
      <c r="S860" s="5"/>
    </row>
    <row r="861" spans="19:19" ht="12.75">
      <c r="S861" s="5"/>
    </row>
    <row r="862" spans="19:19" ht="12.75">
      <c r="S862" s="5"/>
    </row>
    <row r="863" spans="19:19" ht="12.75">
      <c r="S863" s="5"/>
    </row>
    <row r="864" spans="19:19" ht="12.75">
      <c r="S864" s="5"/>
    </row>
    <row r="865" spans="19:19" ht="12.75">
      <c r="S865" s="5"/>
    </row>
    <row r="866" spans="19:19" ht="12.75">
      <c r="S866" s="5"/>
    </row>
    <row r="867" spans="19:19" ht="12.75">
      <c r="S867" s="5"/>
    </row>
    <row r="868" spans="19:19" ht="12.75">
      <c r="S868" s="5"/>
    </row>
    <row r="869" spans="19:19" ht="12.75">
      <c r="S869" s="5"/>
    </row>
    <row r="870" spans="19:19" ht="12.75">
      <c r="S870" s="5"/>
    </row>
    <row r="871" spans="19:19" ht="12.75">
      <c r="S871" s="5"/>
    </row>
    <row r="872" spans="19:19" ht="12.75">
      <c r="S872" s="5"/>
    </row>
    <row r="873" spans="19:19" ht="12.75">
      <c r="S873" s="5"/>
    </row>
    <row r="874" spans="19:19" ht="12.75">
      <c r="S874" s="5"/>
    </row>
    <row r="875" spans="19:19" ht="12.75">
      <c r="S875" s="5"/>
    </row>
    <row r="876" spans="19:19" ht="12.75">
      <c r="S876" s="5"/>
    </row>
    <row r="877" spans="19:19" ht="12.75">
      <c r="S877" s="5"/>
    </row>
    <row r="878" spans="19:19" ht="12.75">
      <c r="S878" s="5"/>
    </row>
    <row r="879" spans="19:19" ht="12.75">
      <c r="S879" s="5"/>
    </row>
    <row r="880" spans="19:19" ht="12.75">
      <c r="S880" s="5"/>
    </row>
    <row r="881" spans="19:19" ht="12.75">
      <c r="S881" s="5"/>
    </row>
    <row r="882" spans="19:19" ht="12.75">
      <c r="S882" s="5"/>
    </row>
    <row r="883" spans="19:19" ht="12.75">
      <c r="S883" s="5"/>
    </row>
    <row r="884" spans="19:19" ht="12.75">
      <c r="S884" s="5"/>
    </row>
    <row r="885" spans="19:19" ht="12.75">
      <c r="S885" s="5"/>
    </row>
    <row r="886" spans="19:19" ht="12.75">
      <c r="S886" s="5"/>
    </row>
    <row r="887" spans="19:19" ht="12.75">
      <c r="S887" s="5"/>
    </row>
    <row r="888" spans="19:19" ht="12.75">
      <c r="S888" s="5"/>
    </row>
    <row r="889" spans="19:19" ht="12.75">
      <c r="S889" s="5"/>
    </row>
    <row r="890" spans="19:19" ht="12.75">
      <c r="S890" s="5"/>
    </row>
    <row r="891" spans="19:19" ht="12.75">
      <c r="S891" s="5"/>
    </row>
    <row r="892" spans="19:19" ht="12.75">
      <c r="S892" s="5"/>
    </row>
    <row r="893" spans="19:19" ht="12.75">
      <c r="S893" s="5"/>
    </row>
    <row r="894" spans="19:19" ht="12.75">
      <c r="S894" s="5"/>
    </row>
    <row r="895" spans="19:19" ht="12.75">
      <c r="S895" s="5"/>
    </row>
    <row r="896" spans="19:19" ht="12.75">
      <c r="S896" s="5"/>
    </row>
    <row r="897" spans="19:19" ht="12.75">
      <c r="S897" s="5"/>
    </row>
    <row r="898" spans="19:19" ht="12.75">
      <c r="S898" s="5"/>
    </row>
    <row r="899" spans="19:19" ht="12.75">
      <c r="S899" s="5"/>
    </row>
    <row r="900" spans="19:19" ht="12.75">
      <c r="S900" s="5"/>
    </row>
    <row r="901" spans="19:19" ht="12.75">
      <c r="S901" s="5"/>
    </row>
    <row r="902" spans="19:19" ht="12.75">
      <c r="S902" s="5"/>
    </row>
    <row r="903" spans="19:19" ht="12.75">
      <c r="S903" s="5"/>
    </row>
    <row r="904" spans="19:19" ht="12.75">
      <c r="S904" s="5"/>
    </row>
    <row r="905" spans="19:19" ht="12.75">
      <c r="S905" s="5"/>
    </row>
    <row r="906" spans="19:19" ht="12.75">
      <c r="S906" s="5"/>
    </row>
    <row r="907" spans="19:19" ht="12.75">
      <c r="S907" s="5"/>
    </row>
    <row r="908" spans="19:19" ht="12.75">
      <c r="S908" s="5"/>
    </row>
    <row r="909" spans="19:19" ht="12.75">
      <c r="S909" s="5"/>
    </row>
    <row r="910" spans="19:19" ht="12.75">
      <c r="S910" s="5"/>
    </row>
    <row r="911" spans="19:19" ht="12.75">
      <c r="S911" s="5"/>
    </row>
    <row r="912" spans="19:19" ht="12.75">
      <c r="S912" s="5"/>
    </row>
    <row r="913" spans="19:19" ht="12.75">
      <c r="S913" s="5"/>
    </row>
    <row r="914" spans="19:19" ht="12.75">
      <c r="S914" s="5"/>
    </row>
    <row r="915" spans="19:19" ht="12.75">
      <c r="S915" s="5"/>
    </row>
    <row r="916" spans="19:19" ht="12.75">
      <c r="S916" s="5"/>
    </row>
    <row r="917" spans="19:19" ht="12.75">
      <c r="S917" s="5"/>
    </row>
    <row r="918" spans="19:19" ht="12.75">
      <c r="S918" s="5"/>
    </row>
    <row r="919" spans="19:19" ht="12.75">
      <c r="S919" s="5"/>
    </row>
    <row r="920" spans="19:19" ht="12.75">
      <c r="S920" s="5"/>
    </row>
    <row r="921" spans="19:19" ht="12.75">
      <c r="S921" s="5"/>
    </row>
    <row r="922" spans="19:19" ht="12.75">
      <c r="S922" s="5"/>
    </row>
    <row r="923" spans="19:19" ht="12.75">
      <c r="S923" s="5"/>
    </row>
    <row r="924" spans="19:19" ht="12.75">
      <c r="S924" s="5"/>
    </row>
    <row r="925" spans="19:19" ht="12.75">
      <c r="S925" s="5"/>
    </row>
    <row r="926" spans="19:19" ht="12.75">
      <c r="S926" s="5"/>
    </row>
    <row r="927" spans="19:19" ht="12.75">
      <c r="S927" s="5"/>
    </row>
    <row r="928" spans="19:19" ht="12.75">
      <c r="S928" s="5"/>
    </row>
    <row r="929" spans="19:19" ht="12.75">
      <c r="S929" s="5"/>
    </row>
    <row r="930" spans="19:19" ht="12.75">
      <c r="S930" s="5"/>
    </row>
    <row r="931" spans="19:19" ht="12.75">
      <c r="S931" s="5"/>
    </row>
    <row r="932" spans="19:19" ht="12.75">
      <c r="S932" s="5"/>
    </row>
    <row r="933" spans="19:19" ht="12.75">
      <c r="S933" s="5"/>
    </row>
    <row r="934" spans="19:19" ht="12.75">
      <c r="S934" s="5"/>
    </row>
    <row r="935" spans="19:19" ht="12.75">
      <c r="S935" s="5"/>
    </row>
    <row r="936" spans="19:19" ht="12.75">
      <c r="S936" s="5"/>
    </row>
    <row r="937" spans="19:19" ht="12.75">
      <c r="S937" s="5"/>
    </row>
    <row r="938" spans="19:19" ht="12.75">
      <c r="S938" s="5"/>
    </row>
    <row r="939" spans="19:19" ht="12.75">
      <c r="S939" s="5"/>
    </row>
    <row r="940" spans="19:19" ht="12.75">
      <c r="S940" s="5"/>
    </row>
    <row r="941" spans="19:19" ht="12.75">
      <c r="S941" s="5"/>
    </row>
    <row r="942" spans="19:19" ht="12.75">
      <c r="S942" s="5"/>
    </row>
    <row r="943" spans="19:19" ht="12.75">
      <c r="S943" s="5"/>
    </row>
    <row r="944" spans="19:19" ht="12.75">
      <c r="S944" s="5"/>
    </row>
    <row r="945" spans="19:19" ht="12.75">
      <c r="S945" s="5"/>
    </row>
    <row r="946" spans="19:19" ht="12.75">
      <c r="S946" s="5"/>
    </row>
    <row r="947" spans="19:19" ht="12.75">
      <c r="S947" s="5"/>
    </row>
    <row r="948" spans="19:19" ht="12.75">
      <c r="S948" s="5"/>
    </row>
    <row r="949" spans="19:19" ht="12.75">
      <c r="S949" s="5"/>
    </row>
    <row r="950" spans="19:19" ht="12.75">
      <c r="S950" s="5"/>
    </row>
    <row r="951" spans="19:19" ht="12.75">
      <c r="S951" s="5"/>
    </row>
    <row r="952" spans="19:19" ht="12.75">
      <c r="S952" s="5"/>
    </row>
    <row r="953" spans="19:19" ht="12.75">
      <c r="S953" s="5"/>
    </row>
    <row r="954" spans="19:19" ht="12.75">
      <c r="S954" s="5"/>
    </row>
    <row r="955" spans="19:19" ht="12.75">
      <c r="S955" s="5"/>
    </row>
    <row r="956" spans="19:19" ht="12.75">
      <c r="S956" s="5"/>
    </row>
    <row r="957" spans="19:19" ht="12.75">
      <c r="S957" s="5"/>
    </row>
    <row r="958" spans="19:19" ht="12.75">
      <c r="S958" s="5"/>
    </row>
    <row r="959" spans="19:19" ht="12.75">
      <c r="S959" s="5"/>
    </row>
    <row r="960" spans="19:19" ht="12.75">
      <c r="S960" s="5"/>
    </row>
    <row r="961" spans="19:19" ht="12.75">
      <c r="S961" s="5"/>
    </row>
    <row r="962" spans="19:19" ht="12.75">
      <c r="S962" s="5"/>
    </row>
    <row r="963" spans="19:19" ht="12.75">
      <c r="S963" s="5"/>
    </row>
    <row r="964" spans="19:19" ht="12.75">
      <c r="S964" s="5"/>
    </row>
    <row r="965" spans="19:19" ht="12.75">
      <c r="S965" s="5"/>
    </row>
    <row r="966" spans="19:19" ht="12.75">
      <c r="S966" s="5"/>
    </row>
    <row r="967" spans="19:19" ht="12.75">
      <c r="S967" s="5"/>
    </row>
    <row r="968" spans="19:19" ht="12.75">
      <c r="S968" s="5"/>
    </row>
    <row r="969" spans="19:19" ht="12.75">
      <c r="S969" s="5"/>
    </row>
    <row r="970" spans="19:19" ht="12.75">
      <c r="S970" s="5"/>
    </row>
    <row r="971" spans="19:19" ht="12.75">
      <c r="S971" s="5"/>
    </row>
    <row r="972" spans="19:19" ht="12.75">
      <c r="S972" s="5"/>
    </row>
    <row r="973" spans="19:19" ht="12.75">
      <c r="S973" s="5"/>
    </row>
    <row r="974" spans="19:19" ht="12.75">
      <c r="S974" s="5"/>
    </row>
    <row r="975" spans="19:19" ht="12.75">
      <c r="S975" s="5"/>
    </row>
    <row r="976" spans="19:19" ht="12.75">
      <c r="S976" s="5"/>
    </row>
    <row r="977" spans="19:19" ht="12.75">
      <c r="S977" s="5"/>
    </row>
    <row r="978" spans="19:19" ht="12.75">
      <c r="S978" s="5"/>
    </row>
    <row r="979" spans="19:19" ht="12.75">
      <c r="S979" s="5"/>
    </row>
    <row r="980" spans="19:19" ht="12.75">
      <c r="S980" s="5"/>
    </row>
    <row r="981" spans="19:19" ht="12.75">
      <c r="S981" s="5"/>
    </row>
    <row r="982" spans="19:19" ht="12.75">
      <c r="S982" s="5"/>
    </row>
    <row r="983" spans="19:19" ht="12.75">
      <c r="S983" s="5"/>
    </row>
    <row r="984" spans="19:19" ht="12.75">
      <c r="S984" s="5"/>
    </row>
    <row r="985" spans="19:19" ht="12.75">
      <c r="S985" s="5"/>
    </row>
    <row r="986" spans="19:19" ht="12.75">
      <c r="S986" s="5"/>
    </row>
    <row r="987" spans="19:19" ht="12.75">
      <c r="S987" s="5"/>
    </row>
    <row r="988" spans="19:19" ht="12.75">
      <c r="S988" s="5"/>
    </row>
    <row r="989" spans="19:19" ht="12.75">
      <c r="S989" s="5"/>
    </row>
    <row r="990" spans="19:19" ht="12.75">
      <c r="S990" s="5"/>
    </row>
    <row r="991" spans="19:19" ht="12.75">
      <c r="S991" s="5"/>
    </row>
    <row r="992" spans="19:19" ht="12.75">
      <c r="S992" s="5"/>
    </row>
    <row r="993" spans="19:19" ht="12.75">
      <c r="S993" s="5"/>
    </row>
    <row r="994" spans="19:19" ht="12.75">
      <c r="S994" s="5"/>
    </row>
    <row r="995" spans="19:19" ht="12.75">
      <c r="S995" s="5"/>
    </row>
    <row r="996" spans="19:19" ht="12.75">
      <c r="S996" s="5"/>
    </row>
    <row r="997" spans="19:19" ht="12.75">
      <c r="S997" s="5"/>
    </row>
    <row r="998" spans="19:19" ht="12.75">
      <c r="S998" s="5"/>
    </row>
    <row r="999" spans="19:19" ht="12.75">
      <c r="S999" s="5"/>
    </row>
    <row r="1000" spans="19:19" ht="12.75">
      <c r="S1000" s="5"/>
    </row>
    <row r="1001" spans="19:19" ht="12.75">
      <c r="S1001" s="5"/>
    </row>
    <row r="1002" spans="19:19" ht="12.75">
      <c r="S1002" s="5"/>
    </row>
    <row r="1003" spans="19:19" ht="12.75">
      <c r="S1003" s="5"/>
    </row>
    <row r="1004" spans="19:19" ht="12.75">
      <c r="S1004" s="5"/>
    </row>
    <row r="1005" spans="19:19" ht="12.75">
      <c r="S1005" s="5"/>
    </row>
    <row r="1006" spans="19:19" ht="12.75">
      <c r="S1006" s="5"/>
    </row>
    <row r="1007" spans="19:19" ht="12.75">
      <c r="S1007" s="5"/>
    </row>
    <row r="1008" spans="19:19" ht="12.75">
      <c r="S1008" s="5"/>
    </row>
  </sheetData>
  <sortState ref="A14:S135">
    <sortCondition ref="R14:R135"/>
  </sortState>
  <mergeCells count="37">
    <mergeCell ref="L12:N12"/>
    <mergeCell ref="O12:Q12"/>
    <mergeCell ref="R12:R13"/>
    <mergeCell ref="S12:S13"/>
    <mergeCell ref="B12:B13"/>
    <mergeCell ref="A12:A13"/>
    <mergeCell ref="H12:J12"/>
    <mergeCell ref="K12:K13"/>
    <mergeCell ref="D12:F12"/>
    <mergeCell ref="G12:G13"/>
    <mergeCell ref="C12:C13"/>
    <mergeCell ref="A11:S11"/>
    <mergeCell ref="A1:S1"/>
    <mergeCell ref="D2:S3"/>
    <mergeCell ref="A9:S9"/>
    <mergeCell ref="A10:S10"/>
    <mergeCell ref="A4:S4"/>
    <mergeCell ref="L5:S7"/>
    <mergeCell ref="A8:S8"/>
    <mergeCell ref="A5:B7"/>
    <mergeCell ref="D5:K5"/>
    <mergeCell ref="D6:K6"/>
    <mergeCell ref="D7:K7"/>
    <mergeCell ref="A3:B3"/>
    <mergeCell ref="A2:B2"/>
    <mergeCell ref="C141:J141"/>
    <mergeCell ref="I148:J148"/>
    <mergeCell ref="C148:E148"/>
    <mergeCell ref="C144:E144"/>
    <mergeCell ref="C145:E145"/>
    <mergeCell ref="C146:E146"/>
    <mergeCell ref="C147:E147"/>
    <mergeCell ref="I143:J143"/>
    <mergeCell ref="I144:J144"/>
    <mergeCell ref="I145:J145"/>
    <mergeCell ref="I146:J146"/>
    <mergeCell ref="I147:J14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BLI ARINANDA</cp:lastModifiedBy>
  <dcterms:created xsi:type="dcterms:W3CDTF">2018-02-12T12:53:06Z</dcterms:created>
  <dcterms:modified xsi:type="dcterms:W3CDTF">2018-02-14T11:07:08Z</dcterms:modified>
</cp:coreProperties>
</file>