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Data Analytics\Splendor\"/>
    </mc:Choice>
  </mc:AlternateContent>
  <xr:revisionPtr revIDLastSave="0" documentId="8_{51DD6E31-C354-4257-BC80-AD469BDD71AC}" xr6:coauthVersionLast="47" xr6:coauthVersionMax="47" xr10:uidLastSave="{00000000-0000-0000-0000-000000000000}"/>
  <bookViews>
    <workbookView xWindow="-120" yWindow="-120" windowWidth="20730" windowHeight="11040" activeTab="3" xr2:uid="{2DD5A91B-222B-45D8-A887-EB2F88032843}"/>
  </bookViews>
  <sheets>
    <sheet name="employee" sheetId="2" r:id="rId1"/>
    <sheet name="Descriptive statistics (1-5)" sheetId="1" r:id="rId2"/>
    <sheet name="Hypothesis Testing 6 " sheetId="3" r:id="rId3"/>
    <sheet name="Hypothesis Testing 7" sheetId="9" r:id="rId4"/>
    <sheet name="Hypothesis Testing 8" sheetId="8" r:id="rId5"/>
    <sheet name="Hypothesis testing 9" sheetId="7" r:id="rId6"/>
    <sheet name="Hypothesis Testing 10" sheetId="4" r:id="rId7"/>
    <sheet name="Hypothesis Testing 11" sheetId="11" state="hidden" r:id="rId8"/>
    <sheet name="Hypothesis testing 12" sheetId="5" r:id="rId9"/>
    <sheet name="Hypothesis testing 14" sheetId="10" r:id="rId10"/>
    <sheet name="Hypothesis testing 15" sheetId="12" r:id="rId11"/>
    <sheet name="Inferential statistics 16" sheetId="6" r:id="rId12"/>
    <sheet name="Inferential statistics 17" sheetId="13" r:id="rId13"/>
    <sheet name="Inferential statistics 18" sheetId="14" r:id="rId14"/>
    <sheet name="Inferential statistics 19" sheetId="15" r:id="rId15"/>
  </sheets>
  <definedNames>
    <definedName name="_xlnm._FilterDatabase" localSheetId="0" hidden="1">employee!$A$2:$AI$1471</definedName>
    <definedName name="_xlnm.Criteria" localSheetId="0">employee!$AL$1:$BT$2</definedName>
    <definedName name="ExternalData_1" localSheetId="0" hidden="1">employee!$A$1:$AI$1471</definedName>
    <definedName name="_xlnm.Extract" localSheetId="0">employee!$AM$6:$BU$6</definedName>
  </definedNames>
  <calcPr calcId="191029"/>
  <pivotCaches>
    <pivotCache cacheId="2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10" l="1"/>
  <c r="E10" i="15"/>
  <c r="F6" i="15"/>
  <c r="E6" i="15"/>
  <c r="E5" i="15"/>
  <c r="C4" i="14"/>
  <c r="D5" i="13"/>
  <c r="D4" i="13"/>
  <c r="O22" i="10"/>
  <c r="N22" i="10"/>
  <c r="O21" i="10"/>
  <c r="N21" i="10"/>
  <c r="O20" i="10"/>
  <c r="N20" i="10"/>
  <c r="O19" i="10"/>
  <c r="N19" i="10"/>
  <c r="O18" i="10"/>
  <c r="N18" i="10"/>
  <c r="O17" i="10"/>
  <c r="N17" i="10"/>
  <c r="O16" i="10"/>
  <c r="N16" i="10"/>
  <c r="O15" i="10"/>
  <c r="N15" i="10"/>
  <c r="E14" i="9"/>
  <c r="E16" i="9" s="1"/>
  <c r="E17" i="9" s="1"/>
  <c r="E13" i="9"/>
  <c r="N5" i="1"/>
  <c r="I6" i="1"/>
  <c r="N15" i="7"/>
  <c r="O15" i="7"/>
  <c r="N16" i="7"/>
  <c r="O16" i="7"/>
  <c r="O14" i="7"/>
  <c r="N14" i="7"/>
  <c r="D6" i="6"/>
  <c r="D5" i="6"/>
  <c r="E8" i="15" l="1"/>
  <c r="E11" i="15" s="1"/>
  <c r="E12" i="15" s="1"/>
  <c r="C8" i="7"/>
  <c r="E9" i="15" l="1"/>
  <c r="E13" i="15"/>
  <c r="H6" i="1"/>
  <c r="G6" i="1"/>
  <c r="D6" i="1" l="1" a="1"/>
  <c r="D6" i="1" s="1"/>
  <c r="C6" i="1"/>
  <c r="B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03CF90-4744-445E-B0DA-BD4B4ACF5011}" keepAlive="1" name="Query - employee" description="Connection to the 'employee' query in the workbook." type="5" refreshedVersion="8" background="1" saveData="1">
    <dbPr connection="Provider=Microsoft.Mashup.OleDb.1;Data Source=$Workbook$;Location=employee;Extended Properties=&quot;&quot;" command="SELECT * FROM [employe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<sst xmlns="http://schemas.openxmlformats.org/spreadsheetml/2006/main" count="13635" uniqueCount="231">
  <si>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</si>
  <si>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</si>
  <si>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</si>
  <si>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</si>
  <si>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</si>
  <si>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</si>
  <si>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</si>
  <si>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</si>
  <si>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</si>
  <si>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</si>
  <si>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</si>
  <si>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</si>
  <si>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</si>
  <si>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</si>
  <si>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</si>
  <si>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</si>
  <si>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</si>
  <si>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</si>
  <si>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</si>
  <si>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</si>
  <si>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</si>
  <si>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</si>
  <si>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</si>
  <si>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</si>
  <si>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</si>
  <si>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</si>
  <si>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</si>
  <si>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</si>
  <si>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</si>
  <si>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</si>
  <si>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</si>
  <si>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</si>
  <si>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</si>
  <si>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</si>
  <si>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</si>
  <si>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</si>
  <si>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</si>
  <si>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</si>
  <si>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</si>
  <si>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</si>
  <si>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</si>
  <si>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</si>
  <si>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</si>
  <si>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</si>
  <si>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</si>
  <si>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</si>
  <si>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</si>
  <si>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</si>
  <si>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</si>
  <si>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</si>
  <si>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</si>
  <si>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</si>
  <si>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</si>
  <si>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</si>
  <si>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</si>
  <si>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</si>
  <si>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</si>
  <si>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</si>
  <si>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</si>
  <si>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</si>
  <si>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</si>
  <si>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</si>
  <si>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Mean</t>
  </si>
  <si>
    <t>Median</t>
  </si>
  <si>
    <t>Mode</t>
  </si>
  <si>
    <t>Standard Error</t>
  </si>
  <si>
    <t>Standard Deviation</t>
  </si>
  <si>
    <t>Sample Variance</t>
  </si>
  <si>
    <t>Kurtosis</t>
  </si>
  <si>
    <t>Skewness</t>
  </si>
  <si>
    <t>Range</t>
  </si>
  <si>
    <t>Minimum</t>
  </si>
  <si>
    <t>Maximum</t>
  </si>
  <si>
    <t>Sum</t>
  </si>
  <si>
    <t>Count</t>
  </si>
  <si>
    <t>Confidence Level(95.0%)</t>
  </si>
  <si>
    <t>Age Description</t>
  </si>
  <si>
    <t>Grand Total</t>
  </si>
  <si>
    <t>Count of Employees</t>
  </si>
  <si>
    <t>What are the mean, median, and mode of employee ages?</t>
  </si>
  <si>
    <t>Calculate the mean, median, and range of salaries.</t>
  </si>
  <si>
    <t>Salary Description</t>
  </si>
  <si>
    <t>What is the standard deviation of employee salaries, and what does it indicate?</t>
  </si>
  <si>
    <t>How many employees are there in each department? Present this data in a frequency table.</t>
  </si>
  <si>
    <t>What is the gender distribution of employees in the dataset?</t>
  </si>
  <si>
    <t>Assuming a significance level of 0.05</t>
  </si>
  <si>
    <t>Column Labels</t>
  </si>
  <si>
    <t>Male (monthly income)</t>
  </si>
  <si>
    <t>Female (monthly income)</t>
  </si>
  <si>
    <t>t-Test: Two-Sample Assuming Unequal Variances</t>
  </si>
  <si>
    <t>Variance</t>
  </si>
  <si>
    <t>Observations</t>
  </si>
  <si>
    <t>Hypothesized Mean Difference</t>
  </si>
  <si>
    <t>df</t>
  </si>
  <si>
    <t>t Stat</t>
  </si>
  <si>
    <t>P(T&lt;=t) one-tail</t>
  </si>
  <si>
    <t>t Critical one-tail</t>
  </si>
  <si>
    <t>P(T&lt;=t) two-tail</t>
  </si>
  <si>
    <t>t Critical two-tail</t>
  </si>
  <si>
    <t>Research and Development</t>
  </si>
  <si>
    <t>Anova: Single Factor</t>
  </si>
  <si>
    <t>SUMMARY</t>
  </si>
  <si>
    <t>Groups</t>
  </si>
  <si>
    <t>Average</t>
  </si>
  <si>
    <t>ANOVA</t>
  </si>
  <si>
    <t>Source of Variation</t>
  </si>
  <si>
    <t>SS</t>
  </si>
  <si>
    <t>MS</t>
  </si>
  <si>
    <t>F</t>
  </si>
  <si>
    <t>P-value</t>
  </si>
  <si>
    <t>F crit</t>
  </si>
  <si>
    <t>Between Groups</t>
  </si>
  <si>
    <t>Within Groups</t>
  </si>
  <si>
    <t>Total</t>
  </si>
  <si>
    <t>Test the hypothesis: "Employees with more than 10 years at the company have a higher average salary than those with 10 years or less."</t>
  </si>
  <si>
    <t>&gt;10years</t>
  </si>
  <si>
    <t>&lt;=10 years</t>
  </si>
  <si>
    <t>Test the hypothesis: "The average age of employees in the IT department is higher than in the Marketing department."</t>
  </si>
  <si>
    <t>Sales age</t>
  </si>
  <si>
    <t>Bachelor's degree Salary</t>
  </si>
  <si>
    <t>Masters degree salary</t>
  </si>
  <si>
    <t>12 Test the hypothesis: "Employees with a Master's degree earn more on average than those with a Bachelor's degree."</t>
  </si>
  <si>
    <t>15  Test the hypothesis: "Married employees have a higher average performance rating than unmarried employees."</t>
  </si>
  <si>
    <t>Unmarried</t>
  </si>
  <si>
    <t>16  Calculate the 95% confidence interval for the mean salary.</t>
  </si>
  <si>
    <t>Lower Bound (Mean - confidence level)</t>
  </si>
  <si>
    <t>Upper Bound (Mean - confidence level)</t>
  </si>
  <si>
    <t>17  Determine the 95% confidence interval for the average years at the company.</t>
  </si>
  <si>
    <t>18  Calculate the correlation coefficient between age and salary, and interpret its meaning.</t>
  </si>
  <si>
    <t>9  Perform a chi-square test to determine if there is a significant association between department and gender.</t>
  </si>
  <si>
    <t>Row Labels</t>
  </si>
  <si>
    <t>Count of Gender</t>
  </si>
  <si>
    <t>expected frequency = (row total * column total) / grand total</t>
  </si>
  <si>
    <t>Observed values (O)</t>
  </si>
  <si>
    <t>Expected values E</t>
  </si>
  <si>
    <t>Row Total</t>
  </si>
  <si>
    <t>Column Total</t>
  </si>
  <si>
    <t>GrandTotal</t>
  </si>
  <si>
    <t>p-value</t>
  </si>
  <si>
    <t>14  Test the hypothesis: "The performance rating is independent of the number of years at the company."</t>
  </si>
  <si>
    <t>Count of PerformanceRating</t>
  </si>
  <si>
    <t>0-4</t>
  </si>
  <si>
    <t>5-9</t>
  </si>
  <si>
    <t>10-14</t>
  </si>
  <si>
    <t>15-19</t>
  </si>
  <si>
    <t>20-24</t>
  </si>
  <si>
    <t>25-29</t>
  </si>
  <si>
    <t>30-34</t>
  </si>
  <si>
    <t>35-40</t>
  </si>
  <si>
    <t>Significance level: Assuming 0.05, if p-value &gt; 0.05, accept the null hypothesis. Otherwise, reject it</t>
  </si>
  <si>
    <t>Given that the p-value &gt; 0.05, we accept the null hypothesis because there is enough evidence to back it.</t>
  </si>
  <si>
    <t xml:space="preserve">p-value </t>
  </si>
  <si>
    <t>number of years at company is grouped into bins to make it easier to compare</t>
  </si>
  <si>
    <t>Years at company</t>
  </si>
  <si>
    <t>Performance rating</t>
  </si>
  <si>
    <t>Row  Total</t>
  </si>
  <si>
    <t>From the table in 2, Standard Deviation = 4707.96</t>
  </si>
  <si>
    <t>Since, p-value &gt; 0.05, we accept the null hypothesis because there is enough evidence to back it</t>
  </si>
  <si>
    <t>6 Test the hypothesis: "The average salary of male employees is significantly different from that of female employees." Use an independent t-test.</t>
  </si>
  <si>
    <t>Since, p-value &lt; 0.05, we reject the null hypothesis because there is enough evidence to back it</t>
  </si>
  <si>
    <t>Since, p-value &lt; 0.05, we reject the null hypothesis because there is not enough evidence to back it</t>
  </si>
  <si>
    <t>8  Use ANOVA to test whether there is a significant difference in salaries among different departments.</t>
  </si>
  <si>
    <t>Bachelor's Degree</t>
  </si>
  <si>
    <t>Masters degree</t>
  </si>
  <si>
    <t>Human Resource</t>
  </si>
  <si>
    <t>Research and development</t>
  </si>
  <si>
    <t>This indicates a relatively large spread in salaries, suggesting significant variation in compensation across the workforce.</t>
  </si>
  <si>
    <t>Formula</t>
  </si>
  <si>
    <t xml:space="preserve">Since, p-value &gt; 0.05, we accept the null hypothesis </t>
  </si>
  <si>
    <t>19  Estimate the proportion of employees who have been at the company for more than 5 years and calculate a 95% confidence interval for this proportion.</t>
  </si>
  <si>
    <t>7  Test the hypothesis: "The proportion of male employees in the Sales department is greater than 50%."</t>
  </si>
  <si>
    <t>Calculating for sample proportion = no of male employees in sales/number of employees in sales</t>
  </si>
  <si>
    <t>Significance level = 0.05</t>
  </si>
  <si>
    <t>Z  test statistic</t>
  </si>
  <si>
    <t>To test a proportion, we use the z test</t>
  </si>
  <si>
    <t>Sample Proportion (p^)</t>
  </si>
  <si>
    <t>Hypothesized proportion (po)</t>
  </si>
  <si>
    <t>Total number of employees (n)</t>
  </si>
  <si>
    <r>
      <t xml:space="preserve">Given CI = 0.95, </t>
    </r>
    <r>
      <rPr>
        <sz val="11"/>
        <color theme="1"/>
        <rFont val="Aptos Narrow"/>
        <family val="2"/>
      </rPr>
      <t>α = 0.05</t>
    </r>
  </si>
  <si>
    <t>Proportion of employees &lt;= 5years at company</t>
  </si>
  <si>
    <t>Critical value (Z value)</t>
  </si>
  <si>
    <t>Margin oferror (Z*SE)</t>
  </si>
  <si>
    <t>Standard Error (SE)</t>
  </si>
  <si>
    <t>Proportion of employees &gt; 5years at company (p^)</t>
  </si>
  <si>
    <t>Lower Limit of CI (p^-marginoferror)</t>
  </si>
  <si>
    <t>Upper Limit of CI (p^+marginoferror)</t>
  </si>
  <si>
    <t>From the calculation, the proportion of employees who have been at the company for more than 5 years is 47.21%,</t>
  </si>
  <si>
    <t xml:space="preserve"> with a 95% confidence interval ranging from 44.66% to 49.76%.</t>
  </si>
  <si>
    <r>
      <rPr>
        <b/>
        <sz val="11"/>
        <color theme="1"/>
        <rFont val="Aptos Narrow"/>
        <family val="2"/>
        <scheme val="minor"/>
      </rPr>
      <t>Null Hypothesis (H₀)</t>
    </r>
    <r>
      <rPr>
        <sz val="11"/>
        <color theme="1"/>
        <rFont val="Aptos Narrow"/>
        <family val="2"/>
        <scheme val="minor"/>
      </rPr>
      <t>: The performance rating is independent of the number of years at the company. In essence, there is no relationship between performance rating and number of years at company</t>
    </r>
  </si>
  <si>
    <r>
      <rPr>
        <b/>
        <sz val="11"/>
        <color theme="1"/>
        <rFont val="Aptos Narrow"/>
        <family val="2"/>
        <scheme val="minor"/>
      </rPr>
      <t>Alternative Hypothesis (H₁)</t>
    </r>
    <r>
      <rPr>
        <sz val="11"/>
        <color theme="1"/>
        <rFont val="Aptos Narrow"/>
        <family val="2"/>
        <scheme val="minor"/>
      </rPr>
      <t>:  there is a relationship between performance rating and number of years at company</t>
    </r>
  </si>
  <si>
    <r>
      <rPr>
        <b/>
        <sz val="11"/>
        <color theme="1"/>
        <rFont val="Aptos Narrow"/>
        <family val="2"/>
        <scheme val="minor"/>
      </rPr>
      <t>Null Hypothesis (H₀):</t>
    </r>
    <r>
      <rPr>
        <sz val="11"/>
        <color theme="1"/>
        <rFont val="Aptos Narrow"/>
        <family val="2"/>
        <scheme val="minor"/>
      </rPr>
      <t xml:space="preserve"> . There is no relationship between department and gender</t>
    </r>
  </si>
  <si>
    <r>
      <rPr>
        <b/>
        <sz val="11"/>
        <color theme="1"/>
        <rFont val="Aptos Narrow"/>
        <family val="2"/>
        <scheme val="minor"/>
      </rPr>
      <t>Alternative Hypothesis (H₁):</t>
    </r>
    <r>
      <rPr>
        <sz val="11"/>
        <color theme="1"/>
        <rFont val="Aptos Narrow"/>
        <family val="2"/>
        <scheme val="minor"/>
      </rPr>
      <t xml:space="preserve">  There is a relationship between department and gender</t>
    </r>
  </si>
  <si>
    <r>
      <rPr>
        <b/>
        <sz val="11"/>
        <color theme="1"/>
        <rFont val="Aptos Narrow"/>
        <family val="2"/>
        <scheme val="minor"/>
      </rPr>
      <t>Null Hypothesis:</t>
    </r>
    <r>
      <rPr>
        <sz val="11"/>
        <color theme="1"/>
        <rFont val="Aptos Narrow"/>
        <family val="2"/>
        <scheme val="minor"/>
      </rPr>
      <t xml:space="preserve"> The average salary for male and female employees are equal.</t>
    </r>
  </si>
  <si>
    <r>
      <rPr>
        <b/>
        <sz val="11"/>
        <color theme="1"/>
        <rFont val="Aptos Narrow"/>
        <family val="2"/>
        <scheme val="minor"/>
      </rPr>
      <t xml:space="preserve">Alternative Hypothesis: </t>
    </r>
    <r>
      <rPr>
        <sz val="11"/>
        <color theme="1"/>
        <rFont val="Aptos Narrow"/>
        <family val="2"/>
        <scheme val="minor"/>
      </rPr>
      <t>The average salary for male and female employees are not equal.</t>
    </r>
  </si>
  <si>
    <r>
      <rPr>
        <b/>
        <sz val="11"/>
        <color theme="1"/>
        <rFont val="Aptos Narrow"/>
        <family val="2"/>
        <scheme val="minor"/>
      </rPr>
      <t>Null Hypothesis:</t>
    </r>
    <r>
      <rPr>
        <sz val="11"/>
        <color theme="1"/>
        <rFont val="Aptos Narrow"/>
        <family val="2"/>
        <scheme val="minor"/>
      </rPr>
      <t xml:space="preserve"> The average salary is the same for all departments</t>
    </r>
  </si>
  <si>
    <r>
      <rPr>
        <b/>
        <sz val="11"/>
        <color theme="1"/>
        <rFont val="Aptos Narrow"/>
        <family val="2"/>
        <scheme val="minor"/>
      </rPr>
      <t xml:space="preserve">Alternative Hypothesis: </t>
    </r>
    <r>
      <rPr>
        <sz val="11"/>
        <color theme="1"/>
        <rFont val="Aptos Narrow"/>
        <family val="2"/>
        <scheme val="minor"/>
      </rPr>
      <t>The average salary for all departments are not the same</t>
    </r>
  </si>
  <si>
    <r>
      <rPr>
        <b/>
        <sz val="11"/>
        <color theme="1"/>
        <rFont val="Aptos Narrow"/>
        <family val="2"/>
        <scheme val="minor"/>
      </rPr>
      <t xml:space="preserve">Null Hypothesis (H₀): </t>
    </r>
    <r>
      <rPr>
        <sz val="11"/>
        <color theme="1"/>
        <rFont val="Aptos Narrow"/>
        <family val="2"/>
        <scheme val="minor"/>
      </rPr>
      <t>The proportion of male employees in the Sales department (p) &lt;=0.5</t>
    </r>
  </si>
  <si>
    <r>
      <rPr>
        <b/>
        <sz val="11"/>
        <color theme="1"/>
        <rFont val="Aptos Narrow"/>
        <family val="2"/>
        <scheme val="minor"/>
      </rPr>
      <t>Alternative Hypothesis (H₁):</t>
    </r>
    <r>
      <rPr>
        <sz val="11"/>
        <color theme="1"/>
        <rFont val="Aptos Narrow"/>
        <family val="2"/>
        <scheme val="minor"/>
      </rPr>
      <t xml:space="preserve"> The proportion of male employees in the Sales department (p) &gt; 0.5</t>
    </r>
  </si>
  <si>
    <t>Since p&lt;0.05, we reject the null hypothesis. This means that the proportion of male employees in sales is greater than 50%</t>
  </si>
  <si>
    <r>
      <rPr>
        <b/>
        <sz val="11"/>
        <color theme="1"/>
        <rFont val="Aptos Narrow"/>
        <family val="2"/>
        <scheme val="minor"/>
      </rPr>
      <t>Null Hypothesis:</t>
    </r>
    <r>
      <rPr>
        <sz val="11"/>
        <color theme="1"/>
        <rFont val="Aptos Narrow"/>
        <family val="2"/>
        <scheme val="minor"/>
      </rPr>
      <t xml:space="preserve"> Average age of  employees in sales </t>
    </r>
    <r>
      <rPr>
        <sz val="11"/>
        <color theme="1"/>
        <rFont val="Aptos Narrow"/>
        <family val="2"/>
      </rPr>
      <t>≤</t>
    </r>
    <r>
      <rPr>
        <sz val="11"/>
        <color theme="1"/>
        <rFont val="Aptos Narrow"/>
        <family val="2"/>
        <scheme val="minor"/>
      </rPr>
      <t xml:space="preserve">  Average age of employees in research and development</t>
    </r>
  </si>
  <si>
    <r>
      <rPr>
        <b/>
        <sz val="11"/>
        <color theme="1"/>
        <rFont val="Aptos Narrow"/>
        <family val="2"/>
        <scheme val="minor"/>
      </rPr>
      <t>Alternative Hypothesis</t>
    </r>
    <r>
      <rPr>
        <sz val="11"/>
        <color theme="1"/>
        <rFont val="Aptos Narrow"/>
        <family val="2"/>
        <scheme val="minor"/>
      </rPr>
      <t>: Average age for  employees in sales &gt; Average age of employees in research and development</t>
    </r>
  </si>
  <si>
    <r>
      <rPr>
        <b/>
        <sz val="11"/>
        <color theme="1"/>
        <rFont val="Aptos Narrow"/>
        <family val="2"/>
        <scheme val="minor"/>
      </rPr>
      <t>Null Hypothesis:</t>
    </r>
    <r>
      <rPr>
        <sz val="11"/>
        <color theme="1"/>
        <rFont val="Aptos Narrow"/>
        <family val="2"/>
        <scheme val="minor"/>
      </rPr>
      <t xml:space="preserve"> Average salary of employees with more than 10 years at the company </t>
    </r>
    <r>
      <rPr>
        <sz val="11"/>
        <color theme="1"/>
        <rFont val="Aptos Narrow"/>
        <family val="2"/>
      </rPr>
      <t>≤</t>
    </r>
    <r>
      <rPr>
        <sz val="11"/>
        <color theme="1"/>
        <rFont val="Aptos Narrow"/>
        <family val="2"/>
        <scheme val="minor"/>
      </rPr>
      <t xml:space="preserve"> those with 10 years or less</t>
    </r>
  </si>
  <si>
    <r>
      <rPr>
        <b/>
        <sz val="11"/>
        <color theme="1"/>
        <rFont val="Aptos Narrow"/>
        <family val="2"/>
        <scheme val="minor"/>
      </rPr>
      <t>Alternative Hypothesis</t>
    </r>
    <r>
      <rPr>
        <sz val="11"/>
        <color theme="1"/>
        <rFont val="Aptos Narrow"/>
        <family val="2"/>
        <scheme val="minor"/>
      </rPr>
      <t>: Average salary of employees with more than 10 years at the company &gt; those with 10 years or less</t>
    </r>
  </si>
  <si>
    <r>
      <rPr>
        <b/>
        <sz val="11"/>
        <color theme="1"/>
        <rFont val="Aptos Narrow"/>
        <family val="2"/>
        <scheme val="minor"/>
      </rPr>
      <t>Null Hypothesis</t>
    </r>
    <r>
      <rPr>
        <sz val="11"/>
        <color theme="1"/>
        <rFont val="Aptos Narrow"/>
        <family val="2"/>
        <scheme val="minor"/>
      </rPr>
      <t xml:space="preserve">: Average salary of  employees with a masters degree </t>
    </r>
    <r>
      <rPr>
        <sz val="11"/>
        <color theme="1"/>
        <rFont val="Aptos Narrow"/>
        <family val="2"/>
      </rPr>
      <t>≤</t>
    </r>
    <r>
      <rPr>
        <sz val="11"/>
        <color theme="1"/>
        <rFont val="Aptos Narrow"/>
        <family val="2"/>
        <scheme val="minor"/>
      </rPr>
      <t xml:space="preserve"> average salary of employess with a bachelors degree</t>
    </r>
  </si>
  <si>
    <r>
      <rPr>
        <b/>
        <sz val="11"/>
        <color theme="1"/>
        <rFont val="Aptos Narrow"/>
        <family val="2"/>
        <scheme val="minor"/>
      </rPr>
      <t>Alternative Hypothesis</t>
    </r>
    <r>
      <rPr>
        <sz val="11"/>
        <color theme="1"/>
        <rFont val="Aptos Narrow"/>
        <family val="2"/>
        <scheme val="minor"/>
      </rPr>
      <t>: Average salary of  employees with a masters degree &gt; average salary of employess with a bachelors degree</t>
    </r>
  </si>
  <si>
    <r>
      <rPr>
        <b/>
        <sz val="11"/>
        <color theme="1"/>
        <rFont val="Aptos Narrow"/>
        <family val="2"/>
        <scheme val="minor"/>
      </rPr>
      <t>Alternative Hypothesis</t>
    </r>
    <r>
      <rPr>
        <sz val="11"/>
        <color theme="1"/>
        <rFont val="Aptos Narrow"/>
        <family val="2"/>
        <scheme val="minor"/>
      </rPr>
      <t>: Average performance rating for  married employees &gt; average  performance of unmarried employees</t>
    </r>
  </si>
  <si>
    <r>
      <rPr>
        <b/>
        <sz val="11"/>
        <color theme="1"/>
        <rFont val="Aptos Narrow"/>
        <family val="2"/>
        <scheme val="minor"/>
      </rPr>
      <t>Null Hypothesis</t>
    </r>
    <r>
      <rPr>
        <sz val="11"/>
        <color theme="1"/>
        <rFont val="Aptos Narrow"/>
        <family val="2"/>
        <scheme val="minor"/>
      </rPr>
      <t xml:space="preserve">: Average performance rating for  married employees </t>
    </r>
    <r>
      <rPr>
        <sz val="11"/>
        <color theme="1"/>
        <rFont val="Aptos Narrow"/>
        <family val="2"/>
      </rPr>
      <t xml:space="preserve">≤ </t>
    </r>
    <r>
      <rPr>
        <sz val="11"/>
        <color theme="1"/>
        <rFont val="Aptos Narrow"/>
        <family val="2"/>
        <scheme val="minor"/>
      </rPr>
      <t xml:space="preserve"> average  performance of unmarried employees</t>
    </r>
  </si>
  <si>
    <t>Yearsatcompany Description</t>
  </si>
  <si>
    <t>Monthlyincome Description</t>
  </si>
  <si>
    <t>N/B: Both single and divorced are considered as unmarried here</t>
  </si>
  <si>
    <t>Research &amp; Development Age</t>
  </si>
  <si>
    <t>Conclusion</t>
  </si>
  <si>
    <t>Since the p-value is less than 0.05 and the sample proportion (57.62%) is greater than 50%, we reject the null hypothesis. There is sufficient evidence to conclude that the proportion of male employees in the Sales department is significantly greater than 50%.</t>
  </si>
  <si>
    <t>Total Employees in Sales (n)</t>
  </si>
  <si>
    <t>Distribution of Male Employees in Sales</t>
  </si>
  <si>
    <t>There is no significant difference in the average salaries of male and female employees at the 95% confidence level.</t>
  </si>
  <si>
    <t>Here, the p-value is 0.2218, which is greater than 0.05. Therefore, we fail to reject the null hypothesis.
Using the t-value: the absolute value of the t-statistic is -1.22226, which is less than the t-critical value of 1.96185. Again, we fail to reject the null hypothesis.</t>
  </si>
  <si>
    <t>The P-value (0.04097) is less than 0.05, and the F-statistic (3.201783) is greater than the critical F-value (3.001858). We reject the null hypothesis. There is a statistically significant difference in average salaries across the departments.</t>
  </si>
  <si>
    <t>A chi-square test of independence showed no significant association between gender and department since 0.227 &gt; 0.05 (standard significance level). This suggests that the distribution of males and females across departments is relatively uniform and any observed differences are likely due to random chance rather than a systematic relationship between gender and department choice</t>
  </si>
  <si>
    <t>The one-tailed p-value is 1.36508E-35 , which is much smaller than the significance level of 0.05. We can  conclude that the average salary of employees with more than 10 years is greater than the average salary of employees with 10 years or less.</t>
  </si>
  <si>
    <t>The one-tailed p-value is 0.1535 , which is much larger than the significance level of 0.05. This means we fail to reject the null hypothesis,  implying  individuals with a Master's degree earn less or approximately the same as those with a Bachelor's degree at the 5% significance level.</t>
  </si>
  <si>
    <t>The p-value 0.915 is greater than the common significance level of 0.05, which means we fail to reject the null hypothesis. This suggests that there is no significant relationship between how long an employee has been at the company (grouped into ranges) and performance ratings.</t>
  </si>
  <si>
    <t>The one tailed p-value 0.357 is greater than 0.05. Thus, we fail to reject the null hypothesis. This suggests that the average performance ratings of married employees is less or equal to that of unmarried employees (single and divorced combined).</t>
  </si>
  <si>
    <t>We are 95% confident that the true average tenure of employees at the company lies between 6.69 and 7.32 years.</t>
  </si>
  <si>
    <t xml:space="preserve">We are 95% confident that the true mean monthly income for employees falls between $6,262.063 and $6,743.8. </t>
  </si>
  <si>
    <t>The correlation coefficient of 0.498 indicates a moderate positive relationship between age and salary. This suggests that as age increases, salary tends to increase as well, though the relationship is not strong enough to be considered highly predictive.</t>
  </si>
  <si>
    <t>r</t>
  </si>
  <si>
    <t xml:space="preserve">A correlation coeffient r of 0.497855 means there is a moderate positive relationship between age and salary. AS age increase, salary tends to increase too </t>
  </si>
  <si>
    <t>Approximately 47.21% of employees have been at the company for more than 5 years. We are 95% confident that the true proportion of such employees lies between 44.66% and 49.76%. The margin of error (2.55%) is relatively small, indicating the estimate is reliable</t>
  </si>
  <si>
    <t>%employees</t>
  </si>
  <si>
    <t>% of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</si>
</sst>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x14ac:knownFonts="1">
    <font>
      <sz val="11"/>
      <color theme="1"/>
      <name val="Aptos Narrow"/>
      <family val="2"/>
      <scheme val="minor"/>
    </font>
    <font>
      <i/>
      <sz val="11"/>
      <color theme="1"/>
      <name val="Aptos Narrow"/>
      <family val="2"/>
      <scheme val="minor"/>
    </font>
    <font>
      <sz val="8"/>
      <name val="Aptos Narrow"/>
      <family val="2"/>
      <scheme val="minor"/>
    </font>
    <font>
      <b/>
      <sz val="11"/>
      <color theme="1"/>
      <name val="Aptos Narrow"/>
      <family val="2"/>
      <scheme val="minor"/>
    </font>
    <font>
      <b/>
      <sz val="12"/>
      <color rgb="FF000000"/>
      <name val="Candara"/>
      <family val="2"/>
    </font>
    <font>
      <b/>
      <sz val="11"/>
      <color theme="0"/>
      <name val="Aptos Narrow"/>
      <family val="2"/>
      <scheme val="minor"/>
    </font>
    <font>
      <sz val="12"/>
      <color rgb="FF000000"/>
      <name val="Candara"/>
      <family val="2"/>
    </font>
    <font>
      <sz val="11"/>
      <color theme="1"/>
      <name val="Aptos Narrow"/>
      <family val="2"/>
      <scheme val="minor"/>
    </font>
    <font>
      <sz val="11"/>
      <color theme="1"/>
      <name val="Aptos Narrow"/>
      <family val="2"/>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b/>
      <i/>
      <sz val="11"/>
      <color theme="1"/>
      <name val="Aptos Narrow"/>
      <family val="2"/>
      <scheme val="minor"/>
    </font>
  </fonts>
  <fills count="38">
    <fill>
      <patternFill patternType="none"/>
    </fill>
    <fill>
      <patternFill patternType="gray125"/>
    </fill>
    <fill>
      <patternFill patternType="solid">
        <fgColor theme="8" tint="0.79998168889431442"/>
        <bgColor theme="8" tint="0.79998168889431442"/>
      </patternFill>
    </fill>
    <fill>
      <patternFill patternType="solid">
        <fgColor theme="8"/>
        <bgColor theme="8"/>
      </patternFill>
    </fill>
    <fill>
      <patternFill patternType="solid">
        <fgColor theme="8" tint="0.79998168889431442"/>
        <bgColor theme="4" tint="0.79998168889431442"/>
      </patternFill>
    </fill>
    <fill>
      <patternFill patternType="solid">
        <fgColor theme="8"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8" tint="0.39997558519241921"/>
      </top>
      <bottom/>
      <diagonal/>
    </border>
    <border>
      <left/>
      <right/>
      <top/>
      <bottom style="thin">
        <color theme="8" tint="0.3999755851924192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s>
  <cellStyleXfs count="43">
    <xf numFmtId="0" fontId="0" fillId="0" borderId="0"/>
    <xf numFmtId="9" fontId="7" fillId="0" borderId="0" applyFont="0" applyFill="0" applyBorder="0" applyAlignment="0" applyProtection="0"/>
    <xf numFmtId="0" fontId="9" fillId="0" borderId="0" applyNumberFormat="0" applyFill="0" applyBorder="0" applyAlignment="0" applyProtection="0"/>
    <xf numFmtId="0" fontId="10" fillId="0" borderId="17" applyNumberFormat="0" applyFill="0" applyAlignment="0" applyProtection="0"/>
    <xf numFmtId="0" fontId="11" fillId="0" borderId="18" applyNumberFormat="0" applyFill="0" applyAlignment="0" applyProtection="0"/>
    <xf numFmtId="0" fontId="12" fillId="0" borderId="19" applyNumberFormat="0" applyFill="0" applyAlignment="0" applyProtection="0"/>
    <xf numFmtId="0" fontId="12" fillId="0" borderId="0" applyNumberFormat="0" applyFill="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0" applyNumberFormat="0" applyBorder="0" applyAlignment="0" applyProtection="0"/>
    <xf numFmtId="0" fontId="16" fillId="10" borderId="20" applyNumberFormat="0" applyAlignment="0" applyProtection="0"/>
    <xf numFmtId="0" fontId="17" fillId="11" borderId="21" applyNumberFormat="0" applyAlignment="0" applyProtection="0"/>
    <xf numFmtId="0" fontId="18" fillId="11" borderId="20" applyNumberFormat="0" applyAlignment="0" applyProtection="0"/>
    <xf numFmtId="0" fontId="19" fillId="0" borderId="22" applyNumberFormat="0" applyFill="0" applyAlignment="0" applyProtection="0"/>
    <xf numFmtId="0" fontId="5" fillId="12" borderId="23" applyNumberFormat="0" applyAlignment="0" applyProtection="0"/>
    <xf numFmtId="0" fontId="20" fillId="0" borderId="0" applyNumberFormat="0" applyFill="0" applyBorder="0" applyAlignment="0" applyProtection="0"/>
    <xf numFmtId="0" fontId="7" fillId="13" borderId="24" applyNumberFormat="0" applyFont="0" applyAlignment="0" applyProtection="0"/>
    <xf numFmtId="0" fontId="21" fillId="0" borderId="0" applyNumberFormat="0" applyFill="0" applyBorder="0" applyAlignment="0" applyProtection="0"/>
    <xf numFmtId="0" fontId="3" fillId="0" borderId="25" applyNumberFormat="0" applyFill="0" applyAlignment="0" applyProtection="0"/>
    <xf numFmtId="0" fontId="2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2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2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22"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cellStyleXfs>
  <cellXfs count="86">
    <xf numFmtId="0" fontId="0" fillId="0" borderId="0" xfId="0"/>
    <xf numFmtId="0" fontId="0" fillId="0" borderId="0" xfId="0" pivotButton="1"/>
    <xf numFmtId="0" fontId="0" fillId="0" borderId="0" xfId="0" applyAlignment="1">
      <alignment horizontal="left"/>
    </xf>
    <xf numFmtId="0" fontId="3" fillId="0" borderId="0" xfId="0" applyFont="1"/>
    <xf numFmtId="0" fontId="0" fillId="0" borderId="5" xfId="0" applyBorder="1"/>
    <xf numFmtId="0" fontId="0" fillId="0" borderId="6" xfId="0" applyBorder="1"/>
    <xf numFmtId="0" fontId="0" fillId="2" borderId="5" xfId="0" applyFill="1" applyBorder="1"/>
    <xf numFmtId="0" fontId="0" fillId="2" borderId="6" xfId="0" applyFill="1" applyBorder="1"/>
    <xf numFmtId="0" fontId="5" fillId="3" borderId="5" xfId="0" applyFont="1" applyFill="1" applyBorder="1"/>
    <xf numFmtId="0" fontId="5" fillId="3" borderId="6" xfId="0" applyFont="1" applyFill="1" applyBorder="1"/>
    <xf numFmtId="0" fontId="0" fillId="0" borderId="1" xfId="0" applyBorder="1"/>
    <xf numFmtId="0" fontId="6" fillId="0" borderId="0" xfId="0" applyFont="1"/>
    <xf numFmtId="0" fontId="3" fillId="2" borderId="6" xfId="0" applyFont="1" applyFill="1" applyBorder="1"/>
    <xf numFmtId="0" fontId="3" fillId="2" borderId="7" xfId="0" applyFont="1" applyFill="1" applyBorder="1"/>
    <xf numFmtId="0" fontId="0" fillId="2" borderId="8" xfId="0" applyFill="1" applyBorder="1"/>
    <xf numFmtId="0" fontId="3" fillId="4" borderId="0" xfId="0" applyFont="1" applyFill="1"/>
    <xf numFmtId="0" fontId="3" fillId="4" borderId="3" xfId="0" applyFont="1" applyFill="1" applyBorder="1"/>
    <xf numFmtId="0" fontId="3" fillId="4" borderId="4" xfId="0" applyFont="1" applyFill="1" applyBorder="1" applyAlignment="1">
      <alignment horizontal="left"/>
    </xf>
    <xf numFmtId="0" fontId="3" fillId="4" borderId="4" xfId="0" applyFont="1" applyFill="1" applyBorder="1"/>
    <xf numFmtId="0" fontId="3" fillId="5" borderId="0" xfId="0" applyFont="1" applyFill="1"/>
    <xf numFmtId="0" fontId="0" fillId="5" borderId="0" xfId="0" applyFill="1"/>
    <xf numFmtId="0" fontId="4" fillId="5" borderId="0" xfId="0" applyFont="1" applyFill="1"/>
    <xf numFmtId="1" fontId="0" fillId="0" borderId="9" xfId="0" applyNumberFormat="1" applyBorder="1"/>
    <xf numFmtId="0" fontId="0" fillId="0" borderId="9" xfId="0" applyBorder="1"/>
    <xf numFmtId="2" fontId="0" fillId="0" borderId="9" xfId="0" applyNumberFormat="1" applyBorder="1"/>
    <xf numFmtId="0" fontId="0" fillId="6" borderId="9" xfId="0" applyFill="1" applyBorder="1"/>
    <xf numFmtId="0" fontId="1" fillId="5" borderId="2" xfId="0" applyFont="1" applyFill="1" applyBorder="1" applyAlignment="1">
      <alignment horizontal="centerContinuous"/>
    </xf>
    <xf numFmtId="0" fontId="0" fillId="5" borderId="1" xfId="0" applyFill="1" applyBorder="1"/>
    <xf numFmtId="0" fontId="0" fillId="5" borderId="10" xfId="0" applyFill="1" applyBorder="1"/>
    <xf numFmtId="0" fontId="0" fillId="0" borderId="0" xfId="0" applyAlignment="1">
      <alignment horizontal="left" vertical="center" indent="1"/>
    </xf>
    <xf numFmtId="10" fontId="0" fillId="0" borderId="0" xfId="1" applyNumberFormat="1" applyFont="1"/>
    <xf numFmtId="0" fontId="0" fillId="0" borderId="13" xfId="0" applyBorder="1"/>
    <xf numFmtId="0" fontId="0" fillId="0" borderId="2" xfId="0" applyBorder="1"/>
    <xf numFmtId="0" fontId="0" fillId="0" borderId="14" xfId="0" applyBorder="1"/>
    <xf numFmtId="0" fontId="0" fillId="0" borderId="15" xfId="0" applyBorder="1"/>
    <xf numFmtId="0" fontId="0" fillId="0" borderId="10" xfId="0" applyBorder="1"/>
    <xf numFmtId="0" fontId="0" fillId="0" borderId="16" xfId="0" applyBorder="1"/>
    <xf numFmtId="0" fontId="0" fillId="5" borderId="15" xfId="0" applyFill="1" applyBorder="1"/>
    <xf numFmtId="0" fontId="0" fillId="5" borderId="16" xfId="0" applyFill="1" applyBorder="1"/>
    <xf numFmtId="0" fontId="0" fillId="5" borderId="11" xfId="0" applyFill="1" applyBorder="1"/>
    <xf numFmtId="0" fontId="0" fillId="5" borderId="12" xfId="0" applyFill="1" applyBorder="1"/>
    <xf numFmtId="0" fontId="1" fillId="5" borderId="2" xfId="0" applyFont="1" applyFill="1" applyBorder="1" applyAlignment="1">
      <alignment horizontal="center"/>
    </xf>
    <xf numFmtId="0" fontId="3" fillId="0" borderId="0" xfId="0" applyFont="1" applyAlignment="1">
      <alignment horizontal="left"/>
    </xf>
    <xf numFmtId="0" fontId="3" fillId="6" borderId="31" xfId="0" applyFont="1" applyFill="1" applyBorder="1"/>
    <xf numFmtId="0" fontId="3" fillId="6" borderId="28" xfId="0" applyFont="1" applyFill="1" applyBorder="1"/>
    <xf numFmtId="0" fontId="3" fillId="5" borderId="34" xfId="0" applyFont="1" applyFill="1" applyBorder="1"/>
    <xf numFmtId="0" fontId="3" fillId="5" borderId="12" xfId="0" applyFont="1" applyFill="1" applyBorder="1"/>
    <xf numFmtId="0" fontId="3" fillId="6" borderId="0" xfId="0" applyFont="1" applyFill="1"/>
    <xf numFmtId="0" fontId="0" fillId="5" borderId="35" xfId="0" applyFill="1" applyBorder="1"/>
    <xf numFmtId="0" fontId="0" fillId="5" borderId="26" xfId="0" applyFill="1" applyBorder="1"/>
    <xf numFmtId="0" fontId="0" fillId="5" borderId="27" xfId="0" applyFill="1" applyBorder="1"/>
    <xf numFmtId="0" fontId="3" fillId="5" borderId="1" xfId="0" applyFont="1" applyFill="1" applyBorder="1"/>
    <xf numFmtId="0" fontId="23" fillId="0" borderId="29" xfId="0" applyFont="1" applyBorder="1" applyAlignment="1">
      <alignment horizontal="center"/>
    </xf>
    <xf numFmtId="0" fontId="0" fillId="5" borderId="33" xfId="0" applyFill="1" applyBorder="1"/>
    <xf numFmtId="0" fontId="3" fillId="5" borderId="11" xfId="0" applyFont="1" applyFill="1" applyBorder="1"/>
    <xf numFmtId="0" fontId="0" fillId="0" borderId="30" xfId="0" applyBorder="1" applyAlignment="1">
      <alignment horizontal="left" wrapText="1"/>
    </xf>
    <xf numFmtId="0" fontId="0" fillId="5" borderId="32" xfId="0" applyFill="1" applyBorder="1"/>
    <xf numFmtId="0" fontId="1" fillId="0" borderId="14" xfId="0" applyFont="1" applyBorder="1" applyAlignment="1">
      <alignment horizontal="centerContinuous"/>
    </xf>
    <xf numFmtId="0" fontId="0" fillId="0" borderId="35" xfId="0" applyBorder="1"/>
    <xf numFmtId="0" fontId="0" fillId="0" borderId="29" xfId="0" applyBorder="1" applyAlignment="1">
      <alignment horizontal="left" wrapText="1"/>
    </xf>
    <xf numFmtId="10" fontId="0" fillId="0" borderId="0" xfId="0" applyNumberFormat="1"/>
    <xf numFmtId="0" fontId="1" fillId="0" borderId="28" xfId="0" applyFont="1" applyBorder="1" applyAlignment="1">
      <alignment horizontal="center"/>
    </xf>
    <xf numFmtId="0" fontId="3" fillId="0" borderId="32" xfId="0" applyFont="1" applyBorder="1"/>
    <xf numFmtId="0" fontId="23" fillId="0" borderId="13" xfId="0" applyFont="1" applyBorder="1" applyAlignment="1">
      <alignment horizontal="centerContinuous"/>
    </xf>
    <xf numFmtId="0" fontId="0" fillId="0" borderId="28" xfId="0" applyBorder="1" applyAlignment="1">
      <alignment horizontal="left" wrapText="1"/>
    </xf>
    <xf numFmtId="0" fontId="3" fillId="0" borderId="31" xfId="0" applyFont="1" applyBorder="1"/>
    <xf numFmtId="0" fontId="0" fillId="0" borderId="31" xfId="0" applyBorder="1" applyAlignment="1">
      <alignment wrapText="1"/>
    </xf>
    <xf numFmtId="0" fontId="3" fillId="6" borderId="32" xfId="0" applyFont="1" applyFill="1" applyBorder="1"/>
    <xf numFmtId="0" fontId="1" fillId="0" borderId="2" xfId="0" applyFont="1" applyBorder="1" applyAlignment="1">
      <alignment horizontal="center"/>
    </xf>
    <xf numFmtId="0" fontId="0" fillId="0" borderId="26" xfId="0" applyBorder="1"/>
    <xf numFmtId="0" fontId="0" fillId="0" borderId="27" xfId="0" applyBorder="1"/>
    <xf numFmtId="0" fontId="1" fillId="0" borderId="13" xfId="0" applyFont="1" applyBorder="1" applyAlignment="1">
      <alignment horizontal="center"/>
    </xf>
    <xf numFmtId="0" fontId="1" fillId="0" borderId="14" xfId="0" applyFont="1" applyBorder="1" applyAlignment="1">
      <alignment horizontal="center"/>
    </xf>
    <xf numFmtId="0" fontId="0" fillId="0" borderId="11" xfId="0" applyBorder="1"/>
    <xf numFmtId="0" fontId="0" fillId="0" borderId="12" xfId="0" applyBorder="1"/>
    <xf numFmtId="0" fontId="0" fillId="0" borderId="32" xfId="0" applyBorder="1"/>
    <xf numFmtId="0" fontId="0" fillId="0" borderId="33" xfId="0" applyBorder="1"/>
    <xf numFmtId="0" fontId="23" fillId="0" borderId="30" xfId="0" applyFont="1" applyBorder="1" applyAlignment="1">
      <alignment horizontal="center"/>
    </xf>
    <xf numFmtId="0" fontId="0" fillId="0" borderId="30" xfId="0" applyBorder="1"/>
    <xf numFmtId="164" fontId="3" fillId="6" borderId="0" xfId="0" applyNumberFormat="1" applyFont="1" applyFill="1"/>
    <xf numFmtId="0" fontId="3" fillId="0" borderId="34" xfId="0" applyFont="1" applyBorder="1"/>
    <xf numFmtId="0" fontId="23" fillId="0" borderId="2" xfId="0" applyFont="1" applyBorder="1" applyAlignment="1">
      <alignment horizontal="center"/>
    </xf>
    <xf numFmtId="0" fontId="23" fillId="0" borderId="14" xfId="0" applyFont="1" applyBorder="1" applyAlignment="1">
      <alignment horizontal="center"/>
    </xf>
    <xf numFmtId="0" fontId="0" fillId="0" borderId="28" xfId="0" applyBorder="1" applyAlignment="1">
      <alignment horizontal="left" wrapText="1"/>
    </xf>
    <xf numFmtId="0" fontId="0" fillId="0" borderId="29" xfId="0" applyBorder="1" applyAlignment="1">
      <alignment horizontal="left" wrapText="1"/>
    </xf>
    <xf numFmtId="0" fontId="0" fillId="0" borderId="30" xfId="0" applyBorder="1" applyAlignment="1">
      <alignment horizontal="lef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[Details of Hypothesis Testing.xlsx]Descriptive statistics (1-5)!PivotTable1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How many employees</a:t>
            </a:r>
            <a:r>
              <a:rPr lang="en-US" b="1" baseline="0"/>
              <a:t> per department?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'Descriptive statistics (1-5)'!$C$28</c:f>
              <c:strCache>
                <c:ptCount val="1"/>
                <c:pt idx="0">
                  <c:v>Count of Employees</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'Descriptive statistics (1-5)'!$B$29:$B$32</c:f>
              <c:strCache>
                <c:ptCount val="3"/>
                <c:pt idx="0">
                  <c:v>Human Resources</c:v>
                </c:pt>
                <c:pt idx="1">
                  <c:v>Sales</c:v>
                </c:pt>
                <c:pt idx="2">
                  <c:v>Research &amp; Development</c:v>
                </c:pt>
              </c:strCache>
            </c:strRef>
          </c:cat>
          <c:val>
            <c:numRef>
              <c:f>'Descriptive statistics (1-5)'!$C$29:$C$32</c:f>
              <c:numCache>
                <c:formatCode>General</c:formatCode>
                <c:ptCount val="3"/>
                <c:pt idx="0">
                  <c:v>63</c:v>
                </c:pt>
                <c:pt idx="1">
                  <c:v>446</c:v>
                </c:pt>
                <c:pt idx="2">
                  <c:v>961</c:v>
                </c:pt>
              </c:numCache>
            </c:numRef>
          </c:val>
          <c:extLst>
            <c:ext xmlns:c16="http://schemas.microsoft.com/office/drawing/2014/chart" uri="{C3380CC4-5D6E-409C-BE32-E72D297353CC}">
              <c16:uniqueId val="{00000000-4EDA-4633-9BF1-924E706E4517}"/>
            </c:ext>
          </c:extLst>
        </c:ser>
        <c:ser>
          <c:idx val="1"/>
          <c:order val="1"/>
          <c:tx>
            <c:strRef>
              <c:f>'Descriptive statistics (1-5)'!$D$28</c:f>
              <c:strCache>
                <c:ptCount val="1"/>
                <c:pt idx="0">
                  <c:v>%employees</c:v>
                </c:pt>
              </c:strCache>
            </c:strRef>
          </c:tx>
          <c:spPr>
            <a:solidFill>
              <a:schemeClr val="accent5">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'Descriptive statistics (1-5)'!$B$29:$B$32</c:f>
              <c:strCache>
                <c:ptCount val="3"/>
                <c:pt idx="0">
                  <c:v>Human Resources</c:v>
                </c:pt>
                <c:pt idx="1">
                  <c:v>Sales</c:v>
                </c:pt>
                <c:pt idx="2">
                  <c:v>Research &amp; Development</c:v>
                </c:pt>
              </c:strCache>
            </c:strRef>
          </c:cat>
          <c:val>
            <c:numRef>
              <c:f>'Descriptive statistics (1-5)'!$D$29:$D$32</c:f>
              <c:numCache>
                <c:formatCode>0.00%</c:formatCode>
                <c:ptCount val="3"/>
                <c:pt idx="0">
                  <c:v>4.2857142857142858E-2</c:v>
                </c:pt>
                <c:pt idx="1">
                  <c:v>0.30340136054421768</c:v>
                </c:pt>
                <c:pt idx="2">
                  <c:v>0.65374149659863945</c:v>
                </c:pt>
              </c:numCache>
            </c:numRef>
          </c:val>
          <c:extLst>
            <c:ext xmlns:c16="http://schemas.microsoft.com/office/drawing/2014/chart" uri="{C3380CC4-5D6E-409C-BE32-E72D297353CC}">
              <c16:uniqueId val="{00000000-E1D5-4922-B56F-1DD950C97920}"/>
            </c:ext>
          </c:extLst>
        </c:ser>
        <c:dLbls>
          <c:dLblPos val="outEnd"/>
          <c:showLegendKey val="0"/>
          <c:showVal val="1"/>
          <c:showCatName val="0"/>
          <c:showSerName val="0"/>
          <c:showPercent val="0"/>
          <c:showBubbleSize val="0"/>
        </c:dLbls>
        <c:gapWidth val="20"/>
        <c:overlap val="100"/>
        <c:axId val="228107119"/>
        <c:axId val="228111439"/>
      </c:barChart>
      <c:catAx>
        <c:axId val="228107119"/>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crossAx val="228111439"/>
        <c:crosses val="autoZero"/>
        <c:auto val="1"/>
        <c:lblAlgn val="ctr"/>
        <c:lblOffset val="100"/>
        <c:noMultiLvlLbl val="0"/>
      </c:catAx>
      <c:valAx>
        <c:axId val="228111439"/>
        <c:scaling>
          <c:orientation val="minMax"/>
        </c:scaling>
        <c:delete val="1"/>
        <c:axPos val="b"/>
        <c:numFmt formatCode="General" sourceLinked="1"/>
        <c:majorTickMark val="out"/>
        <c:minorTickMark val="none"/>
        <c:tickLblPos val="nextTo"/>
        <c:crossAx val="22810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[Details of Hypothesis Testing.xlsx]Descriptive statistics (1-5)!PivotTable2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Gender Distribution of Employees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w="19050">
            <a:solidFill>
              <a:schemeClr val="lt1"/>
            </a:solidFill>
          </a:ln>
          <a:effectLst/>
        </c:spPr>
      </c:pivotFmt>
      <c:pivotFmt>
        <c:idx val="5"/>
        <c:spPr>
          <a:solidFill>
            <a:schemeClr val="accent5"/>
          </a:solidFill>
          <a:ln w="19050">
            <a:solidFill>
              <a:schemeClr val="lt1"/>
            </a:solidFill>
          </a:ln>
          <a:effectLst/>
        </c:spPr>
      </c:pivotFmt>
    </c:pivotFmts>
    <c:plotArea>
      <c:layout/>
      <c:pieChart>
        <c:varyColors val="1"/>
        <c:ser>
          <c:idx val="0"/>
          <c:order val="0"/>
          <c:tx>
            <c:strRef>
              <c:f>'Descriptive statistics (1-5)'!$C$37</c:f>
              <c:strCache>
                <c:ptCount val="1"/>
                <c:pt idx="0">
                  <c:v>Count of Employees</c:v>
                </c:pt>
              </c:strCache>
            </c:strRef>
          </c:tx>
          <c:dPt>
            <c:idx val="0"/>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1-4730-42CC-9FF4-148581620206}"/>
              </c:ext>
            </c:extLst>
          </c:dPt>
          <c:dPt>
            <c:idx val="1"/>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3-4730-42CC-9FF4-148581620206}"/>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'Descriptive statistics (1-5)'!$B$38:$B$40</c:f>
              <c:strCache>
                <c:ptCount val="2"/>
                <c:pt idx="0">
                  <c:v>Female</c:v>
                </c:pt>
                <c:pt idx="1">
                  <c:v>Male</c:v>
                </c:pt>
              </c:strCache>
            </c:strRef>
          </c:cat>
          <c:val>
            <c:numRef>
              <c:f>'Descriptive statistics (1-5)'!$C$38:$C$40</c:f>
              <c:numCache>
                <c:formatCode>General</c:formatCode>
                <c:ptCount val="2"/>
                <c:pt idx="0">
                  <c:v>588</c:v>
                </c:pt>
                <c:pt idx="1">
                  <c:v>882</c:v>
                </c:pt>
              </c:numCache>
            </c:numRef>
          </c:val>
          <c:extLst>
            <c:ext xmlns:c16="http://schemas.microsoft.com/office/drawing/2014/chart" uri="{C3380CC4-5D6E-409C-BE32-E72D297353CC}">
              <c16:uniqueId val="{00000000-3EA4-4468-8CA3-449DBD5AC72D}"/>
            </c:ext>
          </c:extLst>
        </c:ser>
        <c:ser>
          <c:idx val="1"/>
          <c:order val="1"/>
          <c:tx>
            <c:strRef>
              <c:f>'Descriptive statistics (1-5)'!$D$37</c:f>
              <c:strCache>
                <c:ptCount val="1"/>
                <c:pt idx="0">
                  <c:v>% of employees</c:v>
                </c:pt>
              </c:strCache>
            </c:strRef>
          </c:tx>
          <c:dPt>
            <c:idx val="0"/>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5-4CAB-4CC0-8B3F-AAA7EDD5C96D}"/>
              </c:ext>
            </c:extLst>
          </c:dPt>
          <c:dPt>
            <c:idx val="1"/>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7-4CAB-4CC0-8B3F-AAA7EDD5C9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'Descriptive statistics (1-5)'!$B$38:$B$40</c:f>
              <c:strCache>
                <c:ptCount val="2"/>
                <c:pt idx="0">
                  <c:v>Female</c:v>
                </c:pt>
                <c:pt idx="1">
                  <c:v>Male</c:v>
                </c:pt>
              </c:strCache>
            </c:strRef>
          </c:cat>
          <c:val>
            <c:numRef>
              <c:f>'Descriptive statistics (1-5)'!$D$38:$D$40</c:f>
              <c:numCache>
                <c:formatCode>0.00%</c:formatCode>
                <c:ptCount val="2"/>
                <c:pt idx="0">
                  <c:v>0.4</c:v>
                </c:pt>
                <c:pt idx="1">
                  <c:v>0.6</c:v>
                </c:pt>
              </c:numCache>
            </c:numRef>
          </c:val>
          <c:extLst>
            <c:ext xmlns:c16="http://schemas.microsoft.com/office/drawing/2014/chart" uri="{C3380CC4-5D6E-409C-BE32-E72D297353CC}">
              <c16:uniqueId val="{00000004-5538-4CF3-8F89-CF9057B023A0}"/>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561976</xdr:colOff>
      <xdr:row>26</xdr:row>
      <xdr:rowOff>14287</xdr:rowOff>
    </xdr:from>
    <xdr:to>
      <xdr:col>11</xdr:col>
      <xdr:colOff>1171575</xdr:colOff>
      <xdr:row>40</xdr:row>
      <xdr:rowOff>90487</xdr:rowOff>
    </xdr:to>
    <xdr:graphicFrame macro="">
      <xdr:nvGraphicFramePr>
        <xdr:cNvPr id="2" name="Chart 1">
          <a:extLst>
            <a:ext uri="{FF2B5EF4-FFF2-40B4-BE49-F238E27FC236}">
              <a16:creationId xmlns:a16="http://schemas.microsoft.com/office/drawing/2014/main" id="{E6C5828E-B95A-3145-E56A-E511F613A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128587</xdr:colOff>
      <xdr:row>40</xdr:row>
      <xdr:rowOff>138112</xdr:rowOff>
    </xdr:from>
    <xdr:to>
      <xdr:col>5</xdr:col>
      <xdr:colOff>585787</xdr:colOff>
      <xdr:row>55</xdr:row>
      <xdr:rowOff>33337</xdr:rowOff>
    </xdr:to>
    <xdr:graphicFrame macro="">
      <xdr:nvGraphicFramePr>
        <xdr:cNvPr id="3" name="Chart 2">
          <a:extLst>
            <a:ext uri="{FF2B5EF4-FFF2-40B4-BE49-F238E27FC236}">
              <a16:creationId xmlns:a16="http://schemas.microsoft.com/office/drawing/2014/main" id="{FDE3A367-6737-7B14-394F-72B2BB6F6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29</xdr:col>
      <xdr:colOff>333375</xdr:colOff>
      <xdr:row>7</xdr:row>
      <xdr:rowOff>52387</xdr:rowOff>
    </xdr:from>
    <xdr:ext cx="65" cy="172227"/>
    <xdr:sp macro="" textlink="">
      <xdr:nvSpPr>
        <xdr:cNvPr id="4" name="TextBox 3">
          <a:extLst>
            <a:ext uri="{FF2B5EF4-FFF2-40B4-BE49-F238E27FC236}">
              <a16:creationId xmlns:a16="http://schemas.microsoft.com/office/drawing/2014/main" id="{0CF89416-1C30-454C-B59E-CEAC3C0B2C09}"/>
            </a:ext>
          </a:extLst>
        </xdr:cNvPr>
        <xdr:cNvSpPr txBox="1"/>
      </xdr:nvSpPr>
      <xdr:spPr>
        <a:xfrm>
          <a:off x="5819775" y="1385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G" sz="1100"/>
        </a:p>
      </xdr:txBody>
    </xdr:sp>
    <xdr:clientData/>
  </xdr:oneCellAnchor>
  <xdr:twoCellAnchor editAs="oneCell">
    <xdr:from>
      <xdr:col>26</xdr:col>
      <xdr:colOff>57150</xdr:colOff>
      <xdr:row>9</xdr:row>
      <xdr:rowOff>114300</xdr:rowOff>
    </xdr:from>
    <xdr:to>
      <xdr:col>28</xdr:col>
      <xdr:colOff>352425</xdr:colOff>
      <xdr:row>13</xdr:row>
      <xdr:rowOff>90488</xdr:rowOff>
    </xdr:to>
    <xdr:pic>
      <xdr:nvPicPr>
        <xdr:cNvPr id="7" name="Picture 6">
          <a:extLst>
            <a:ext uri="{FF2B5EF4-FFF2-40B4-BE49-F238E27FC236}">
              <a16:creationId xmlns:a16="http://schemas.microsoft.com/office/drawing/2014/main" id="{9AEC2D2D-EFB3-3F6C-8F29-43E3A8D937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707725" y="1447800"/>
          <a:ext cx="1514475" cy="757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9</xdr:col>
      <xdr:colOff>333375</xdr:colOff>
      <xdr:row>6</xdr:row>
      <xdr:rowOff>52387</xdr:rowOff>
    </xdr:from>
    <xdr:ext cx="65" cy="172227"/>
    <xdr:sp macro="" textlink="">
      <xdr:nvSpPr>
        <xdr:cNvPr id="2" name="TextBox 1">
          <a:extLst>
            <a:ext uri="{FF2B5EF4-FFF2-40B4-BE49-F238E27FC236}">
              <a16:creationId xmlns:a16="http://schemas.microsoft.com/office/drawing/2014/main" id="{873ECA5D-2230-49B4-985D-CA580EF98D98}"/>
            </a:ext>
          </a:extLst>
        </xdr:cNvPr>
        <xdr:cNvSpPr txBox="1"/>
      </xdr:nvSpPr>
      <xdr:spPr>
        <a:xfrm>
          <a:off x="26365200" y="1004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G" sz="1100"/>
        </a:p>
      </xdr:txBody>
    </xdr:sp>
    <xdr:clientData/>
  </xdr:oneCellAnchor>
  <xdr:twoCellAnchor editAs="oneCell">
    <xdr:from>
      <xdr:col>6</xdr:col>
      <xdr:colOff>57150</xdr:colOff>
      <xdr:row>10</xdr:row>
      <xdr:rowOff>114300</xdr:rowOff>
    </xdr:from>
    <xdr:to>
      <xdr:col>7</xdr:col>
      <xdr:colOff>695325</xdr:colOff>
      <xdr:row>14</xdr:row>
      <xdr:rowOff>90488</xdr:rowOff>
    </xdr:to>
    <xdr:pic>
      <xdr:nvPicPr>
        <xdr:cNvPr id="3" name="Picture 2">
          <a:extLst>
            <a:ext uri="{FF2B5EF4-FFF2-40B4-BE49-F238E27FC236}">
              <a16:creationId xmlns:a16="http://schemas.microsoft.com/office/drawing/2014/main" id="{35DBE2C5-AF96-4006-8199-8FA0B934A1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260175" y="1447800"/>
          <a:ext cx="1514475" cy="7572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29</xdr:col>
      <xdr:colOff>333375</xdr:colOff>
      <xdr:row>5</xdr:row>
      <xdr:rowOff>52387</xdr:rowOff>
    </xdr:from>
    <xdr:ext cx="65" cy="172227"/>
    <xdr:sp macro="" textlink="">
      <xdr:nvSpPr>
        <xdr:cNvPr id="2" name="TextBox 1">
          <a:extLst>
            <a:ext uri="{FF2B5EF4-FFF2-40B4-BE49-F238E27FC236}">
              <a16:creationId xmlns:a16="http://schemas.microsoft.com/office/drawing/2014/main" id="{0F5C3B92-E553-485B-A619-D1E5E02E7210}"/>
            </a:ext>
          </a:extLst>
        </xdr:cNvPr>
        <xdr:cNvSpPr txBox="1"/>
      </xdr:nvSpPr>
      <xdr:spPr>
        <a:xfrm>
          <a:off x="26365200" y="1004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G"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MIE" refreshedDate="45671.890597453705" createdVersion="8" refreshedVersion="8" minRefreshableVersion="3" recordCount="1470" xr:uid="{EDFDCD12-E626-4951-8724-4F9779F19B8A}">
  <cacheSource type="worksheet">
    <worksheetSource name="employee"/>
  </cacheSource>
  <cacheFields count="35">
    <cacheField name="Age" numFmtId="0">
      <sharedItems containsSemiMixedTypes="0" containsString="0" containsNumber="1" containsInteger="1" minValue="18" maxValue="60"/>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startNum="0" endNum="40" groupInterval="5"/>
        <groupItems count="10">
          <s v="&lt;0"/>
          <s v="0-4"/>
          <s v="5-9"/>
          <s v="10-14"/>
          <s v="15-19"/>
          <s v="20-24"/>
          <s v="25-29"/>
          <s v="30-34"/>
          <s v="35-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Yes"/>
    <s v="Travel_Rarely"/>
    <n v="1102"/>
    <x v="0"/>
    <n v="1"/>
    <n v="2"/>
    <s v="Life Sciences"/>
    <n v="1"/>
    <n v="1"/>
    <n v="2"/>
    <x v="0"/>
    <n v="94"/>
    <n v="3"/>
    <n v="2"/>
    <s v="Sales Executive"/>
    <n v="4"/>
    <s v="Single"/>
    <n v="5993"/>
    <n v="19479"/>
    <n v="8"/>
    <s v="Y"/>
    <s v="Yes"/>
    <n v="11"/>
    <x v="0"/>
    <n v="1"/>
    <n v="80"/>
    <n v="0"/>
    <n v="8"/>
    <n v="0"/>
    <n v="1"/>
    <x v="0"/>
    <n v="4"/>
    <n v="0"/>
    <n v="5"/>
  </r>
  <r>
    <n v="49"/>
    <s v="No"/>
    <s v="Travel_Frequently"/>
    <n v="279"/>
    <x v="1"/>
    <n v="8"/>
    <n v="1"/>
    <s v="Life Sciences"/>
    <n v="1"/>
    <n v="2"/>
    <n v="3"/>
    <x v="1"/>
    <n v="61"/>
    <n v="2"/>
    <n v="2"/>
    <s v="Research Scientist"/>
    <n v="2"/>
    <s v="Married"/>
    <n v="5130"/>
    <n v="24907"/>
    <n v="1"/>
    <s v="Y"/>
    <s v="No"/>
    <n v="23"/>
    <x v="1"/>
    <n v="4"/>
    <n v="80"/>
    <n v="1"/>
    <n v="10"/>
    <n v="3"/>
    <n v="3"/>
    <x v="1"/>
    <n v="7"/>
    <n v="1"/>
    <n v="7"/>
  </r>
  <r>
    <n v="37"/>
    <s v="Yes"/>
    <s v="Travel_Rarely"/>
    <n v="1373"/>
    <x v="1"/>
    <n v="2"/>
    <n v="2"/>
    <s v="Other"/>
    <n v="1"/>
    <n v="4"/>
    <n v="4"/>
    <x v="1"/>
    <n v="92"/>
    <n v="2"/>
    <n v="1"/>
    <s v="Laboratory Technician"/>
    <n v="3"/>
    <s v="Single"/>
    <n v="2090"/>
    <n v="2396"/>
    <n v="6"/>
    <s v="Y"/>
    <s v="Yes"/>
    <n v="15"/>
    <x v="0"/>
    <n v="2"/>
    <n v="80"/>
    <n v="0"/>
    <n v="7"/>
    <n v="3"/>
    <n v="3"/>
    <x v="2"/>
    <n v="0"/>
    <n v="0"/>
    <n v="0"/>
  </r>
  <r>
    <n v="33"/>
    <s v="No"/>
    <s v="Travel_Frequently"/>
    <n v="1392"/>
    <x v="1"/>
    <n v="3"/>
    <n v="4"/>
    <s v="Life Sciences"/>
    <n v="1"/>
    <n v="5"/>
    <n v="4"/>
    <x v="0"/>
    <n v="56"/>
    <n v="3"/>
    <n v="1"/>
    <s v="Research Scientist"/>
    <n v="3"/>
    <s v="Married"/>
    <n v="2909"/>
    <n v="23159"/>
    <n v="1"/>
    <s v="Y"/>
    <s v="Yes"/>
    <n v="11"/>
    <x v="0"/>
    <n v="3"/>
    <n v="80"/>
    <n v="0"/>
    <n v="8"/>
    <n v="3"/>
    <n v="3"/>
    <x v="3"/>
    <n v="7"/>
    <n v="3"/>
    <n v="0"/>
  </r>
  <r>
    <n v="27"/>
    <s v="No"/>
    <s v="Travel_Rarely"/>
    <n v="591"/>
    <x v="1"/>
    <n v="2"/>
    <n v="1"/>
    <s v="Medical"/>
    <n v="1"/>
    <n v="7"/>
    <n v="1"/>
    <x v="1"/>
    <n v="40"/>
    <n v="3"/>
    <n v="1"/>
    <s v="Laboratory Technician"/>
    <n v="2"/>
    <s v="Married"/>
    <n v="3468"/>
    <n v="16632"/>
    <n v="9"/>
    <s v="Y"/>
    <s v="No"/>
    <n v="12"/>
    <x v="0"/>
    <n v="4"/>
    <n v="80"/>
    <n v="1"/>
    <n v="6"/>
    <n v="3"/>
    <n v="3"/>
    <x v="4"/>
    <n v="2"/>
    <n v="2"/>
    <n v="2"/>
  </r>
  <r>
    <n v="32"/>
    <s v="No"/>
    <s v="Travel_Frequently"/>
    <n v="1005"/>
    <x v="1"/>
    <n v="2"/>
    <n v="2"/>
    <s v="Life Sciences"/>
    <n v="1"/>
    <n v="8"/>
    <n v="4"/>
    <x v="1"/>
    <n v="79"/>
    <n v="3"/>
    <n v="1"/>
    <s v="Laboratory Technician"/>
    <n v="4"/>
    <s v="Single"/>
    <n v="3068"/>
    <n v="11864"/>
    <n v="0"/>
    <s v="Y"/>
    <s v="No"/>
    <n v="13"/>
    <x v="0"/>
    <n v="3"/>
    <n v="80"/>
    <n v="0"/>
    <n v="8"/>
    <n v="2"/>
    <n v="2"/>
    <x v="5"/>
    <n v="7"/>
    <n v="3"/>
    <n v="6"/>
  </r>
  <r>
    <n v="59"/>
    <s v="No"/>
    <s v="Travel_Rarely"/>
    <n v="1324"/>
    <x v="1"/>
    <n v="3"/>
    <n v="3"/>
    <s v="Medical"/>
    <n v="1"/>
    <n v="10"/>
    <n v="3"/>
    <x v="0"/>
    <n v="81"/>
    <n v="4"/>
    <n v="1"/>
    <s v="Laboratory Technician"/>
    <n v="1"/>
    <s v="Married"/>
    <n v="2670"/>
    <n v="9964"/>
    <n v="4"/>
    <s v="Y"/>
    <s v="Yes"/>
    <n v="20"/>
    <x v="1"/>
    <n v="1"/>
    <n v="80"/>
    <n v="3"/>
    <n v="12"/>
    <n v="3"/>
    <n v="2"/>
    <x v="6"/>
    <n v="0"/>
    <n v="0"/>
    <n v="0"/>
  </r>
  <r>
    <n v="30"/>
    <s v="No"/>
    <s v="Travel_Rarely"/>
    <n v="1358"/>
    <x v="1"/>
    <n v="24"/>
    <n v="1"/>
    <s v="Life Sciences"/>
    <n v="1"/>
    <n v="11"/>
    <n v="4"/>
    <x v="1"/>
    <n v="67"/>
    <n v="3"/>
    <n v="1"/>
    <s v="Laboratory Technician"/>
    <n v="3"/>
    <s v="Divorced"/>
    <n v="2693"/>
    <n v="13335"/>
    <n v="1"/>
    <s v="Y"/>
    <s v="No"/>
    <n v="22"/>
    <x v="1"/>
    <n v="2"/>
    <n v="80"/>
    <n v="1"/>
    <n v="1"/>
    <n v="2"/>
    <n v="3"/>
    <x v="6"/>
    <n v="0"/>
    <n v="0"/>
    <n v="0"/>
  </r>
  <r>
    <n v="38"/>
    <s v="No"/>
    <s v="Travel_Frequently"/>
    <n v="216"/>
    <x v="1"/>
    <n v="23"/>
    <n v="3"/>
    <s v="Life Sciences"/>
    <n v="1"/>
    <n v="12"/>
    <n v="4"/>
    <x v="1"/>
    <n v="44"/>
    <n v="2"/>
    <n v="3"/>
    <s v="Manufacturing Director"/>
    <n v="3"/>
    <s v="Single"/>
    <n v="9526"/>
    <n v="8787"/>
    <n v="0"/>
    <s v="Y"/>
    <s v="No"/>
    <n v="21"/>
    <x v="1"/>
    <n v="2"/>
    <n v="80"/>
    <n v="0"/>
    <n v="10"/>
    <n v="2"/>
    <n v="3"/>
    <x v="7"/>
    <n v="7"/>
    <n v="1"/>
    <n v="8"/>
  </r>
  <r>
    <n v="36"/>
    <s v="No"/>
    <s v="Travel_Rarely"/>
    <n v="1299"/>
    <x v="1"/>
    <n v="27"/>
    <n v="3"/>
    <s v="Medical"/>
    <n v="1"/>
    <n v="13"/>
    <n v="3"/>
    <x v="1"/>
    <n v="94"/>
    <n v="3"/>
    <n v="2"/>
    <s v="Healthcare Representative"/>
    <n v="3"/>
    <s v="Married"/>
    <n v="5237"/>
    <n v="16577"/>
    <n v="6"/>
    <s v="Y"/>
    <s v="No"/>
    <n v="13"/>
    <x v="0"/>
    <n v="2"/>
    <n v="80"/>
    <n v="2"/>
    <n v="17"/>
    <n v="3"/>
    <n v="2"/>
    <x v="5"/>
    <n v="7"/>
    <n v="7"/>
    <n v="7"/>
  </r>
  <r>
    <n v="35"/>
    <s v="No"/>
    <s v="Travel_Rarely"/>
    <n v="809"/>
    <x v="1"/>
    <n v="16"/>
    <n v="3"/>
    <s v="Medical"/>
    <n v="1"/>
    <n v="14"/>
    <n v="1"/>
    <x v="1"/>
    <n v="84"/>
    <n v="4"/>
    <n v="1"/>
    <s v="Laboratory Technician"/>
    <n v="2"/>
    <s v="Married"/>
    <n v="2426"/>
    <n v="16479"/>
    <n v="0"/>
    <s v="Y"/>
    <s v="No"/>
    <n v="13"/>
    <x v="0"/>
    <n v="3"/>
    <n v="80"/>
    <n v="1"/>
    <n v="6"/>
    <n v="5"/>
    <n v="3"/>
    <x v="8"/>
    <n v="4"/>
    <n v="0"/>
    <n v="3"/>
  </r>
  <r>
    <n v="29"/>
    <s v="No"/>
    <s v="Travel_Rarely"/>
    <n v="153"/>
    <x v="1"/>
    <n v="15"/>
    <n v="2"/>
    <s v="Life Sciences"/>
    <n v="1"/>
    <n v="15"/>
    <n v="4"/>
    <x v="0"/>
    <n v="49"/>
    <n v="2"/>
    <n v="2"/>
    <s v="Laboratory Technician"/>
    <n v="3"/>
    <s v="Single"/>
    <n v="4193"/>
    <n v="12682"/>
    <n v="0"/>
    <s v="Y"/>
    <s v="Yes"/>
    <n v="12"/>
    <x v="0"/>
    <n v="4"/>
    <n v="80"/>
    <n v="0"/>
    <n v="10"/>
    <n v="3"/>
    <n v="3"/>
    <x v="7"/>
    <n v="5"/>
    <n v="0"/>
    <n v="8"/>
  </r>
  <r>
    <n v="31"/>
    <s v="No"/>
    <s v="Travel_Rarely"/>
    <n v="670"/>
    <x v="1"/>
    <n v="26"/>
    <n v="1"/>
    <s v="Life Sciences"/>
    <n v="1"/>
    <n v="16"/>
    <n v="1"/>
    <x v="1"/>
    <n v="31"/>
    <n v="3"/>
    <n v="1"/>
    <s v="Research Scientist"/>
    <n v="3"/>
    <s v="Divorced"/>
    <n v="2911"/>
    <n v="15170"/>
    <n v="1"/>
    <s v="Y"/>
    <s v="No"/>
    <n v="17"/>
    <x v="0"/>
    <n v="4"/>
    <n v="80"/>
    <n v="1"/>
    <n v="5"/>
    <n v="1"/>
    <n v="2"/>
    <x v="8"/>
    <n v="2"/>
    <n v="4"/>
    <n v="3"/>
  </r>
  <r>
    <n v="34"/>
    <s v="No"/>
    <s v="Travel_Rarely"/>
    <n v="1346"/>
    <x v="1"/>
    <n v="19"/>
    <n v="2"/>
    <s v="Medical"/>
    <n v="1"/>
    <n v="18"/>
    <n v="2"/>
    <x v="1"/>
    <n v="93"/>
    <n v="3"/>
    <n v="1"/>
    <s v="Laboratory Technician"/>
    <n v="4"/>
    <s v="Divorced"/>
    <n v="2661"/>
    <n v="8758"/>
    <n v="0"/>
    <s v="Y"/>
    <s v="No"/>
    <n v="11"/>
    <x v="0"/>
    <n v="3"/>
    <n v="80"/>
    <n v="1"/>
    <n v="3"/>
    <n v="2"/>
    <n v="3"/>
    <x v="4"/>
    <n v="2"/>
    <n v="1"/>
    <n v="2"/>
  </r>
  <r>
    <n v="28"/>
    <s v="Yes"/>
    <s v="Travel_Rarely"/>
    <n v="103"/>
    <x v="1"/>
    <n v="24"/>
    <n v="3"/>
    <s v="Life Sciences"/>
    <n v="1"/>
    <n v="19"/>
    <n v="3"/>
    <x v="1"/>
    <n v="50"/>
    <n v="2"/>
    <n v="1"/>
    <s v="Laboratory Technician"/>
    <n v="3"/>
    <s v="Single"/>
    <n v="2028"/>
    <n v="12947"/>
    <n v="5"/>
    <s v="Y"/>
    <s v="Yes"/>
    <n v="14"/>
    <x v="0"/>
    <n v="2"/>
    <n v="80"/>
    <n v="0"/>
    <n v="6"/>
    <n v="4"/>
    <n v="3"/>
    <x v="9"/>
    <n v="2"/>
    <n v="0"/>
    <n v="3"/>
  </r>
  <r>
    <n v="29"/>
    <s v="No"/>
    <s v="Travel_Rarely"/>
    <n v="1389"/>
    <x v="1"/>
    <n v="21"/>
    <n v="4"/>
    <s v="Life Sciences"/>
    <n v="1"/>
    <n v="20"/>
    <n v="2"/>
    <x v="0"/>
    <n v="51"/>
    <n v="4"/>
    <n v="3"/>
    <s v="Manufacturing Director"/>
    <n v="1"/>
    <s v="Divorced"/>
    <n v="9980"/>
    <n v="10195"/>
    <n v="1"/>
    <s v="Y"/>
    <s v="No"/>
    <n v="11"/>
    <x v="0"/>
    <n v="3"/>
    <n v="80"/>
    <n v="1"/>
    <n v="10"/>
    <n v="1"/>
    <n v="3"/>
    <x v="1"/>
    <n v="9"/>
    <n v="8"/>
    <n v="8"/>
  </r>
  <r>
    <n v="32"/>
    <s v="No"/>
    <s v="Travel_Rarely"/>
    <n v="334"/>
    <x v="1"/>
    <n v="5"/>
    <n v="2"/>
    <s v="Life Sciences"/>
    <n v="1"/>
    <n v="21"/>
    <n v="1"/>
    <x v="1"/>
    <n v="80"/>
    <n v="4"/>
    <n v="1"/>
    <s v="Research Scientist"/>
    <n v="2"/>
    <s v="Divorced"/>
    <n v="3298"/>
    <n v="15053"/>
    <n v="0"/>
    <s v="Y"/>
    <s v="Yes"/>
    <n v="12"/>
    <x v="0"/>
    <n v="4"/>
    <n v="80"/>
    <n v="2"/>
    <n v="7"/>
    <n v="5"/>
    <n v="2"/>
    <x v="0"/>
    <n v="2"/>
    <n v="0"/>
    <n v="5"/>
  </r>
  <r>
    <n v="22"/>
    <s v="No"/>
    <s v="Non-Travel"/>
    <n v="1123"/>
    <x v="1"/>
    <n v="16"/>
    <n v="2"/>
    <s v="Medical"/>
    <n v="1"/>
    <n v="22"/>
    <n v="4"/>
    <x v="1"/>
    <n v="96"/>
    <n v="4"/>
    <n v="1"/>
    <s v="Laboratory Technician"/>
    <n v="4"/>
    <s v="Divorced"/>
    <n v="2935"/>
    <n v="7324"/>
    <n v="1"/>
    <s v="Y"/>
    <s v="Yes"/>
    <n v="13"/>
    <x v="0"/>
    <n v="2"/>
    <n v="80"/>
    <n v="2"/>
    <n v="1"/>
    <n v="2"/>
    <n v="2"/>
    <x v="6"/>
    <n v="0"/>
    <n v="0"/>
    <n v="0"/>
  </r>
  <r>
    <n v="53"/>
    <s v="No"/>
    <s v="Travel_Rarely"/>
    <n v="1219"/>
    <x v="0"/>
    <n v="2"/>
    <n v="4"/>
    <s v="Life Sciences"/>
    <n v="1"/>
    <n v="23"/>
    <n v="1"/>
    <x v="0"/>
    <n v="78"/>
    <n v="2"/>
    <n v="4"/>
    <s v="Manager"/>
    <n v="4"/>
    <s v="Married"/>
    <n v="15427"/>
    <n v="22021"/>
    <n v="2"/>
    <s v="Y"/>
    <s v="No"/>
    <n v="16"/>
    <x v="0"/>
    <n v="3"/>
    <n v="80"/>
    <n v="0"/>
    <n v="31"/>
    <n v="3"/>
    <n v="3"/>
    <x v="10"/>
    <n v="8"/>
    <n v="3"/>
    <n v="7"/>
  </r>
  <r>
    <n v="38"/>
    <s v="No"/>
    <s v="Travel_Rarely"/>
    <n v="371"/>
    <x v="1"/>
    <n v="2"/>
    <n v="3"/>
    <s v="Life Sciences"/>
    <n v="1"/>
    <n v="24"/>
    <n v="4"/>
    <x v="1"/>
    <n v="45"/>
    <n v="3"/>
    <n v="1"/>
    <s v="Research Scientist"/>
    <n v="4"/>
    <s v="Single"/>
    <n v="3944"/>
    <n v="4306"/>
    <n v="5"/>
    <s v="Y"/>
    <s v="Yes"/>
    <n v="11"/>
    <x v="0"/>
    <n v="3"/>
    <n v="80"/>
    <n v="0"/>
    <n v="6"/>
    <n v="3"/>
    <n v="3"/>
    <x v="11"/>
    <n v="2"/>
    <n v="1"/>
    <n v="2"/>
  </r>
  <r>
    <n v="24"/>
    <s v="No"/>
    <s v="Non-Travel"/>
    <n v="673"/>
    <x v="1"/>
    <n v="11"/>
    <n v="2"/>
    <s v="Other"/>
    <n v="1"/>
    <n v="26"/>
    <n v="1"/>
    <x v="0"/>
    <n v="96"/>
    <n v="4"/>
    <n v="2"/>
    <s v="Manufacturing Director"/>
    <n v="3"/>
    <s v="Divorced"/>
    <n v="4011"/>
    <n v="8232"/>
    <n v="0"/>
    <s v="Y"/>
    <s v="No"/>
    <n v="18"/>
    <x v="0"/>
    <n v="4"/>
    <n v="80"/>
    <n v="1"/>
    <n v="5"/>
    <n v="5"/>
    <n v="2"/>
    <x v="9"/>
    <n v="2"/>
    <n v="1"/>
    <n v="3"/>
  </r>
  <r>
    <n v="36"/>
    <s v="Yes"/>
    <s v="Travel_Rarely"/>
    <n v="1218"/>
    <x v="0"/>
    <n v="9"/>
    <n v="4"/>
    <s v="Life Sciences"/>
    <n v="1"/>
    <n v="27"/>
    <n v="3"/>
    <x v="1"/>
    <n v="82"/>
    <n v="2"/>
    <n v="1"/>
    <s v="Sales Representative"/>
    <n v="1"/>
    <s v="Single"/>
    <n v="3407"/>
    <n v="6986"/>
    <n v="7"/>
    <s v="Y"/>
    <s v="No"/>
    <n v="23"/>
    <x v="1"/>
    <n v="2"/>
    <n v="80"/>
    <n v="0"/>
    <n v="10"/>
    <n v="4"/>
    <n v="3"/>
    <x v="8"/>
    <n v="3"/>
    <n v="0"/>
    <n v="3"/>
  </r>
  <r>
    <n v="34"/>
    <s v="No"/>
    <s v="Travel_Rarely"/>
    <n v="419"/>
    <x v="1"/>
    <n v="7"/>
    <n v="4"/>
    <s v="Life Sciences"/>
    <n v="1"/>
    <n v="28"/>
    <n v="1"/>
    <x v="0"/>
    <n v="53"/>
    <n v="3"/>
    <n v="3"/>
    <s v="Research Director"/>
    <n v="2"/>
    <s v="Single"/>
    <n v="11994"/>
    <n v="21293"/>
    <n v="0"/>
    <s v="Y"/>
    <s v="No"/>
    <n v="11"/>
    <x v="0"/>
    <n v="3"/>
    <n v="80"/>
    <n v="0"/>
    <n v="13"/>
    <n v="4"/>
    <n v="3"/>
    <x v="12"/>
    <n v="6"/>
    <n v="2"/>
    <n v="11"/>
  </r>
  <r>
    <n v="21"/>
    <s v="No"/>
    <s v="Travel_Rarely"/>
    <n v="391"/>
    <x v="1"/>
    <n v="15"/>
    <n v="2"/>
    <s v="Life Sciences"/>
    <n v="1"/>
    <n v="30"/>
    <n v="3"/>
    <x v="1"/>
    <n v="96"/>
    <n v="3"/>
    <n v="1"/>
    <s v="Research Scientist"/>
    <n v="4"/>
    <s v="Single"/>
    <n v="1232"/>
    <n v="19281"/>
    <n v="1"/>
    <s v="Y"/>
    <s v="No"/>
    <n v="14"/>
    <x v="0"/>
    <n v="4"/>
    <n v="80"/>
    <n v="0"/>
    <n v="0"/>
    <n v="6"/>
    <n v="3"/>
    <x v="2"/>
    <n v="0"/>
    <n v="0"/>
    <n v="0"/>
  </r>
  <r>
    <n v="34"/>
    <s v="Yes"/>
    <s v="Travel_Rarely"/>
    <n v="699"/>
    <x v="1"/>
    <n v="6"/>
    <n v="1"/>
    <s v="Medical"/>
    <n v="1"/>
    <n v="31"/>
    <n v="2"/>
    <x v="1"/>
    <n v="83"/>
    <n v="3"/>
    <n v="1"/>
    <s v="Research Scientist"/>
    <n v="1"/>
    <s v="Single"/>
    <n v="2960"/>
    <n v="17102"/>
    <n v="2"/>
    <s v="Y"/>
    <s v="No"/>
    <n v="11"/>
    <x v="0"/>
    <n v="3"/>
    <n v="80"/>
    <n v="0"/>
    <n v="8"/>
    <n v="2"/>
    <n v="3"/>
    <x v="9"/>
    <n v="2"/>
    <n v="1"/>
    <n v="3"/>
  </r>
  <r>
    <n v="53"/>
    <s v="No"/>
    <s v="Travel_Rarely"/>
    <n v="1282"/>
    <x v="1"/>
    <n v="5"/>
    <n v="3"/>
    <s v="Other"/>
    <n v="1"/>
    <n v="32"/>
    <n v="3"/>
    <x v="0"/>
    <n v="58"/>
    <n v="3"/>
    <n v="5"/>
    <s v="Manager"/>
    <n v="3"/>
    <s v="Divorced"/>
    <n v="19094"/>
    <n v="10735"/>
    <n v="4"/>
    <s v="Y"/>
    <s v="No"/>
    <n v="11"/>
    <x v="0"/>
    <n v="4"/>
    <n v="80"/>
    <n v="1"/>
    <n v="26"/>
    <n v="3"/>
    <n v="2"/>
    <x v="13"/>
    <n v="13"/>
    <n v="4"/>
    <n v="8"/>
  </r>
  <r>
    <n v="32"/>
    <s v="Yes"/>
    <s v="Travel_Frequently"/>
    <n v="1125"/>
    <x v="1"/>
    <n v="16"/>
    <n v="1"/>
    <s v="Life Sciences"/>
    <n v="1"/>
    <n v="33"/>
    <n v="2"/>
    <x v="0"/>
    <n v="72"/>
    <n v="1"/>
    <n v="1"/>
    <s v="Research Scientist"/>
    <n v="1"/>
    <s v="Single"/>
    <n v="3919"/>
    <n v="4681"/>
    <n v="1"/>
    <s v="Y"/>
    <s v="Yes"/>
    <n v="22"/>
    <x v="1"/>
    <n v="2"/>
    <n v="80"/>
    <n v="0"/>
    <n v="10"/>
    <n v="5"/>
    <n v="3"/>
    <x v="1"/>
    <n v="2"/>
    <n v="6"/>
    <n v="7"/>
  </r>
  <r>
    <n v="42"/>
    <s v="No"/>
    <s v="Travel_Rarely"/>
    <n v="691"/>
    <x v="0"/>
    <n v="8"/>
    <n v="4"/>
    <s v="Marketing"/>
    <n v="1"/>
    <n v="35"/>
    <n v="3"/>
    <x v="1"/>
    <n v="48"/>
    <n v="3"/>
    <n v="2"/>
    <s v="Sales Executive"/>
    <n v="2"/>
    <s v="Married"/>
    <n v="6825"/>
    <n v="21173"/>
    <n v="0"/>
    <s v="Y"/>
    <s v="No"/>
    <n v="11"/>
    <x v="0"/>
    <n v="4"/>
    <n v="80"/>
    <n v="1"/>
    <n v="10"/>
    <n v="2"/>
    <n v="3"/>
    <x v="7"/>
    <n v="7"/>
    <n v="4"/>
    <n v="2"/>
  </r>
  <r>
    <n v="44"/>
    <s v="No"/>
    <s v="Travel_Rarely"/>
    <n v="477"/>
    <x v="1"/>
    <n v="7"/>
    <n v="4"/>
    <s v="Medical"/>
    <n v="1"/>
    <n v="36"/>
    <n v="1"/>
    <x v="0"/>
    <n v="42"/>
    <n v="2"/>
    <n v="3"/>
    <s v="Healthcare Representative"/>
    <n v="4"/>
    <s v="Married"/>
    <n v="10248"/>
    <n v="2094"/>
    <n v="3"/>
    <s v="Y"/>
    <s v="No"/>
    <n v="14"/>
    <x v="0"/>
    <n v="4"/>
    <n v="80"/>
    <n v="1"/>
    <n v="24"/>
    <n v="4"/>
    <n v="3"/>
    <x v="14"/>
    <n v="6"/>
    <n v="5"/>
    <n v="17"/>
  </r>
  <r>
    <n v="46"/>
    <s v="No"/>
    <s v="Travel_Rarely"/>
    <n v="705"/>
    <x v="0"/>
    <n v="2"/>
    <n v="4"/>
    <s v="Marketing"/>
    <n v="1"/>
    <n v="38"/>
    <n v="2"/>
    <x v="0"/>
    <n v="83"/>
    <n v="3"/>
    <n v="5"/>
    <s v="Manager"/>
    <n v="1"/>
    <s v="Single"/>
    <n v="18947"/>
    <n v="22822"/>
    <n v="3"/>
    <s v="Y"/>
    <s v="No"/>
    <n v="12"/>
    <x v="0"/>
    <n v="4"/>
    <n v="80"/>
    <n v="0"/>
    <n v="22"/>
    <n v="2"/>
    <n v="2"/>
    <x v="4"/>
    <n v="2"/>
    <n v="2"/>
    <n v="1"/>
  </r>
  <r>
    <n v="33"/>
    <s v="No"/>
    <s v="Travel_Rarely"/>
    <n v="924"/>
    <x v="1"/>
    <n v="2"/>
    <n v="3"/>
    <s v="Medical"/>
    <n v="1"/>
    <n v="39"/>
    <n v="3"/>
    <x v="1"/>
    <n v="78"/>
    <n v="3"/>
    <n v="1"/>
    <s v="Laboratory Technician"/>
    <n v="4"/>
    <s v="Single"/>
    <n v="2496"/>
    <n v="6670"/>
    <n v="4"/>
    <s v="Y"/>
    <s v="No"/>
    <n v="11"/>
    <x v="0"/>
    <n v="4"/>
    <n v="80"/>
    <n v="0"/>
    <n v="7"/>
    <n v="3"/>
    <n v="3"/>
    <x v="6"/>
    <n v="1"/>
    <n v="0"/>
    <n v="0"/>
  </r>
  <r>
    <n v="44"/>
    <s v="No"/>
    <s v="Travel_Rarely"/>
    <n v="1459"/>
    <x v="1"/>
    <n v="10"/>
    <n v="4"/>
    <s v="Other"/>
    <n v="1"/>
    <n v="40"/>
    <n v="4"/>
    <x v="1"/>
    <n v="41"/>
    <n v="3"/>
    <n v="2"/>
    <s v="Healthcare Representative"/>
    <n v="4"/>
    <s v="Married"/>
    <n v="6465"/>
    <n v="19121"/>
    <n v="2"/>
    <s v="Y"/>
    <s v="Yes"/>
    <n v="13"/>
    <x v="0"/>
    <n v="4"/>
    <n v="80"/>
    <n v="0"/>
    <n v="9"/>
    <n v="5"/>
    <n v="4"/>
    <x v="9"/>
    <n v="2"/>
    <n v="1"/>
    <n v="3"/>
  </r>
  <r>
    <n v="30"/>
    <s v="No"/>
    <s v="Travel_Rarely"/>
    <n v="125"/>
    <x v="1"/>
    <n v="9"/>
    <n v="2"/>
    <s v="Medical"/>
    <n v="1"/>
    <n v="41"/>
    <n v="4"/>
    <x v="1"/>
    <n v="83"/>
    <n v="2"/>
    <n v="1"/>
    <s v="Laboratory Technician"/>
    <n v="3"/>
    <s v="Single"/>
    <n v="2206"/>
    <n v="16117"/>
    <n v="1"/>
    <s v="Y"/>
    <s v="No"/>
    <n v="13"/>
    <x v="0"/>
    <n v="1"/>
    <n v="80"/>
    <n v="0"/>
    <n v="10"/>
    <n v="5"/>
    <n v="3"/>
    <x v="1"/>
    <n v="0"/>
    <n v="1"/>
    <n v="8"/>
  </r>
  <r>
    <n v="39"/>
    <s v="Yes"/>
    <s v="Travel_Rarely"/>
    <n v="895"/>
    <x v="0"/>
    <n v="5"/>
    <n v="3"/>
    <s v="Technical Degree"/>
    <n v="1"/>
    <n v="42"/>
    <n v="4"/>
    <x v="1"/>
    <n v="56"/>
    <n v="3"/>
    <n v="2"/>
    <s v="Sales Representative"/>
    <n v="4"/>
    <s v="Married"/>
    <n v="2086"/>
    <n v="3335"/>
    <n v="3"/>
    <s v="Y"/>
    <s v="No"/>
    <n v="14"/>
    <x v="0"/>
    <n v="3"/>
    <n v="80"/>
    <n v="1"/>
    <n v="19"/>
    <n v="6"/>
    <n v="4"/>
    <x v="6"/>
    <n v="0"/>
    <n v="0"/>
    <n v="0"/>
  </r>
  <r>
    <n v="24"/>
    <s v="Yes"/>
    <s v="Travel_Rarely"/>
    <n v="813"/>
    <x v="1"/>
    <n v="1"/>
    <n v="3"/>
    <s v="Medical"/>
    <n v="1"/>
    <n v="45"/>
    <n v="2"/>
    <x v="1"/>
    <n v="61"/>
    <n v="3"/>
    <n v="1"/>
    <s v="Research Scientist"/>
    <n v="4"/>
    <s v="Married"/>
    <n v="2293"/>
    <n v="3020"/>
    <n v="2"/>
    <s v="Y"/>
    <s v="Yes"/>
    <n v="16"/>
    <x v="0"/>
    <n v="1"/>
    <n v="80"/>
    <n v="1"/>
    <n v="6"/>
    <n v="2"/>
    <n v="2"/>
    <x v="4"/>
    <n v="0"/>
    <n v="2"/>
    <n v="0"/>
  </r>
  <r>
    <n v="43"/>
    <s v="No"/>
    <s v="Travel_Rarely"/>
    <n v="1273"/>
    <x v="1"/>
    <n v="2"/>
    <n v="2"/>
    <s v="Medical"/>
    <n v="1"/>
    <n v="46"/>
    <n v="4"/>
    <x v="0"/>
    <n v="72"/>
    <n v="4"/>
    <n v="1"/>
    <s v="Research Scientist"/>
    <n v="3"/>
    <s v="Divorced"/>
    <n v="2645"/>
    <n v="21923"/>
    <n v="1"/>
    <s v="Y"/>
    <s v="No"/>
    <n v="12"/>
    <x v="0"/>
    <n v="4"/>
    <n v="80"/>
    <n v="2"/>
    <n v="6"/>
    <n v="3"/>
    <n v="2"/>
    <x v="8"/>
    <n v="3"/>
    <n v="1"/>
    <n v="4"/>
  </r>
  <r>
    <n v="50"/>
    <s v="Yes"/>
    <s v="Travel_Rarely"/>
    <n v="869"/>
    <x v="0"/>
    <n v="3"/>
    <n v="2"/>
    <s v="Marketing"/>
    <n v="1"/>
    <n v="47"/>
    <n v="1"/>
    <x v="1"/>
    <n v="86"/>
    <n v="2"/>
    <n v="1"/>
    <s v="Sales Representative"/>
    <n v="3"/>
    <s v="Married"/>
    <n v="2683"/>
    <n v="3810"/>
    <n v="1"/>
    <s v="Y"/>
    <s v="Yes"/>
    <n v="14"/>
    <x v="0"/>
    <n v="3"/>
    <n v="80"/>
    <n v="0"/>
    <n v="3"/>
    <n v="2"/>
    <n v="3"/>
    <x v="11"/>
    <n v="2"/>
    <n v="0"/>
    <n v="2"/>
  </r>
  <r>
    <n v="35"/>
    <s v="No"/>
    <s v="Travel_Rarely"/>
    <n v="890"/>
    <x v="0"/>
    <n v="2"/>
    <n v="3"/>
    <s v="Marketing"/>
    <n v="1"/>
    <n v="49"/>
    <n v="4"/>
    <x v="0"/>
    <n v="97"/>
    <n v="3"/>
    <n v="1"/>
    <s v="Sales Representative"/>
    <n v="4"/>
    <s v="Married"/>
    <n v="2014"/>
    <n v="9687"/>
    <n v="1"/>
    <s v="Y"/>
    <s v="No"/>
    <n v="13"/>
    <x v="0"/>
    <n v="1"/>
    <n v="80"/>
    <n v="0"/>
    <n v="2"/>
    <n v="3"/>
    <n v="3"/>
    <x v="4"/>
    <n v="2"/>
    <n v="2"/>
    <n v="2"/>
  </r>
  <r>
    <n v="36"/>
    <s v="No"/>
    <s v="Travel_Rarely"/>
    <n v="852"/>
    <x v="1"/>
    <n v="5"/>
    <n v="4"/>
    <s v="Life Sciences"/>
    <n v="1"/>
    <n v="51"/>
    <n v="2"/>
    <x v="0"/>
    <n v="82"/>
    <n v="2"/>
    <n v="1"/>
    <s v="Research Scientist"/>
    <n v="1"/>
    <s v="Married"/>
    <n v="3419"/>
    <n v="13072"/>
    <n v="9"/>
    <s v="Y"/>
    <s v="Yes"/>
    <n v="14"/>
    <x v="0"/>
    <n v="4"/>
    <n v="80"/>
    <n v="1"/>
    <n v="6"/>
    <n v="3"/>
    <n v="4"/>
    <x v="6"/>
    <n v="1"/>
    <n v="0"/>
    <n v="0"/>
  </r>
  <r>
    <n v="33"/>
    <s v="No"/>
    <s v="Travel_Frequently"/>
    <n v="1141"/>
    <x v="0"/>
    <n v="1"/>
    <n v="3"/>
    <s v="Life Sciences"/>
    <n v="1"/>
    <n v="52"/>
    <n v="3"/>
    <x v="0"/>
    <n v="42"/>
    <n v="4"/>
    <n v="2"/>
    <s v="Sales Executive"/>
    <n v="1"/>
    <s v="Married"/>
    <n v="5376"/>
    <n v="3193"/>
    <n v="2"/>
    <s v="Y"/>
    <s v="No"/>
    <n v="19"/>
    <x v="0"/>
    <n v="1"/>
    <n v="80"/>
    <n v="2"/>
    <n v="10"/>
    <n v="3"/>
    <n v="3"/>
    <x v="8"/>
    <n v="3"/>
    <n v="1"/>
    <n v="3"/>
  </r>
  <r>
    <n v="35"/>
    <s v="No"/>
    <s v="Travel_Rarely"/>
    <n v="464"/>
    <x v="1"/>
    <n v="4"/>
    <n v="2"/>
    <s v="Other"/>
    <n v="1"/>
    <n v="53"/>
    <n v="3"/>
    <x v="1"/>
    <n v="75"/>
    <n v="3"/>
    <n v="1"/>
    <s v="Laboratory Technician"/>
    <n v="4"/>
    <s v="Divorced"/>
    <n v="1951"/>
    <n v="10910"/>
    <n v="1"/>
    <s v="Y"/>
    <s v="No"/>
    <n v="12"/>
    <x v="0"/>
    <n v="3"/>
    <n v="80"/>
    <n v="1"/>
    <n v="1"/>
    <n v="3"/>
    <n v="3"/>
    <x v="6"/>
    <n v="0"/>
    <n v="0"/>
    <n v="0"/>
  </r>
  <r>
    <n v="27"/>
    <s v="No"/>
    <s v="Travel_Rarely"/>
    <n v="1240"/>
    <x v="1"/>
    <n v="2"/>
    <n v="4"/>
    <s v="Life Sciences"/>
    <n v="1"/>
    <n v="54"/>
    <n v="4"/>
    <x v="0"/>
    <n v="33"/>
    <n v="3"/>
    <n v="1"/>
    <s v="Laboratory Technician"/>
    <n v="1"/>
    <s v="Divorced"/>
    <n v="2341"/>
    <n v="19715"/>
    <n v="1"/>
    <s v="Y"/>
    <s v="No"/>
    <n v="13"/>
    <x v="0"/>
    <n v="4"/>
    <n v="80"/>
    <n v="1"/>
    <n v="1"/>
    <n v="6"/>
    <n v="3"/>
    <x v="6"/>
    <n v="0"/>
    <n v="0"/>
    <n v="0"/>
  </r>
  <r>
    <n v="26"/>
    <s v="Yes"/>
    <s v="Travel_Rarely"/>
    <n v="1357"/>
    <x v="1"/>
    <n v="25"/>
    <n v="3"/>
    <s v="Life Sciences"/>
    <n v="1"/>
    <n v="55"/>
    <n v="1"/>
    <x v="1"/>
    <n v="48"/>
    <n v="1"/>
    <n v="1"/>
    <s v="Laboratory Technician"/>
    <n v="3"/>
    <s v="Single"/>
    <n v="2293"/>
    <n v="10558"/>
    <n v="1"/>
    <s v="Y"/>
    <s v="No"/>
    <n v="12"/>
    <x v="0"/>
    <n v="3"/>
    <n v="80"/>
    <n v="0"/>
    <n v="1"/>
    <n v="2"/>
    <n v="2"/>
    <x v="6"/>
    <n v="0"/>
    <n v="0"/>
    <n v="1"/>
  </r>
  <r>
    <n v="27"/>
    <s v="No"/>
    <s v="Travel_Frequently"/>
    <n v="994"/>
    <x v="0"/>
    <n v="8"/>
    <n v="3"/>
    <s v="Life Sciences"/>
    <n v="1"/>
    <n v="56"/>
    <n v="4"/>
    <x v="1"/>
    <n v="37"/>
    <n v="3"/>
    <n v="3"/>
    <s v="Sales Executive"/>
    <n v="3"/>
    <s v="Single"/>
    <n v="8726"/>
    <n v="2975"/>
    <n v="1"/>
    <s v="Y"/>
    <s v="No"/>
    <n v="15"/>
    <x v="0"/>
    <n v="4"/>
    <n v="80"/>
    <n v="0"/>
    <n v="9"/>
    <n v="0"/>
    <n v="3"/>
    <x v="7"/>
    <n v="8"/>
    <n v="1"/>
    <n v="7"/>
  </r>
  <r>
    <n v="30"/>
    <s v="No"/>
    <s v="Travel_Frequently"/>
    <n v="721"/>
    <x v="1"/>
    <n v="1"/>
    <n v="2"/>
    <s v="Medical"/>
    <n v="1"/>
    <n v="57"/>
    <n v="3"/>
    <x v="0"/>
    <n v="58"/>
    <n v="3"/>
    <n v="2"/>
    <s v="Laboratory Technician"/>
    <n v="4"/>
    <s v="Single"/>
    <n v="4011"/>
    <n v="10781"/>
    <n v="1"/>
    <s v="Y"/>
    <s v="No"/>
    <n v="23"/>
    <x v="1"/>
    <n v="4"/>
    <n v="80"/>
    <n v="0"/>
    <n v="12"/>
    <n v="2"/>
    <n v="3"/>
    <x v="12"/>
    <n v="8"/>
    <n v="3"/>
    <n v="7"/>
  </r>
  <r>
    <n v="41"/>
    <s v="Yes"/>
    <s v="Travel_Rarely"/>
    <n v="1360"/>
    <x v="1"/>
    <n v="12"/>
    <n v="3"/>
    <s v="Technical Degree"/>
    <n v="1"/>
    <n v="58"/>
    <n v="2"/>
    <x v="0"/>
    <n v="49"/>
    <n v="3"/>
    <n v="5"/>
    <s v="Research Director"/>
    <n v="3"/>
    <s v="Married"/>
    <n v="19545"/>
    <n v="16280"/>
    <n v="1"/>
    <s v="Y"/>
    <s v="No"/>
    <n v="12"/>
    <x v="0"/>
    <n v="4"/>
    <n v="80"/>
    <n v="0"/>
    <n v="23"/>
    <n v="0"/>
    <n v="3"/>
    <x v="14"/>
    <n v="15"/>
    <n v="15"/>
    <n v="8"/>
  </r>
  <r>
    <n v="34"/>
    <s v="No"/>
    <s v="Non-Travel"/>
    <n v="1065"/>
    <x v="0"/>
    <n v="23"/>
    <n v="4"/>
    <s v="Marketing"/>
    <n v="1"/>
    <n v="60"/>
    <n v="2"/>
    <x v="1"/>
    <n v="72"/>
    <n v="3"/>
    <n v="2"/>
    <s v="Sales Executive"/>
    <n v="3"/>
    <s v="Single"/>
    <n v="4568"/>
    <n v="10034"/>
    <n v="0"/>
    <s v="Y"/>
    <s v="No"/>
    <n v="20"/>
    <x v="1"/>
    <n v="3"/>
    <n v="80"/>
    <n v="0"/>
    <n v="10"/>
    <n v="2"/>
    <n v="3"/>
    <x v="7"/>
    <n v="5"/>
    <n v="8"/>
    <n v="7"/>
  </r>
  <r>
    <n v="37"/>
    <s v="No"/>
    <s v="Travel_Rarely"/>
    <n v="408"/>
    <x v="1"/>
    <n v="19"/>
    <n v="2"/>
    <s v="Life Sciences"/>
    <n v="1"/>
    <n v="61"/>
    <n v="2"/>
    <x v="1"/>
    <n v="73"/>
    <n v="3"/>
    <n v="1"/>
    <s v="Research Scientist"/>
    <n v="2"/>
    <s v="Married"/>
    <n v="3022"/>
    <n v="10227"/>
    <n v="4"/>
    <s v="Y"/>
    <s v="No"/>
    <n v="21"/>
    <x v="1"/>
    <n v="1"/>
    <n v="80"/>
    <n v="0"/>
    <n v="8"/>
    <n v="1"/>
    <n v="3"/>
    <x v="6"/>
    <n v="0"/>
    <n v="0"/>
    <n v="0"/>
  </r>
  <r>
    <n v="46"/>
    <s v="No"/>
    <s v="Travel_Frequently"/>
    <n v="1211"/>
    <x v="0"/>
    <n v="5"/>
    <n v="4"/>
    <s v="Marketing"/>
    <n v="1"/>
    <n v="62"/>
    <n v="1"/>
    <x v="1"/>
    <n v="98"/>
    <n v="3"/>
    <n v="2"/>
    <s v="Sales Executive"/>
    <n v="4"/>
    <s v="Single"/>
    <n v="5772"/>
    <n v="20445"/>
    <n v="4"/>
    <s v="Y"/>
    <s v="Yes"/>
    <n v="21"/>
    <x v="1"/>
    <n v="3"/>
    <n v="80"/>
    <n v="0"/>
    <n v="14"/>
    <n v="4"/>
    <n v="3"/>
    <x v="7"/>
    <n v="6"/>
    <n v="0"/>
    <n v="8"/>
  </r>
  <r>
    <n v="35"/>
    <s v="No"/>
    <s v="Travel_Rarely"/>
    <n v="1229"/>
    <x v="1"/>
    <n v="8"/>
    <n v="1"/>
    <s v="Life Sciences"/>
    <n v="1"/>
    <n v="63"/>
    <n v="4"/>
    <x v="1"/>
    <n v="36"/>
    <n v="4"/>
    <n v="1"/>
    <s v="Laboratory Technician"/>
    <n v="4"/>
    <s v="Married"/>
    <n v="2269"/>
    <n v="4892"/>
    <n v="1"/>
    <s v="Y"/>
    <s v="No"/>
    <n v="19"/>
    <x v="0"/>
    <n v="4"/>
    <n v="80"/>
    <n v="0"/>
    <n v="1"/>
    <n v="2"/>
    <n v="3"/>
    <x v="6"/>
    <n v="0"/>
    <n v="0"/>
    <n v="1"/>
  </r>
  <r>
    <n v="48"/>
    <s v="Yes"/>
    <s v="Travel_Rarely"/>
    <n v="626"/>
    <x v="1"/>
    <n v="1"/>
    <n v="2"/>
    <s v="Life Sciences"/>
    <n v="1"/>
    <n v="64"/>
    <n v="1"/>
    <x v="1"/>
    <n v="98"/>
    <n v="2"/>
    <n v="3"/>
    <s v="Laboratory Technician"/>
    <n v="3"/>
    <s v="Single"/>
    <n v="5381"/>
    <n v="19294"/>
    <n v="9"/>
    <s v="Y"/>
    <s v="Yes"/>
    <n v="13"/>
    <x v="0"/>
    <n v="4"/>
    <n v="80"/>
    <n v="0"/>
    <n v="23"/>
    <n v="2"/>
    <n v="3"/>
    <x v="6"/>
    <n v="0"/>
    <n v="0"/>
    <n v="0"/>
  </r>
  <r>
    <n v="28"/>
    <s v="Yes"/>
    <s v="Travel_Rarely"/>
    <n v="1434"/>
    <x v="1"/>
    <n v="5"/>
    <n v="4"/>
    <s v="Technical Degree"/>
    <n v="1"/>
    <n v="65"/>
    <n v="3"/>
    <x v="1"/>
    <n v="50"/>
    <n v="3"/>
    <n v="1"/>
    <s v="Laboratory Technician"/>
    <n v="3"/>
    <s v="Single"/>
    <n v="3441"/>
    <n v="11179"/>
    <n v="1"/>
    <s v="Y"/>
    <s v="Yes"/>
    <n v="13"/>
    <x v="0"/>
    <n v="3"/>
    <n v="80"/>
    <n v="0"/>
    <n v="2"/>
    <n v="3"/>
    <n v="2"/>
    <x v="4"/>
    <n v="2"/>
    <n v="2"/>
    <n v="2"/>
  </r>
  <r>
    <n v="44"/>
    <s v="No"/>
    <s v="Travel_Rarely"/>
    <n v="1488"/>
    <x v="0"/>
    <n v="1"/>
    <n v="5"/>
    <s v="Marketing"/>
    <n v="1"/>
    <n v="68"/>
    <n v="2"/>
    <x v="0"/>
    <n v="75"/>
    <n v="3"/>
    <n v="2"/>
    <s v="Sales Executive"/>
    <n v="1"/>
    <s v="Divorced"/>
    <n v="5454"/>
    <n v="4009"/>
    <n v="5"/>
    <s v="Y"/>
    <s v="Yes"/>
    <n v="21"/>
    <x v="1"/>
    <n v="3"/>
    <n v="80"/>
    <n v="1"/>
    <n v="9"/>
    <n v="2"/>
    <n v="2"/>
    <x v="9"/>
    <n v="3"/>
    <n v="1"/>
    <n v="3"/>
  </r>
  <r>
    <n v="35"/>
    <s v="No"/>
    <s v="Non-Travel"/>
    <n v="1097"/>
    <x v="1"/>
    <n v="11"/>
    <n v="2"/>
    <s v="Medical"/>
    <n v="1"/>
    <n v="70"/>
    <n v="3"/>
    <x v="1"/>
    <n v="79"/>
    <n v="2"/>
    <n v="3"/>
    <s v="Healthcare Representative"/>
    <n v="1"/>
    <s v="Married"/>
    <n v="9884"/>
    <n v="8302"/>
    <n v="2"/>
    <s v="Y"/>
    <s v="Yes"/>
    <n v="13"/>
    <x v="0"/>
    <n v="3"/>
    <n v="80"/>
    <n v="1"/>
    <n v="10"/>
    <n v="3"/>
    <n v="3"/>
    <x v="9"/>
    <n v="0"/>
    <n v="2"/>
    <n v="3"/>
  </r>
  <r>
    <n v="26"/>
    <s v="No"/>
    <s v="Travel_Rarely"/>
    <n v="1443"/>
    <x v="0"/>
    <n v="23"/>
    <n v="3"/>
    <s v="Marketing"/>
    <n v="1"/>
    <n v="72"/>
    <n v="3"/>
    <x v="0"/>
    <n v="47"/>
    <n v="2"/>
    <n v="2"/>
    <s v="Sales Executive"/>
    <n v="4"/>
    <s v="Married"/>
    <n v="4157"/>
    <n v="21436"/>
    <n v="7"/>
    <s v="Y"/>
    <s v="Yes"/>
    <n v="19"/>
    <x v="0"/>
    <n v="3"/>
    <n v="80"/>
    <n v="1"/>
    <n v="5"/>
    <n v="2"/>
    <n v="2"/>
    <x v="4"/>
    <n v="2"/>
    <n v="0"/>
    <n v="0"/>
  </r>
  <r>
    <n v="33"/>
    <s v="No"/>
    <s v="Travel_Frequently"/>
    <n v="515"/>
    <x v="1"/>
    <n v="1"/>
    <n v="2"/>
    <s v="Life Sciences"/>
    <n v="1"/>
    <n v="73"/>
    <n v="1"/>
    <x v="0"/>
    <n v="98"/>
    <n v="3"/>
    <n v="3"/>
    <s v="Research Director"/>
    <n v="4"/>
    <s v="Single"/>
    <n v="13458"/>
    <n v="15146"/>
    <n v="1"/>
    <s v="Y"/>
    <s v="Yes"/>
    <n v="12"/>
    <x v="0"/>
    <n v="3"/>
    <n v="80"/>
    <n v="0"/>
    <n v="15"/>
    <n v="1"/>
    <n v="3"/>
    <x v="15"/>
    <n v="14"/>
    <n v="8"/>
    <n v="12"/>
  </r>
  <r>
    <n v="35"/>
    <s v="No"/>
    <s v="Travel_Frequently"/>
    <n v="853"/>
    <x v="0"/>
    <n v="18"/>
    <n v="5"/>
    <s v="Life Sciences"/>
    <n v="1"/>
    <n v="74"/>
    <n v="2"/>
    <x v="1"/>
    <n v="71"/>
    <n v="3"/>
    <n v="3"/>
    <s v="Sales Executive"/>
    <n v="1"/>
    <s v="Married"/>
    <n v="9069"/>
    <n v="11031"/>
    <n v="1"/>
    <s v="Y"/>
    <s v="No"/>
    <n v="22"/>
    <x v="1"/>
    <n v="4"/>
    <n v="80"/>
    <n v="1"/>
    <n v="9"/>
    <n v="3"/>
    <n v="2"/>
    <x v="7"/>
    <n v="8"/>
    <n v="1"/>
    <n v="8"/>
  </r>
  <r>
    <n v="35"/>
    <s v="No"/>
    <s v="Travel_Rarely"/>
    <n v="1142"/>
    <x v="1"/>
    <n v="23"/>
    <n v="4"/>
    <s v="Medical"/>
    <n v="1"/>
    <n v="75"/>
    <n v="3"/>
    <x v="0"/>
    <n v="30"/>
    <n v="3"/>
    <n v="1"/>
    <s v="Laboratory Technician"/>
    <n v="1"/>
    <s v="Married"/>
    <n v="4014"/>
    <n v="16002"/>
    <n v="3"/>
    <s v="Y"/>
    <s v="Yes"/>
    <n v="15"/>
    <x v="0"/>
    <n v="3"/>
    <n v="80"/>
    <n v="1"/>
    <n v="4"/>
    <n v="3"/>
    <n v="3"/>
    <x v="4"/>
    <n v="2"/>
    <n v="2"/>
    <n v="2"/>
  </r>
  <r>
    <n v="31"/>
    <s v="No"/>
    <s v="Travel_Rarely"/>
    <n v="655"/>
    <x v="1"/>
    <n v="7"/>
    <n v="4"/>
    <s v="Life Sciences"/>
    <n v="1"/>
    <n v="76"/>
    <n v="4"/>
    <x v="1"/>
    <n v="48"/>
    <n v="3"/>
    <n v="2"/>
    <s v="Laboratory Technician"/>
    <n v="4"/>
    <s v="Divorced"/>
    <n v="5915"/>
    <n v="9528"/>
    <n v="3"/>
    <s v="Y"/>
    <s v="No"/>
    <n v="22"/>
    <x v="1"/>
    <n v="4"/>
    <n v="80"/>
    <n v="1"/>
    <n v="10"/>
    <n v="3"/>
    <n v="2"/>
    <x v="5"/>
    <n v="7"/>
    <n v="1"/>
    <n v="7"/>
  </r>
  <r>
    <n v="37"/>
    <s v="No"/>
    <s v="Travel_Rarely"/>
    <n v="1115"/>
    <x v="1"/>
    <n v="1"/>
    <n v="4"/>
    <s v="Life Sciences"/>
    <n v="1"/>
    <n v="77"/>
    <n v="1"/>
    <x v="1"/>
    <n v="51"/>
    <n v="2"/>
    <n v="2"/>
    <s v="Manufacturing Director"/>
    <n v="3"/>
    <s v="Divorced"/>
    <n v="5993"/>
    <n v="2689"/>
    <n v="1"/>
    <s v="Y"/>
    <s v="No"/>
    <n v="18"/>
    <x v="0"/>
    <n v="3"/>
    <n v="80"/>
    <n v="1"/>
    <n v="7"/>
    <n v="2"/>
    <n v="4"/>
    <x v="5"/>
    <n v="5"/>
    <n v="0"/>
    <n v="7"/>
  </r>
  <r>
    <n v="32"/>
    <s v="No"/>
    <s v="Travel_Rarely"/>
    <n v="427"/>
    <x v="1"/>
    <n v="1"/>
    <n v="3"/>
    <s v="Medical"/>
    <n v="1"/>
    <n v="78"/>
    <n v="1"/>
    <x v="1"/>
    <n v="33"/>
    <n v="3"/>
    <n v="2"/>
    <s v="Manufacturing Director"/>
    <n v="4"/>
    <s v="Married"/>
    <n v="6162"/>
    <n v="10877"/>
    <n v="1"/>
    <s v="Y"/>
    <s v="Yes"/>
    <n v="22"/>
    <x v="1"/>
    <n v="2"/>
    <n v="80"/>
    <n v="1"/>
    <n v="9"/>
    <n v="3"/>
    <n v="3"/>
    <x v="7"/>
    <n v="8"/>
    <n v="7"/>
    <n v="8"/>
  </r>
  <r>
    <n v="38"/>
    <s v="No"/>
    <s v="Travel_Frequently"/>
    <n v="653"/>
    <x v="1"/>
    <n v="29"/>
    <n v="5"/>
    <s v="Life Sciences"/>
    <n v="1"/>
    <n v="79"/>
    <n v="4"/>
    <x v="0"/>
    <n v="50"/>
    <n v="3"/>
    <n v="2"/>
    <s v="Laboratory Technician"/>
    <n v="4"/>
    <s v="Single"/>
    <n v="2406"/>
    <n v="5456"/>
    <n v="1"/>
    <s v="Y"/>
    <s v="No"/>
    <n v="11"/>
    <x v="0"/>
    <n v="4"/>
    <n v="80"/>
    <n v="0"/>
    <n v="10"/>
    <n v="2"/>
    <n v="3"/>
    <x v="1"/>
    <n v="3"/>
    <n v="9"/>
    <n v="9"/>
  </r>
  <r>
    <n v="50"/>
    <s v="No"/>
    <s v="Travel_Rarely"/>
    <n v="989"/>
    <x v="1"/>
    <n v="7"/>
    <n v="2"/>
    <s v="Medical"/>
    <n v="1"/>
    <n v="80"/>
    <n v="2"/>
    <x v="0"/>
    <n v="43"/>
    <n v="2"/>
    <n v="5"/>
    <s v="Research Director"/>
    <n v="3"/>
    <s v="Divorced"/>
    <n v="18740"/>
    <n v="16701"/>
    <n v="5"/>
    <s v="Y"/>
    <s v="Yes"/>
    <n v="12"/>
    <x v="0"/>
    <n v="4"/>
    <n v="80"/>
    <n v="1"/>
    <n v="29"/>
    <n v="2"/>
    <n v="2"/>
    <x v="16"/>
    <n v="3"/>
    <n v="13"/>
    <n v="8"/>
  </r>
  <r>
    <n v="59"/>
    <s v="No"/>
    <s v="Travel_Rarely"/>
    <n v="1435"/>
    <x v="0"/>
    <n v="25"/>
    <n v="3"/>
    <s v="Life Sciences"/>
    <n v="1"/>
    <n v="81"/>
    <n v="1"/>
    <x v="0"/>
    <n v="99"/>
    <n v="3"/>
    <n v="3"/>
    <s v="Sales Executive"/>
    <n v="1"/>
    <s v="Single"/>
    <n v="7637"/>
    <n v="2354"/>
    <n v="7"/>
    <s v="Y"/>
    <s v="No"/>
    <n v="11"/>
    <x v="0"/>
    <n v="4"/>
    <n v="80"/>
    <n v="0"/>
    <n v="28"/>
    <n v="3"/>
    <n v="2"/>
    <x v="17"/>
    <n v="16"/>
    <n v="7"/>
    <n v="9"/>
  </r>
  <r>
    <n v="36"/>
    <s v="No"/>
    <s v="Travel_Rarely"/>
    <n v="1223"/>
    <x v="1"/>
    <n v="8"/>
    <n v="3"/>
    <s v="Technical Degree"/>
    <n v="1"/>
    <n v="83"/>
    <n v="3"/>
    <x v="0"/>
    <n v="59"/>
    <n v="3"/>
    <n v="3"/>
    <s v="Healthcare Representative"/>
    <n v="3"/>
    <s v="Divorced"/>
    <n v="10096"/>
    <n v="8202"/>
    <n v="1"/>
    <s v="Y"/>
    <s v="No"/>
    <n v="13"/>
    <x v="0"/>
    <n v="2"/>
    <n v="80"/>
    <n v="3"/>
    <n v="17"/>
    <n v="2"/>
    <n v="3"/>
    <x v="18"/>
    <n v="14"/>
    <n v="12"/>
    <n v="8"/>
  </r>
  <r>
    <n v="55"/>
    <s v="No"/>
    <s v="Travel_Rarely"/>
    <n v="836"/>
    <x v="1"/>
    <n v="8"/>
    <n v="3"/>
    <s v="Medical"/>
    <n v="1"/>
    <n v="84"/>
    <n v="4"/>
    <x v="0"/>
    <n v="33"/>
    <n v="3"/>
    <n v="4"/>
    <s v="Manager"/>
    <n v="3"/>
    <s v="Divorced"/>
    <n v="14756"/>
    <n v="19730"/>
    <n v="2"/>
    <s v="Y"/>
    <s v="Yes"/>
    <n v="14"/>
    <x v="0"/>
    <n v="3"/>
    <n v="80"/>
    <n v="3"/>
    <n v="21"/>
    <n v="2"/>
    <n v="3"/>
    <x v="8"/>
    <n v="0"/>
    <n v="0"/>
    <n v="2"/>
  </r>
  <r>
    <n v="36"/>
    <s v="No"/>
    <s v="Travel_Frequently"/>
    <n v="1195"/>
    <x v="1"/>
    <n v="11"/>
    <n v="3"/>
    <s v="Life Sciences"/>
    <n v="1"/>
    <n v="85"/>
    <n v="2"/>
    <x v="1"/>
    <n v="95"/>
    <n v="2"/>
    <n v="2"/>
    <s v="Manufacturing Director"/>
    <n v="2"/>
    <s v="Single"/>
    <n v="6499"/>
    <n v="22656"/>
    <n v="1"/>
    <s v="Y"/>
    <s v="No"/>
    <n v="13"/>
    <x v="0"/>
    <n v="3"/>
    <n v="80"/>
    <n v="0"/>
    <n v="6"/>
    <n v="3"/>
    <n v="3"/>
    <x v="0"/>
    <n v="5"/>
    <n v="0"/>
    <n v="3"/>
  </r>
  <r>
    <n v="45"/>
    <s v="No"/>
    <s v="Travel_Rarely"/>
    <n v="1339"/>
    <x v="1"/>
    <n v="7"/>
    <n v="3"/>
    <s v="Life Sciences"/>
    <n v="1"/>
    <n v="86"/>
    <n v="2"/>
    <x v="1"/>
    <n v="59"/>
    <n v="3"/>
    <n v="3"/>
    <s v="Research Scientist"/>
    <n v="1"/>
    <s v="Divorced"/>
    <n v="9724"/>
    <n v="18787"/>
    <n v="2"/>
    <s v="Y"/>
    <s v="No"/>
    <n v="17"/>
    <x v="0"/>
    <n v="3"/>
    <n v="80"/>
    <n v="1"/>
    <n v="25"/>
    <n v="2"/>
    <n v="3"/>
    <x v="6"/>
    <n v="0"/>
    <n v="0"/>
    <n v="0"/>
  </r>
  <r>
    <n v="35"/>
    <s v="No"/>
    <s v="Travel_Frequently"/>
    <n v="664"/>
    <x v="1"/>
    <n v="1"/>
    <n v="3"/>
    <s v="Medical"/>
    <n v="1"/>
    <n v="88"/>
    <n v="2"/>
    <x v="1"/>
    <n v="79"/>
    <n v="3"/>
    <n v="1"/>
    <s v="Research Scientist"/>
    <n v="1"/>
    <s v="Married"/>
    <n v="2194"/>
    <n v="5868"/>
    <n v="4"/>
    <s v="Y"/>
    <s v="No"/>
    <n v="13"/>
    <x v="0"/>
    <n v="4"/>
    <n v="80"/>
    <n v="1"/>
    <n v="5"/>
    <n v="2"/>
    <n v="2"/>
    <x v="11"/>
    <n v="2"/>
    <n v="1"/>
    <n v="2"/>
  </r>
  <r>
    <n v="36"/>
    <s v="Yes"/>
    <s v="Travel_Rarely"/>
    <n v="318"/>
    <x v="1"/>
    <n v="9"/>
    <n v="3"/>
    <s v="Medical"/>
    <n v="1"/>
    <n v="90"/>
    <n v="4"/>
    <x v="1"/>
    <n v="79"/>
    <n v="2"/>
    <n v="1"/>
    <s v="Research Scientist"/>
    <n v="3"/>
    <s v="Married"/>
    <n v="3388"/>
    <n v="21777"/>
    <n v="0"/>
    <s v="Y"/>
    <s v="Yes"/>
    <n v="17"/>
    <x v="0"/>
    <n v="1"/>
    <n v="80"/>
    <n v="1"/>
    <n v="2"/>
    <n v="0"/>
    <n v="2"/>
    <x v="6"/>
    <n v="0"/>
    <n v="0"/>
    <n v="0"/>
  </r>
  <r>
    <n v="59"/>
    <s v="No"/>
    <s v="Travel_Frequently"/>
    <n v="1225"/>
    <x v="0"/>
    <n v="1"/>
    <n v="1"/>
    <s v="Life Sciences"/>
    <n v="1"/>
    <n v="91"/>
    <n v="1"/>
    <x v="0"/>
    <n v="57"/>
    <n v="2"/>
    <n v="2"/>
    <s v="Sales Executive"/>
    <n v="3"/>
    <s v="Single"/>
    <n v="5473"/>
    <n v="24668"/>
    <n v="7"/>
    <s v="Y"/>
    <s v="No"/>
    <n v="11"/>
    <x v="0"/>
    <n v="4"/>
    <n v="80"/>
    <n v="0"/>
    <n v="20"/>
    <n v="2"/>
    <n v="2"/>
    <x v="9"/>
    <n v="3"/>
    <n v="1"/>
    <n v="3"/>
  </r>
  <r>
    <n v="29"/>
    <s v="No"/>
    <s v="Travel_Rarely"/>
    <n v="1328"/>
    <x v="1"/>
    <n v="2"/>
    <n v="3"/>
    <s v="Life Sciences"/>
    <n v="1"/>
    <n v="94"/>
    <n v="3"/>
    <x v="1"/>
    <n v="76"/>
    <n v="3"/>
    <n v="1"/>
    <s v="Research Scientist"/>
    <n v="2"/>
    <s v="Married"/>
    <n v="2703"/>
    <n v="4956"/>
    <n v="0"/>
    <s v="Y"/>
    <s v="No"/>
    <n v="23"/>
    <x v="1"/>
    <n v="4"/>
    <n v="80"/>
    <n v="1"/>
    <n v="6"/>
    <n v="3"/>
    <n v="3"/>
    <x v="8"/>
    <n v="4"/>
    <n v="0"/>
    <n v="4"/>
  </r>
  <r>
    <n v="31"/>
    <s v="No"/>
    <s v="Travel_Rarely"/>
    <n v="1082"/>
    <x v="1"/>
    <n v="1"/>
    <n v="4"/>
    <s v="Medical"/>
    <n v="1"/>
    <n v="95"/>
    <n v="3"/>
    <x v="1"/>
    <n v="87"/>
    <n v="3"/>
    <n v="1"/>
    <s v="Research Scientist"/>
    <n v="2"/>
    <s v="Single"/>
    <n v="2501"/>
    <n v="18775"/>
    <n v="1"/>
    <s v="Y"/>
    <s v="No"/>
    <n v="17"/>
    <x v="0"/>
    <n v="2"/>
    <n v="80"/>
    <n v="0"/>
    <n v="1"/>
    <n v="4"/>
    <n v="3"/>
    <x v="6"/>
    <n v="1"/>
    <n v="1"/>
    <n v="0"/>
  </r>
  <r>
    <n v="32"/>
    <s v="No"/>
    <s v="Travel_Rarely"/>
    <n v="548"/>
    <x v="1"/>
    <n v="1"/>
    <n v="3"/>
    <s v="Life Sciences"/>
    <n v="1"/>
    <n v="96"/>
    <n v="2"/>
    <x v="1"/>
    <n v="66"/>
    <n v="3"/>
    <n v="2"/>
    <s v="Research Scientist"/>
    <n v="2"/>
    <s v="Married"/>
    <n v="6220"/>
    <n v="7346"/>
    <n v="1"/>
    <s v="Y"/>
    <s v="No"/>
    <n v="17"/>
    <x v="0"/>
    <n v="2"/>
    <n v="80"/>
    <n v="2"/>
    <n v="10"/>
    <n v="3"/>
    <n v="3"/>
    <x v="1"/>
    <n v="4"/>
    <n v="0"/>
    <n v="9"/>
  </r>
  <r>
    <n v="36"/>
    <s v="No"/>
    <s v="Travel_Rarely"/>
    <n v="132"/>
    <x v="1"/>
    <n v="6"/>
    <n v="3"/>
    <s v="Life Sciences"/>
    <n v="1"/>
    <n v="97"/>
    <n v="2"/>
    <x v="0"/>
    <n v="55"/>
    <n v="4"/>
    <n v="1"/>
    <s v="Laboratory Technician"/>
    <n v="4"/>
    <s v="Married"/>
    <n v="3038"/>
    <n v="22002"/>
    <n v="3"/>
    <s v="Y"/>
    <s v="No"/>
    <n v="12"/>
    <x v="0"/>
    <n v="2"/>
    <n v="80"/>
    <n v="0"/>
    <n v="5"/>
    <n v="3"/>
    <n v="3"/>
    <x v="6"/>
    <n v="0"/>
    <n v="0"/>
    <n v="0"/>
  </r>
  <r>
    <n v="31"/>
    <s v="No"/>
    <s v="Travel_Rarely"/>
    <n v="746"/>
    <x v="1"/>
    <n v="8"/>
    <n v="4"/>
    <s v="Life Sciences"/>
    <n v="1"/>
    <n v="98"/>
    <n v="3"/>
    <x v="0"/>
    <n v="61"/>
    <n v="3"/>
    <n v="2"/>
    <s v="Manufacturing Director"/>
    <n v="4"/>
    <s v="Single"/>
    <n v="4424"/>
    <n v="20682"/>
    <n v="1"/>
    <s v="Y"/>
    <s v="No"/>
    <n v="23"/>
    <x v="1"/>
    <n v="4"/>
    <n v="80"/>
    <n v="0"/>
    <n v="11"/>
    <n v="2"/>
    <n v="3"/>
    <x v="19"/>
    <n v="7"/>
    <n v="1"/>
    <n v="8"/>
  </r>
  <r>
    <n v="35"/>
    <s v="No"/>
    <s v="Travel_Rarely"/>
    <n v="776"/>
    <x v="0"/>
    <n v="1"/>
    <n v="4"/>
    <s v="Marketing"/>
    <n v="1"/>
    <n v="100"/>
    <n v="3"/>
    <x v="1"/>
    <n v="32"/>
    <n v="2"/>
    <n v="2"/>
    <s v="Sales Executive"/>
    <n v="1"/>
    <s v="Single"/>
    <n v="4312"/>
    <n v="23016"/>
    <n v="0"/>
    <s v="Y"/>
    <s v="No"/>
    <n v="14"/>
    <x v="0"/>
    <n v="2"/>
    <n v="80"/>
    <n v="0"/>
    <n v="16"/>
    <n v="2"/>
    <n v="3"/>
    <x v="15"/>
    <n v="13"/>
    <n v="2"/>
    <n v="8"/>
  </r>
  <r>
    <n v="45"/>
    <s v="No"/>
    <s v="Travel_Rarely"/>
    <n v="193"/>
    <x v="1"/>
    <n v="6"/>
    <n v="4"/>
    <s v="Other"/>
    <n v="1"/>
    <n v="101"/>
    <n v="4"/>
    <x v="1"/>
    <n v="52"/>
    <n v="3"/>
    <n v="3"/>
    <s v="Research Director"/>
    <n v="1"/>
    <s v="Married"/>
    <n v="13245"/>
    <n v="15067"/>
    <n v="4"/>
    <s v="Y"/>
    <s v="Yes"/>
    <n v="14"/>
    <x v="0"/>
    <n v="2"/>
    <n v="80"/>
    <n v="0"/>
    <n v="17"/>
    <n v="3"/>
    <n v="4"/>
    <x v="2"/>
    <n v="0"/>
    <n v="0"/>
    <n v="0"/>
  </r>
  <r>
    <n v="37"/>
    <s v="No"/>
    <s v="Travel_Rarely"/>
    <n v="397"/>
    <x v="1"/>
    <n v="7"/>
    <n v="4"/>
    <s v="Medical"/>
    <n v="1"/>
    <n v="102"/>
    <n v="1"/>
    <x v="1"/>
    <n v="30"/>
    <n v="3"/>
    <n v="3"/>
    <s v="Research Director"/>
    <n v="3"/>
    <s v="Single"/>
    <n v="13664"/>
    <n v="25258"/>
    <n v="4"/>
    <s v="Y"/>
    <s v="No"/>
    <n v="13"/>
    <x v="0"/>
    <n v="1"/>
    <n v="80"/>
    <n v="0"/>
    <n v="16"/>
    <n v="3"/>
    <n v="4"/>
    <x v="8"/>
    <n v="2"/>
    <n v="0"/>
    <n v="2"/>
  </r>
  <r>
    <n v="46"/>
    <s v="No"/>
    <s v="Travel_Rarely"/>
    <n v="945"/>
    <x v="2"/>
    <n v="5"/>
    <n v="2"/>
    <s v="Medical"/>
    <n v="1"/>
    <n v="103"/>
    <n v="2"/>
    <x v="1"/>
    <n v="80"/>
    <n v="3"/>
    <n v="2"/>
    <s v="Human Resources"/>
    <n v="2"/>
    <s v="Divorced"/>
    <n v="5021"/>
    <n v="10425"/>
    <n v="8"/>
    <s v="Y"/>
    <s v="Yes"/>
    <n v="22"/>
    <x v="1"/>
    <n v="4"/>
    <n v="80"/>
    <n v="1"/>
    <n v="16"/>
    <n v="2"/>
    <n v="3"/>
    <x v="9"/>
    <n v="2"/>
    <n v="0"/>
    <n v="2"/>
  </r>
  <r>
    <n v="30"/>
    <s v="No"/>
    <s v="Travel_Rarely"/>
    <n v="852"/>
    <x v="1"/>
    <n v="1"/>
    <n v="1"/>
    <s v="Life Sciences"/>
    <n v="1"/>
    <n v="104"/>
    <n v="4"/>
    <x v="1"/>
    <n v="55"/>
    <n v="2"/>
    <n v="2"/>
    <s v="Laboratory Technician"/>
    <n v="4"/>
    <s v="Married"/>
    <n v="5126"/>
    <n v="15998"/>
    <n v="1"/>
    <s v="Y"/>
    <s v="Yes"/>
    <n v="12"/>
    <x v="0"/>
    <n v="3"/>
    <n v="80"/>
    <n v="2"/>
    <n v="10"/>
    <n v="1"/>
    <n v="2"/>
    <x v="1"/>
    <n v="8"/>
    <n v="3"/>
    <n v="0"/>
  </r>
  <r>
    <n v="35"/>
    <s v="No"/>
    <s v="Travel_Rarely"/>
    <n v="1214"/>
    <x v="1"/>
    <n v="1"/>
    <n v="3"/>
    <s v="Medical"/>
    <n v="1"/>
    <n v="105"/>
    <n v="2"/>
    <x v="1"/>
    <n v="30"/>
    <n v="2"/>
    <n v="1"/>
    <s v="Research Scientist"/>
    <n v="3"/>
    <s v="Single"/>
    <n v="2859"/>
    <n v="26278"/>
    <n v="1"/>
    <s v="Y"/>
    <s v="No"/>
    <n v="18"/>
    <x v="0"/>
    <n v="1"/>
    <n v="80"/>
    <n v="0"/>
    <n v="6"/>
    <n v="3"/>
    <n v="3"/>
    <x v="0"/>
    <n v="4"/>
    <n v="0"/>
    <n v="4"/>
  </r>
  <r>
    <n v="55"/>
    <s v="No"/>
    <s v="Travel_Rarely"/>
    <n v="111"/>
    <x v="0"/>
    <n v="1"/>
    <n v="2"/>
    <s v="Life Sciences"/>
    <n v="1"/>
    <n v="106"/>
    <n v="1"/>
    <x v="1"/>
    <n v="70"/>
    <n v="3"/>
    <n v="3"/>
    <s v="Sales Executive"/>
    <n v="4"/>
    <s v="Married"/>
    <n v="10239"/>
    <n v="18092"/>
    <n v="3"/>
    <s v="Y"/>
    <s v="No"/>
    <n v="14"/>
    <x v="0"/>
    <n v="4"/>
    <n v="80"/>
    <n v="1"/>
    <n v="24"/>
    <n v="4"/>
    <n v="3"/>
    <x v="6"/>
    <n v="0"/>
    <n v="1"/>
    <n v="0"/>
  </r>
  <r>
    <n v="38"/>
    <s v="No"/>
    <s v="Non-Travel"/>
    <n v="573"/>
    <x v="1"/>
    <n v="6"/>
    <n v="3"/>
    <s v="Medical"/>
    <n v="1"/>
    <n v="107"/>
    <n v="2"/>
    <x v="0"/>
    <n v="79"/>
    <n v="1"/>
    <n v="2"/>
    <s v="Research Scientist"/>
    <n v="4"/>
    <s v="Divorced"/>
    <n v="5329"/>
    <n v="15717"/>
    <n v="7"/>
    <s v="Y"/>
    <s v="Yes"/>
    <n v="12"/>
    <x v="0"/>
    <n v="4"/>
    <n v="80"/>
    <n v="3"/>
    <n v="17"/>
    <n v="3"/>
    <n v="3"/>
    <x v="20"/>
    <n v="11"/>
    <n v="1"/>
    <n v="9"/>
  </r>
  <r>
    <n v="34"/>
    <s v="No"/>
    <s v="Travel_Rarely"/>
    <n v="1153"/>
    <x v="1"/>
    <n v="1"/>
    <n v="2"/>
    <s v="Medical"/>
    <n v="1"/>
    <n v="110"/>
    <n v="1"/>
    <x v="1"/>
    <n v="94"/>
    <n v="3"/>
    <n v="2"/>
    <s v="Manufacturing Director"/>
    <n v="2"/>
    <s v="Married"/>
    <n v="4325"/>
    <n v="17736"/>
    <n v="1"/>
    <s v="Y"/>
    <s v="No"/>
    <n v="15"/>
    <x v="0"/>
    <n v="3"/>
    <n v="80"/>
    <n v="0"/>
    <n v="5"/>
    <n v="2"/>
    <n v="3"/>
    <x v="8"/>
    <n v="2"/>
    <n v="1"/>
    <n v="3"/>
  </r>
  <r>
    <n v="56"/>
    <s v="No"/>
    <s v="Travel_Rarely"/>
    <n v="1400"/>
    <x v="1"/>
    <n v="7"/>
    <n v="3"/>
    <s v="Life Sciences"/>
    <n v="1"/>
    <n v="112"/>
    <n v="4"/>
    <x v="1"/>
    <n v="49"/>
    <n v="1"/>
    <n v="3"/>
    <s v="Manufacturing Director"/>
    <n v="4"/>
    <s v="Single"/>
    <n v="7260"/>
    <n v="21698"/>
    <n v="4"/>
    <s v="Y"/>
    <s v="No"/>
    <n v="11"/>
    <x v="0"/>
    <n v="1"/>
    <n v="80"/>
    <n v="0"/>
    <n v="37"/>
    <n v="3"/>
    <n v="2"/>
    <x v="0"/>
    <n v="4"/>
    <n v="0"/>
    <n v="2"/>
  </r>
  <r>
    <n v="23"/>
    <s v="No"/>
    <s v="Travel_Rarely"/>
    <n v="541"/>
    <x v="0"/>
    <n v="2"/>
    <n v="1"/>
    <s v="Technical Degree"/>
    <n v="1"/>
    <n v="113"/>
    <n v="3"/>
    <x v="1"/>
    <n v="62"/>
    <n v="3"/>
    <n v="1"/>
    <s v="Sales Representative"/>
    <n v="1"/>
    <s v="Divorced"/>
    <n v="2322"/>
    <n v="9518"/>
    <n v="3"/>
    <s v="Y"/>
    <s v="No"/>
    <n v="13"/>
    <x v="0"/>
    <n v="3"/>
    <n v="80"/>
    <n v="1"/>
    <n v="3"/>
    <n v="3"/>
    <n v="3"/>
    <x v="2"/>
    <n v="0"/>
    <n v="0"/>
    <n v="0"/>
  </r>
  <r>
    <n v="51"/>
    <s v="No"/>
    <s v="Travel_Rarely"/>
    <n v="432"/>
    <x v="1"/>
    <n v="9"/>
    <n v="4"/>
    <s v="Life Sciences"/>
    <n v="1"/>
    <n v="116"/>
    <n v="4"/>
    <x v="1"/>
    <n v="96"/>
    <n v="3"/>
    <n v="1"/>
    <s v="Laboratory Technician"/>
    <n v="4"/>
    <s v="Married"/>
    <n v="2075"/>
    <n v="18725"/>
    <n v="3"/>
    <s v="Y"/>
    <s v="No"/>
    <n v="23"/>
    <x v="1"/>
    <n v="2"/>
    <n v="80"/>
    <n v="2"/>
    <n v="10"/>
    <n v="4"/>
    <n v="3"/>
    <x v="9"/>
    <n v="2"/>
    <n v="0"/>
    <n v="3"/>
  </r>
  <r>
    <n v="30"/>
    <s v="No"/>
    <s v="Travel_Rarely"/>
    <n v="288"/>
    <x v="1"/>
    <n v="2"/>
    <n v="3"/>
    <s v="Life Sciences"/>
    <n v="1"/>
    <n v="117"/>
    <n v="3"/>
    <x v="1"/>
    <n v="99"/>
    <n v="2"/>
    <n v="2"/>
    <s v="Healthcare Representative"/>
    <n v="4"/>
    <s v="Married"/>
    <n v="4152"/>
    <n v="15830"/>
    <n v="1"/>
    <s v="Y"/>
    <s v="No"/>
    <n v="19"/>
    <x v="0"/>
    <n v="1"/>
    <n v="80"/>
    <n v="3"/>
    <n v="11"/>
    <n v="3"/>
    <n v="3"/>
    <x v="19"/>
    <n v="10"/>
    <n v="10"/>
    <n v="8"/>
  </r>
  <r>
    <n v="46"/>
    <s v="Yes"/>
    <s v="Travel_Rarely"/>
    <n v="669"/>
    <x v="0"/>
    <n v="9"/>
    <n v="2"/>
    <s v="Medical"/>
    <n v="1"/>
    <n v="118"/>
    <n v="3"/>
    <x v="1"/>
    <n v="64"/>
    <n v="2"/>
    <n v="3"/>
    <s v="Sales Executive"/>
    <n v="4"/>
    <s v="Single"/>
    <n v="9619"/>
    <n v="13596"/>
    <n v="1"/>
    <s v="Y"/>
    <s v="No"/>
    <n v="16"/>
    <x v="0"/>
    <n v="4"/>
    <n v="80"/>
    <n v="0"/>
    <n v="9"/>
    <n v="3"/>
    <n v="3"/>
    <x v="7"/>
    <n v="8"/>
    <n v="4"/>
    <n v="7"/>
  </r>
  <r>
    <n v="40"/>
    <s v="No"/>
    <s v="Travel_Frequently"/>
    <n v="530"/>
    <x v="1"/>
    <n v="1"/>
    <n v="4"/>
    <s v="Life Sciences"/>
    <n v="1"/>
    <n v="119"/>
    <n v="3"/>
    <x v="1"/>
    <n v="78"/>
    <n v="2"/>
    <n v="4"/>
    <s v="Healthcare Representative"/>
    <n v="2"/>
    <s v="Married"/>
    <n v="13503"/>
    <n v="14115"/>
    <n v="1"/>
    <s v="Y"/>
    <s v="No"/>
    <n v="22"/>
    <x v="1"/>
    <n v="4"/>
    <n v="80"/>
    <n v="1"/>
    <n v="22"/>
    <n v="3"/>
    <n v="2"/>
    <x v="14"/>
    <n v="3"/>
    <n v="11"/>
    <n v="11"/>
  </r>
  <r>
    <n v="51"/>
    <s v="No"/>
    <s v="Travel_Rarely"/>
    <n v="632"/>
    <x v="0"/>
    <n v="21"/>
    <n v="4"/>
    <s v="Marketing"/>
    <n v="1"/>
    <n v="120"/>
    <n v="3"/>
    <x v="1"/>
    <n v="71"/>
    <n v="3"/>
    <n v="2"/>
    <s v="Sales Executive"/>
    <n v="4"/>
    <s v="Single"/>
    <n v="5441"/>
    <n v="8423"/>
    <n v="0"/>
    <s v="Y"/>
    <s v="Yes"/>
    <n v="22"/>
    <x v="1"/>
    <n v="4"/>
    <n v="80"/>
    <n v="0"/>
    <n v="11"/>
    <n v="2"/>
    <n v="1"/>
    <x v="1"/>
    <n v="7"/>
    <n v="1"/>
    <n v="0"/>
  </r>
  <r>
    <n v="30"/>
    <s v="No"/>
    <s v="Travel_Rarely"/>
    <n v="1334"/>
    <x v="0"/>
    <n v="4"/>
    <n v="2"/>
    <s v="Medical"/>
    <n v="1"/>
    <n v="121"/>
    <n v="3"/>
    <x v="0"/>
    <n v="63"/>
    <n v="2"/>
    <n v="2"/>
    <s v="Sales Executive"/>
    <n v="2"/>
    <s v="Divorced"/>
    <n v="5209"/>
    <n v="19760"/>
    <n v="1"/>
    <s v="Y"/>
    <s v="Yes"/>
    <n v="12"/>
    <x v="0"/>
    <n v="2"/>
    <n v="80"/>
    <n v="3"/>
    <n v="11"/>
    <n v="4"/>
    <n v="2"/>
    <x v="19"/>
    <n v="8"/>
    <n v="2"/>
    <n v="7"/>
  </r>
  <r>
    <n v="46"/>
    <s v="No"/>
    <s v="Travel_Frequently"/>
    <n v="638"/>
    <x v="1"/>
    <n v="1"/>
    <n v="3"/>
    <s v="Medical"/>
    <n v="1"/>
    <n v="124"/>
    <n v="3"/>
    <x v="1"/>
    <n v="40"/>
    <n v="2"/>
    <n v="3"/>
    <s v="Healthcare Representative"/>
    <n v="1"/>
    <s v="Married"/>
    <n v="10673"/>
    <n v="3142"/>
    <n v="2"/>
    <s v="Y"/>
    <s v="Yes"/>
    <n v="13"/>
    <x v="0"/>
    <n v="3"/>
    <n v="80"/>
    <n v="1"/>
    <n v="21"/>
    <n v="5"/>
    <n v="2"/>
    <x v="1"/>
    <n v="9"/>
    <n v="9"/>
    <n v="5"/>
  </r>
  <r>
    <n v="32"/>
    <s v="No"/>
    <s v="Travel_Rarely"/>
    <n v="1093"/>
    <x v="0"/>
    <n v="6"/>
    <n v="4"/>
    <s v="Medical"/>
    <n v="1"/>
    <n v="125"/>
    <n v="2"/>
    <x v="1"/>
    <n v="87"/>
    <n v="3"/>
    <n v="2"/>
    <s v="Sales Executive"/>
    <n v="3"/>
    <s v="Single"/>
    <n v="5010"/>
    <n v="24301"/>
    <n v="1"/>
    <s v="Y"/>
    <s v="No"/>
    <n v="16"/>
    <x v="0"/>
    <n v="1"/>
    <n v="80"/>
    <n v="0"/>
    <n v="12"/>
    <n v="0"/>
    <n v="3"/>
    <x v="19"/>
    <n v="8"/>
    <n v="5"/>
    <n v="7"/>
  </r>
  <r>
    <n v="54"/>
    <s v="No"/>
    <s v="Travel_Rarely"/>
    <n v="1217"/>
    <x v="1"/>
    <n v="2"/>
    <n v="4"/>
    <s v="Technical Degree"/>
    <n v="1"/>
    <n v="126"/>
    <n v="1"/>
    <x v="0"/>
    <n v="60"/>
    <n v="3"/>
    <n v="3"/>
    <s v="Research Director"/>
    <n v="3"/>
    <s v="Married"/>
    <n v="13549"/>
    <n v="24001"/>
    <n v="9"/>
    <s v="Y"/>
    <s v="No"/>
    <n v="12"/>
    <x v="0"/>
    <n v="1"/>
    <n v="80"/>
    <n v="1"/>
    <n v="16"/>
    <n v="5"/>
    <n v="1"/>
    <x v="9"/>
    <n v="3"/>
    <n v="0"/>
    <n v="3"/>
  </r>
  <r>
    <n v="24"/>
    <s v="No"/>
    <s v="Travel_Rarely"/>
    <n v="1353"/>
    <x v="0"/>
    <n v="3"/>
    <n v="2"/>
    <s v="Other"/>
    <n v="1"/>
    <n v="128"/>
    <n v="1"/>
    <x v="0"/>
    <n v="33"/>
    <n v="3"/>
    <n v="2"/>
    <s v="Sales Executive"/>
    <n v="3"/>
    <s v="Married"/>
    <n v="4999"/>
    <n v="17519"/>
    <n v="0"/>
    <s v="Y"/>
    <s v="No"/>
    <n v="21"/>
    <x v="1"/>
    <n v="1"/>
    <n v="80"/>
    <n v="1"/>
    <n v="4"/>
    <n v="2"/>
    <n v="2"/>
    <x v="11"/>
    <n v="2"/>
    <n v="0"/>
    <n v="2"/>
  </r>
  <r>
    <n v="28"/>
    <s v="No"/>
    <s v="Non-Travel"/>
    <n v="120"/>
    <x v="0"/>
    <n v="4"/>
    <n v="3"/>
    <s v="Medical"/>
    <n v="1"/>
    <n v="129"/>
    <n v="2"/>
    <x v="1"/>
    <n v="43"/>
    <n v="3"/>
    <n v="2"/>
    <s v="Sales Executive"/>
    <n v="3"/>
    <s v="Married"/>
    <n v="4221"/>
    <n v="8863"/>
    <n v="1"/>
    <s v="Y"/>
    <s v="No"/>
    <n v="15"/>
    <x v="0"/>
    <n v="2"/>
    <n v="80"/>
    <n v="0"/>
    <n v="5"/>
    <n v="3"/>
    <n v="4"/>
    <x v="8"/>
    <n v="4"/>
    <n v="0"/>
    <n v="4"/>
  </r>
  <r>
    <n v="58"/>
    <s v="No"/>
    <s v="Travel_Rarely"/>
    <n v="682"/>
    <x v="0"/>
    <n v="10"/>
    <n v="4"/>
    <s v="Medical"/>
    <n v="1"/>
    <n v="131"/>
    <n v="4"/>
    <x v="1"/>
    <n v="37"/>
    <n v="3"/>
    <n v="4"/>
    <s v="Sales Executive"/>
    <n v="3"/>
    <s v="Single"/>
    <n v="13872"/>
    <n v="24409"/>
    <n v="0"/>
    <s v="Y"/>
    <s v="No"/>
    <n v="13"/>
    <x v="0"/>
    <n v="3"/>
    <n v="80"/>
    <n v="0"/>
    <n v="38"/>
    <n v="1"/>
    <n v="2"/>
    <x v="21"/>
    <n v="10"/>
    <n v="1"/>
    <n v="8"/>
  </r>
  <r>
    <n v="44"/>
    <s v="No"/>
    <s v="Non-Travel"/>
    <n v="489"/>
    <x v="1"/>
    <n v="23"/>
    <n v="3"/>
    <s v="Medical"/>
    <n v="1"/>
    <n v="132"/>
    <n v="2"/>
    <x v="1"/>
    <n v="67"/>
    <n v="3"/>
    <n v="2"/>
    <s v="Laboratory Technician"/>
    <n v="2"/>
    <s v="Married"/>
    <n v="2042"/>
    <n v="25043"/>
    <n v="4"/>
    <s v="Y"/>
    <s v="No"/>
    <n v="12"/>
    <x v="0"/>
    <n v="3"/>
    <n v="80"/>
    <n v="1"/>
    <n v="17"/>
    <n v="3"/>
    <n v="4"/>
    <x v="11"/>
    <n v="2"/>
    <n v="1"/>
    <n v="2"/>
  </r>
  <r>
    <n v="37"/>
    <s v="Yes"/>
    <s v="Travel_Rarely"/>
    <n v="807"/>
    <x v="2"/>
    <n v="6"/>
    <n v="4"/>
    <s v="Human Resources"/>
    <n v="1"/>
    <n v="133"/>
    <n v="3"/>
    <x v="1"/>
    <n v="63"/>
    <n v="3"/>
    <n v="1"/>
    <s v="Human Resources"/>
    <n v="1"/>
    <s v="Divorced"/>
    <n v="2073"/>
    <n v="23648"/>
    <n v="4"/>
    <s v="Y"/>
    <s v="Yes"/>
    <n v="22"/>
    <x v="1"/>
    <n v="4"/>
    <n v="80"/>
    <n v="0"/>
    <n v="7"/>
    <n v="3"/>
    <n v="3"/>
    <x v="11"/>
    <n v="2"/>
    <n v="0"/>
    <n v="2"/>
  </r>
  <r>
    <n v="32"/>
    <s v="No"/>
    <s v="Travel_Rarely"/>
    <n v="827"/>
    <x v="1"/>
    <n v="1"/>
    <n v="1"/>
    <s v="Life Sciences"/>
    <n v="1"/>
    <n v="134"/>
    <n v="4"/>
    <x v="1"/>
    <n v="71"/>
    <n v="3"/>
    <n v="1"/>
    <s v="Research Scientist"/>
    <n v="1"/>
    <s v="Single"/>
    <n v="2956"/>
    <n v="15178"/>
    <n v="1"/>
    <s v="Y"/>
    <s v="No"/>
    <n v="13"/>
    <x v="0"/>
    <n v="4"/>
    <n v="80"/>
    <n v="0"/>
    <n v="1"/>
    <n v="2"/>
    <n v="3"/>
    <x v="6"/>
    <n v="0"/>
    <n v="0"/>
    <n v="0"/>
  </r>
  <r>
    <n v="20"/>
    <s v="Yes"/>
    <s v="Travel_Frequently"/>
    <n v="871"/>
    <x v="1"/>
    <n v="6"/>
    <n v="3"/>
    <s v="Life Sciences"/>
    <n v="1"/>
    <n v="137"/>
    <n v="4"/>
    <x v="0"/>
    <n v="66"/>
    <n v="2"/>
    <n v="1"/>
    <s v="Laboratory Technician"/>
    <n v="4"/>
    <s v="Single"/>
    <n v="2926"/>
    <n v="19783"/>
    <n v="1"/>
    <s v="Y"/>
    <s v="Yes"/>
    <n v="18"/>
    <x v="0"/>
    <n v="2"/>
    <n v="80"/>
    <n v="0"/>
    <n v="1"/>
    <n v="5"/>
    <n v="3"/>
    <x v="6"/>
    <n v="0"/>
    <n v="1"/>
    <n v="0"/>
  </r>
  <r>
    <n v="34"/>
    <s v="No"/>
    <s v="Travel_Rarely"/>
    <n v="665"/>
    <x v="1"/>
    <n v="6"/>
    <n v="4"/>
    <s v="Other"/>
    <n v="1"/>
    <n v="138"/>
    <n v="1"/>
    <x v="0"/>
    <n v="41"/>
    <n v="3"/>
    <n v="2"/>
    <s v="Research Scientist"/>
    <n v="3"/>
    <s v="Single"/>
    <n v="4809"/>
    <n v="12482"/>
    <n v="1"/>
    <s v="Y"/>
    <s v="No"/>
    <n v="14"/>
    <x v="0"/>
    <n v="3"/>
    <n v="80"/>
    <n v="0"/>
    <n v="16"/>
    <n v="3"/>
    <n v="3"/>
    <x v="22"/>
    <n v="13"/>
    <n v="2"/>
    <n v="10"/>
  </r>
  <r>
    <n v="37"/>
    <s v="No"/>
    <s v="Non-Travel"/>
    <n v="1040"/>
    <x v="1"/>
    <n v="2"/>
    <n v="2"/>
    <s v="Life Sciences"/>
    <n v="1"/>
    <n v="139"/>
    <n v="3"/>
    <x v="1"/>
    <n v="100"/>
    <n v="2"/>
    <n v="2"/>
    <s v="Healthcare Representative"/>
    <n v="4"/>
    <s v="Divorced"/>
    <n v="5163"/>
    <n v="15850"/>
    <n v="5"/>
    <s v="Y"/>
    <s v="No"/>
    <n v="14"/>
    <x v="0"/>
    <n v="4"/>
    <n v="80"/>
    <n v="1"/>
    <n v="17"/>
    <n v="2"/>
    <n v="4"/>
    <x v="6"/>
    <n v="0"/>
    <n v="0"/>
    <n v="0"/>
  </r>
  <r>
    <n v="59"/>
    <s v="No"/>
    <s v="Non-Travel"/>
    <n v="1420"/>
    <x v="2"/>
    <n v="2"/>
    <n v="4"/>
    <s v="Human Resources"/>
    <n v="1"/>
    <n v="140"/>
    <n v="3"/>
    <x v="0"/>
    <n v="32"/>
    <n v="2"/>
    <n v="5"/>
    <s v="Manager"/>
    <n v="4"/>
    <s v="Married"/>
    <n v="18844"/>
    <n v="21922"/>
    <n v="9"/>
    <s v="Y"/>
    <s v="No"/>
    <n v="21"/>
    <x v="1"/>
    <n v="4"/>
    <n v="80"/>
    <n v="1"/>
    <n v="30"/>
    <n v="3"/>
    <n v="3"/>
    <x v="11"/>
    <n v="2"/>
    <n v="2"/>
    <n v="2"/>
  </r>
  <r>
    <n v="50"/>
    <s v="No"/>
    <s v="Travel_Frequently"/>
    <n v="1115"/>
    <x v="1"/>
    <n v="1"/>
    <n v="3"/>
    <s v="Life Sciences"/>
    <n v="1"/>
    <n v="141"/>
    <n v="1"/>
    <x v="0"/>
    <n v="73"/>
    <n v="3"/>
    <n v="5"/>
    <s v="Research Director"/>
    <n v="2"/>
    <s v="Married"/>
    <n v="18172"/>
    <n v="9755"/>
    <n v="3"/>
    <s v="Y"/>
    <s v="Yes"/>
    <n v="19"/>
    <x v="0"/>
    <n v="1"/>
    <n v="80"/>
    <n v="0"/>
    <n v="28"/>
    <n v="1"/>
    <n v="2"/>
    <x v="3"/>
    <n v="3"/>
    <n v="0"/>
    <n v="7"/>
  </r>
  <r>
    <n v="25"/>
    <s v="Yes"/>
    <s v="Travel_Rarely"/>
    <n v="240"/>
    <x v="0"/>
    <n v="5"/>
    <n v="3"/>
    <s v="Marketing"/>
    <n v="1"/>
    <n v="142"/>
    <n v="3"/>
    <x v="1"/>
    <n v="46"/>
    <n v="2"/>
    <n v="2"/>
    <s v="Sales Executive"/>
    <n v="3"/>
    <s v="Single"/>
    <n v="5744"/>
    <n v="26959"/>
    <n v="1"/>
    <s v="Y"/>
    <s v="Yes"/>
    <n v="11"/>
    <x v="0"/>
    <n v="4"/>
    <n v="80"/>
    <n v="0"/>
    <n v="6"/>
    <n v="1"/>
    <n v="3"/>
    <x v="0"/>
    <n v="4"/>
    <n v="0"/>
    <n v="3"/>
  </r>
  <r>
    <n v="25"/>
    <s v="No"/>
    <s v="Travel_Rarely"/>
    <n v="1280"/>
    <x v="1"/>
    <n v="7"/>
    <n v="1"/>
    <s v="Medical"/>
    <n v="1"/>
    <n v="143"/>
    <n v="4"/>
    <x v="1"/>
    <n v="64"/>
    <n v="2"/>
    <n v="1"/>
    <s v="Research Scientist"/>
    <n v="4"/>
    <s v="Married"/>
    <n v="2889"/>
    <n v="26897"/>
    <n v="1"/>
    <s v="Y"/>
    <s v="No"/>
    <n v="11"/>
    <x v="0"/>
    <n v="3"/>
    <n v="80"/>
    <n v="2"/>
    <n v="2"/>
    <n v="2"/>
    <n v="3"/>
    <x v="4"/>
    <n v="2"/>
    <n v="2"/>
    <n v="1"/>
  </r>
  <r>
    <n v="22"/>
    <s v="No"/>
    <s v="Travel_Rarely"/>
    <n v="534"/>
    <x v="1"/>
    <n v="15"/>
    <n v="3"/>
    <s v="Medical"/>
    <n v="1"/>
    <n v="144"/>
    <n v="2"/>
    <x v="0"/>
    <n v="59"/>
    <n v="3"/>
    <n v="1"/>
    <s v="Laboratory Technician"/>
    <n v="4"/>
    <s v="Single"/>
    <n v="2871"/>
    <n v="23785"/>
    <n v="1"/>
    <s v="Y"/>
    <s v="No"/>
    <n v="15"/>
    <x v="0"/>
    <n v="3"/>
    <n v="80"/>
    <n v="0"/>
    <n v="1"/>
    <n v="5"/>
    <n v="3"/>
    <x v="2"/>
    <n v="0"/>
    <n v="0"/>
    <n v="0"/>
  </r>
  <r>
    <n v="51"/>
    <s v="No"/>
    <s v="Travel_Frequently"/>
    <n v="1456"/>
    <x v="1"/>
    <n v="1"/>
    <n v="4"/>
    <s v="Medical"/>
    <n v="1"/>
    <n v="145"/>
    <n v="1"/>
    <x v="0"/>
    <n v="30"/>
    <n v="2"/>
    <n v="3"/>
    <s v="Healthcare Representative"/>
    <n v="1"/>
    <s v="Single"/>
    <n v="7484"/>
    <n v="25796"/>
    <n v="3"/>
    <s v="Y"/>
    <s v="No"/>
    <n v="20"/>
    <x v="1"/>
    <n v="3"/>
    <n v="80"/>
    <n v="0"/>
    <n v="23"/>
    <n v="1"/>
    <n v="2"/>
    <x v="20"/>
    <n v="12"/>
    <n v="12"/>
    <n v="8"/>
  </r>
  <r>
    <n v="34"/>
    <s v="Yes"/>
    <s v="Travel_Frequently"/>
    <n v="658"/>
    <x v="1"/>
    <n v="7"/>
    <n v="3"/>
    <s v="Life Sciences"/>
    <n v="1"/>
    <n v="147"/>
    <n v="1"/>
    <x v="1"/>
    <n v="66"/>
    <n v="1"/>
    <n v="2"/>
    <s v="Laboratory Technician"/>
    <n v="3"/>
    <s v="Single"/>
    <n v="6074"/>
    <n v="22887"/>
    <n v="1"/>
    <s v="Y"/>
    <s v="Yes"/>
    <n v="24"/>
    <x v="1"/>
    <n v="4"/>
    <n v="80"/>
    <n v="0"/>
    <n v="9"/>
    <n v="3"/>
    <n v="3"/>
    <x v="7"/>
    <n v="7"/>
    <n v="0"/>
    <n v="6"/>
  </r>
  <r>
    <n v="54"/>
    <s v="No"/>
    <s v="Non-Travel"/>
    <n v="142"/>
    <x v="2"/>
    <n v="26"/>
    <n v="3"/>
    <s v="Human Resources"/>
    <n v="1"/>
    <n v="148"/>
    <n v="4"/>
    <x v="0"/>
    <n v="30"/>
    <n v="4"/>
    <n v="4"/>
    <s v="Manager"/>
    <n v="4"/>
    <s v="Single"/>
    <n v="17328"/>
    <n v="13871"/>
    <n v="2"/>
    <s v="Y"/>
    <s v="Yes"/>
    <n v="12"/>
    <x v="0"/>
    <n v="3"/>
    <n v="80"/>
    <n v="0"/>
    <n v="23"/>
    <n v="3"/>
    <n v="3"/>
    <x v="8"/>
    <n v="3"/>
    <n v="4"/>
    <n v="4"/>
  </r>
  <r>
    <n v="24"/>
    <s v="No"/>
    <s v="Travel_Rarely"/>
    <n v="1127"/>
    <x v="1"/>
    <n v="18"/>
    <n v="1"/>
    <s v="Life Sciences"/>
    <n v="1"/>
    <n v="150"/>
    <n v="2"/>
    <x v="1"/>
    <n v="52"/>
    <n v="3"/>
    <n v="1"/>
    <s v="Laboratory Technician"/>
    <n v="3"/>
    <s v="Married"/>
    <n v="2774"/>
    <n v="13257"/>
    <n v="0"/>
    <s v="Y"/>
    <s v="No"/>
    <n v="12"/>
    <x v="0"/>
    <n v="3"/>
    <n v="80"/>
    <n v="1"/>
    <n v="6"/>
    <n v="2"/>
    <n v="3"/>
    <x v="8"/>
    <n v="3"/>
    <n v="1"/>
    <n v="2"/>
  </r>
  <r>
    <n v="34"/>
    <s v="No"/>
    <s v="Travel_Rarely"/>
    <n v="1031"/>
    <x v="1"/>
    <n v="6"/>
    <n v="4"/>
    <s v="Life Sciences"/>
    <n v="1"/>
    <n v="151"/>
    <n v="3"/>
    <x v="0"/>
    <n v="45"/>
    <n v="2"/>
    <n v="2"/>
    <s v="Research Scientist"/>
    <n v="2"/>
    <s v="Divorced"/>
    <n v="4505"/>
    <n v="15000"/>
    <n v="6"/>
    <s v="Y"/>
    <s v="No"/>
    <n v="15"/>
    <x v="0"/>
    <n v="3"/>
    <n v="80"/>
    <n v="1"/>
    <n v="12"/>
    <n v="3"/>
    <n v="3"/>
    <x v="6"/>
    <n v="0"/>
    <n v="0"/>
    <n v="0"/>
  </r>
  <r>
    <n v="37"/>
    <s v="No"/>
    <s v="Travel_Rarely"/>
    <n v="1189"/>
    <x v="0"/>
    <n v="3"/>
    <n v="3"/>
    <s v="Life Sciences"/>
    <n v="1"/>
    <n v="152"/>
    <n v="3"/>
    <x v="1"/>
    <n v="87"/>
    <n v="3"/>
    <n v="3"/>
    <s v="Sales Executive"/>
    <n v="4"/>
    <s v="Single"/>
    <n v="7428"/>
    <n v="14506"/>
    <n v="2"/>
    <s v="Y"/>
    <s v="No"/>
    <n v="12"/>
    <x v="0"/>
    <n v="1"/>
    <n v="80"/>
    <n v="0"/>
    <n v="12"/>
    <n v="3"/>
    <n v="3"/>
    <x v="8"/>
    <n v="3"/>
    <n v="1"/>
    <n v="3"/>
  </r>
  <r>
    <n v="34"/>
    <s v="No"/>
    <s v="Travel_Rarely"/>
    <n v="1354"/>
    <x v="1"/>
    <n v="5"/>
    <n v="3"/>
    <s v="Medical"/>
    <n v="1"/>
    <n v="153"/>
    <n v="3"/>
    <x v="0"/>
    <n v="45"/>
    <n v="2"/>
    <n v="3"/>
    <s v="Manager"/>
    <n v="1"/>
    <s v="Single"/>
    <n v="11631"/>
    <n v="5615"/>
    <n v="2"/>
    <s v="Y"/>
    <s v="No"/>
    <n v="12"/>
    <x v="0"/>
    <n v="4"/>
    <n v="80"/>
    <n v="0"/>
    <n v="14"/>
    <n v="6"/>
    <n v="3"/>
    <x v="19"/>
    <n v="10"/>
    <n v="5"/>
    <n v="8"/>
  </r>
  <r>
    <n v="36"/>
    <s v="No"/>
    <s v="Travel_Frequently"/>
    <n v="1467"/>
    <x v="0"/>
    <n v="11"/>
    <n v="2"/>
    <s v="Technical Degree"/>
    <n v="1"/>
    <n v="154"/>
    <n v="2"/>
    <x v="0"/>
    <n v="92"/>
    <n v="3"/>
    <n v="3"/>
    <s v="Sales Executive"/>
    <n v="4"/>
    <s v="Married"/>
    <n v="9738"/>
    <n v="22952"/>
    <n v="0"/>
    <s v="Y"/>
    <s v="No"/>
    <n v="14"/>
    <x v="0"/>
    <n v="3"/>
    <n v="80"/>
    <n v="1"/>
    <n v="10"/>
    <n v="6"/>
    <n v="3"/>
    <x v="7"/>
    <n v="7"/>
    <n v="2"/>
    <n v="8"/>
  </r>
  <r>
    <n v="36"/>
    <s v="No"/>
    <s v="Travel_Rarely"/>
    <n v="922"/>
    <x v="1"/>
    <n v="3"/>
    <n v="2"/>
    <s v="Life Sciences"/>
    <n v="1"/>
    <n v="155"/>
    <n v="1"/>
    <x v="0"/>
    <n v="39"/>
    <n v="3"/>
    <n v="1"/>
    <s v="Laboratory Technician"/>
    <n v="4"/>
    <s v="Divorced"/>
    <n v="2835"/>
    <n v="2561"/>
    <n v="5"/>
    <s v="Y"/>
    <s v="No"/>
    <n v="22"/>
    <x v="1"/>
    <n v="1"/>
    <n v="80"/>
    <n v="1"/>
    <n v="7"/>
    <n v="2"/>
    <n v="3"/>
    <x v="6"/>
    <n v="0"/>
    <n v="0"/>
    <n v="0"/>
  </r>
  <r>
    <n v="43"/>
    <s v="No"/>
    <s v="Travel_Frequently"/>
    <n v="394"/>
    <x v="0"/>
    <n v="26"/>
    <n v="2"/>
    <s v="Life Sciences"/>
    <n v="1"/>
    <n v="158"/>
    <n v="3"/>
    <x v="1"/>
    <n v="92"/>
    <n v="3"/>
    <n v="4"/>
    <s v="Manager"/>
    <n v="4"/>
    <s v="Married"/>
    <n v="16959"/>
    <n v="19494"/>
    <n v="1"/>
    <s v="Y"/>
    <s v="Yes"/>
    <n v="12"/>
    <x v="0"/>
    <n v="4"/>
    <n v="80"/>
    <n v="2"/>
    <n v="25"/>
    <n v="3"/>
    <n v="4"/>
    <x v="10"/>
    <n v="12"/>
    <n v="4"/>
    <n v="12"/>
  </r>
  <r>
    <n v="30"/>
    <s v="No"/>
    <s v="Travel_Frequently"/>
    <n v="1312"/>
    <x v="1"/>
    <n v="23"/>
    <n v="3"/>
    <s v="Life Sciences"/>
    <n v="1"/>
    <n v="159"/>
    <n v="1"/>
    <x v="1"/>
    <n v="96"/>
    <n v="1"/>
    <n v="1"/>
    <s v="Research Scientist"/>
    <n v="3"/>
    <s v="Divorced"/>
    <n v="2613"/>
    <n v="22310"/>
    <n v="1"/>
    <s v="Y"/>
    <s v="No"/>
    <n v="25"/>
    <x v="1"/>
    <n v="3"/>
    <n v="80"/>
    <n v="3"/>
    <n v="10"/>
    <n v="2"/>
    <n v="2"/>
    <x v="1"/>
    <n v="7"/>
    <n v="0"/>
    <n v="9"/>
  </r>
  <r>
    <n v="33"/>
    <s v="No"/>
    <s v="Non-Travel"/>
    <n v="750"/>
    <x v="0"/>
    <n v="22"/>
    <n v="2"/>
    <s v="Marketing"/>
    <n v="1"/>
    <n v="160"/>
    <n v="3"/>
    <x v="1"/>
    <n v="95"/>
    <n v="3"/>
    <n v="2"/>
    <s v="Sales Executive"/>
    <n v="2"/>
    <s v="Married"/>
    <n v="6146"/>
    <n v="15480"/>
    <n v="0"/>
    <s v="Y"/>
    <s v="No"/>
    <n v="13"/>
    <x v="0"/>
    <n v="1"/>
    <n v="80"/>
    <n v="1"/>
    <n v="8"/>
    <n v="2"/>
    <n v="4"/>
    <x v="5"/>
    <n v="7"/>
    <n v="0"/>
    <n v="7"/>
  </r>
  <r>
    <n v="56"/>
    <s v="Yes"/>
    <s v="Travel_Rarely"/>
    <n v="441"/>
    <x v="1"/>
    <n v="14"/>
    <n v="4"/>
    <s v="Life Sciences"/>
    <n v="1"/>
    <n v="161"/>
    <n v="2"/>
    <x v="0"/>
    <n v="72"/>
    <n v="3"/>
    <n v="1"/>
    <s v="Research Scientist"/>
    <n v="2"/>
    <s v="Married"/>
    <n v="4963"/>
    <n v="4510"/>
    <n v="9"/>
    <s v="Y"/>
    <s v="Yes"/>
    <n v="18"/>
    <x v="0"/>
    <n v="1"/>
    <n v="80"/>
    <n v="3"/>
    <n v="7"/>
    <n v="2"/>
    <n v="3"/>
    <x v="8"/>
    <n v="4"/>
    <n v="4"/>
    <n v="3"/>
  </r>
  <r>
    <n v="51"/>
    <s v="No"/>
    <s v="Travel_Rarely"/>
    <n v="684"/>
    <x v="1"/>
    <n v="6"/>
    <n v="3"/>
    <s v="Life Sciences"/>
    <n v="1"/>
    <n v="162"/>
    <n v="1"/>
    <x v="1"/>
    <n v="51"/>
    <n v="3"/>
    <n v="5"/>
    <s v="Research Director"/>
    <n v="3"/>
    <s v="Single"/>
    <n v="19537"/>
    <n v="6462"/>
    <n v="7"/>
    <s v="Y"/>
    <s v="No"/>
    <n v="13"/>
    <x v="0"/>
    <n v="3"/>
    <n v="80"/>
    <n v="0"/>
    <n v="23"/>
    <n v="5"/>
    <n v="3"/>
    <x v="23"/>
    <n v="18"/>
    <n v="15"/>
    <n v="15"/>
  </r>
  <r>
    <n v="31"/>
    <s v="Yes"/>
    <s v="Travel_Rarely"/>
    <n v="249"/>
    <x v="0"/>
    <n v="6"/>
    <n v="4"/>
    <s v="Life Sciences"/>
    <n v="1"/>
    <n v="163"/>
    <n v="2"/>
    <x v="1"/>
    <n v="76"/>
    <n v="1"/>
    <n v="2"/>
    <s v="Sales Executive"/>
    <n v="3"/>
    <s v="Married"/>
    <n v="6172"/>
    <n v="20739"/>
    <n v="4"/>
    <s v="Y"/>
    <s v="Yes"/>
    <n v="18"/>
    <x v="0"/>
    <n v="2"/>
    <n v="80"/>
    <n v="0"/>
    <n v="12"/>
    <n v="3"/>
    <n v="2"/>
    <x v="5"/>
    <n v="7"/>
    <n v="7"/>
    <n v="7"/>
  </r>
  <r>
    <n v="26"/>
    <s v="No"/>
    <s v="Travel_Rarely"/>
    <n v="841"/>
    <x v="1"/>
    <n v="6"/>
    <n v="3"/>
    <s v="Other"/>
    <n v="1"/>
    <n v="164"/>
    <n v="3"/>
    <x v="0"/>
    <n v="46"/>
    <n v="2"/>
    <n v="1"/>
    <s v="Research Scientist"/>
    <n v="2"/>
    <s v="Married"/>
    <n v="2368"/>
    <n v="23300"/>
    <n v="1"/>
    <s v="Y"/>
    <s v="No"/>
    <n v="19"/>
    <x v="0"/>
    <n v="3"/>
    <n v="80"/>
    <n v="0"/>
    <n v="5"/>
    <n v="3"/>
    <n v="2"/>
    <x v="8"/>
    <n v="4"/>
    <n v="4"/>
    <n v="3"/>
  </r>
  <r>
    <n v="58"/>
    <s v="Yes"/>
    <s v="Travel_Rarely"/>
    <n v="147"/>
    <x v="1"/>
    <n v="23"/>
    <n v="4"/>
    <s v="Medical"/>
    <n v="1"/>
    <n v="165"/>
    <n v="4"/>
    <x v="0"/>
    <n v="94"/>
    <n v="3"/>
    <n v="3"/>
    <s v="Healthcare Representative"/>
    <n v="4"/>
    <s v="Married"/>
    <n v="10312"/>
    <n v="3465"/>
    <n v="1"/>
    <s v="Y"/>
    <s v="No"/>
    <n v="12"/>
    <x v="0"/>
    <n v="4"/>
    <n v="80"/>
    <n v="1"/>
    <n v="40"/>
    <n v="3"/>
    <n v="2"/>
    <x v="24"/>
    <n v="10"/>
    <n v="15"/>
    <n v="6"/>
  </r>
  <r>
    <n v="19"/>
    <s v="Yes"/>
    <s v="Travel_Rarely"/>
    <n v="528"/>
    <x v="0"/>
    <n v="22"/>
    <n v="1"/>
    <s v="Marketing"/>
    <n v="1"/>
    <n v="167"/>
    <n v="4"/>
    <x v="1"/>
    <n v="50"/>
    <n v="3"/>
    <n v="1"/>
    <s v="Sales Representative"/>
    <n v="3"/>
    <s v="Single"/>
    <n v="1675"/>
    <n v="26820"/>
    <n v="1"/>
    <s v="Y"/>
    <s v="Yes"/>
    <n v="19"/>
    <x v="0"/>
    <n v="4"/>
    <n v="80"/>
    <n v="0"/>
    <n v="0"/>
    <n v="2"/>
    <n v="2"/>
    <x v="2"/>
    <n v="0"/>
    <n v="0"/>
    <n v="0"/>
  </r>
  <r>
    <n v="22"/>
    <s v="No"/>
    <s v="Travel_Rarely"/>
    <n v="594"/>
    <x v="1"/>
    <n v="2"/>
    <n v="1"/>
    <s v="Technical Degree"/>
    <n v="1"/>
    <n v="169"/>
    <n v="3"/>
    <x v="1"/>
    <n v="100"/>
    <n v="3"/>
    <n v="1"/>
    <s v="Laboratory Technician"/>
    <n v="4"/>
    <s v="Married"/>
    <n v="2523"/>
    <n v="19299"/>
    <n v="0"/>
    <s v="Y"/>
    <s v="No"/>
    <n v="14"/>
    <x v="0"/>
    <n v="3"/>
    <n v="80"/>
    <n v="1"/>
    <n v="3"/>
    <n v="2"/>
    <n v="3"/>
    <x v="4"/>
    <n v="1"/>
    <n v="2"/>
    <n v="1"/>
  </r>
  <r>
    <n v="49"/>
    <s v="No"/>
    <s v="Travel_Rarely"/>
    <n v="470"/>
    <x v="1"/>
    <n v="20"/>
    <n v="4"/>
    <s v="Medical"/>
    <n v="1"/>
    <n v="170"/>
    <n v="3"/>
    <x v="0"/>
    <n v="96"/>
    <n v="3"/>
    <n v="2"/>
    <s v="Manufacturing Director"/>
    <n v="1"/>
    <s v="Married"/>
    <n v="6567"/>
    <n v="5549"/>
    <n v="1"/>
    <s v="Y"/>
    <s v="No"/>
    <n v="14"/>
    <x v="0"/>
    <n v="3"/>
    <n v="80"/>
    <n v="0"/>
    <n v="16"/>
    <n v="2"/>
    <n v="2"/>
    <x v="15"/>
    <n v="11"/>
    <n v="5"/>
    <n v="11"/>
  </r>
  <r>
    <n v="43"/>
    <s v="No"/>
    <s v="Travel_Frequently"/>
    <n v="957"/>
    <x v="1"/>
    <n v="28"/>
    <n v="3"/>
    <s v="Medical"/>
    <n v="1"/>
    <n v="171"/>
    <n v="2"/>
    <x v="0"/>
    <n v="72"/>
    <n v="4"/>
    <n v="1"/>
    <s v="Research Scientist"/>
    <n v="3"/>
    <s v="Single"/>
    <n v="4739"/>
    <n v="16090"/>
    <n v="4"/>
    <s v="Y"/>
    <s v="No"/>
    <n v="12"/>
    <x v="0"/>
    <n v="4"/>
    <n v="80"/>
    <n v="0"/>
    <n v="18"/>
    <n v="2"/>
    <n v="3"/>
    <x v="11"/>
    <n v="2"/>
    <n v="1"/>
    <n v="2"/>
  </r>
  <r>
    <n v="50"/>
    <s v="No"/>
    <s v="Travel_Frequently"/>
    <n v="809"/>
    <x v="0"/>
    <n v="12"/>
    <n v="3"/>
    <s v="Marketing"/>
    <n v="1"/>
    <n v="174"/>
    <n v="3"/>
    <x v="0"/>
    <n v="77"/>
    <n v="3"/>
    <n v="3"/>
    <s v="Sales Executive"/>
    <n v="4"/>
    <s v="Single"/>
    <n v="9208"/>
    <n v="6645"/>
    <n v="4"/>
    <s v="Y"/>
    <s v="No"/>
    <n v="11"/>
    <x v="0"/>
    <n v="4"/>
    <n v="80"/>
    <n v="0"/>
    <n v="16"/>
    <n v="3"/>
    <n v="3"/>
    <x v="4"/>
    <n v="2"/>
    <n v="2"/>
    <n v="1"/>
  </r>
  <r>
    <n v="31"/>
    <s v="Yes"/>
    <s v="Travel_Rarely"/>
    <n v="542"/>
    <x v="0"/>
    <n v="20"/>
    <n v="3"/>
    <s v="Life Sciences"/>
    <n v="1"/>
    <n v="175"/>
    <n v="2"/>
    <x v="0"/>
    <n v="71"/>
    <n v="1"/>
    <n v="2"/>
    <s v="Sales Executive"/>
    <n v="3"/>
    <s v="Married"/>
    <n v="4559"/>
    <n v="24788"/>
    <n v="3"/>
    <s v="Y"/>
    <s v="Yes"/>
    <n v="11"/>
    <x v="0"/>
    <n v="3"/>
    <n v="80"/>
    <n v="1"/>
    <n v="4"/>
    <n v="2"/>
    <n v="3"/>
    <x v="4"/>
    <n v="2"/>
    <n v="2"/>
    <n v="2"/>
  </r>
  <r>
    <n v="41"/>
    <s v="No"/>
    <s v="Travel_Rarely"/>
    <n v="802"/>
    <x v="0"/>
    <n v="9"/>
    <n v="1"/>
    <s v="Life Sciences"/>
    <n v="1"/>
    <n v="176"/>
    <n v="3"/>
    <x v="1"/>
    <n v="96"/>
    <n v="3"/>
    <n v="3"/>
    <s v="Sales Executive"/>
    <n v="3"/>
    <s v="Divorced"/>
    <n v="8189"/>
    <n v="21196"/>
    <n v="3"/>
    <s v="Y"/>
    <s v="Yes"/>
    <n v="13"/>
    <x v="0"/>
    <n v="3"/>
    <n v="80"/>
    <n v="1"/>
    <n v="12"/>
    <n v="2"/>
    <n v="3"/>
    <x v="7"/>
    <n v="7"/>
    <n v="0"/>
    <n v="7"/>
  </r>
  <r>
    <n v="26"/>
    <s v="No"/>
    <s v="Travel_Rarely"/>
    <n v="1355"/>
    <x v="2"/>
    <n v="25"/>
    <n v="1"/>
    <s v="Life Sciences"/>
    <n v="1"/>
    <n v="177"/>
    <n v="3"/>
    <x v="0"/>
    <n v="61"/>
    <n v="3"/>
    <n v="1"/>
    <s v="Human Resources"/>
    <n v="3"/>
    <s v="Married"/>
    <n v="2942"/>
    <n v="8916"/>
    <n v="1"/>
    <s v="Y"/>
    <s v="No"/>
    <n v="23"/>
    <x v="1"/>
    <n v="4"/>
    <n v="80"/>
    <n v="1"/>
    <n v="8"/>
    <n v="3"/>
    <n v="3"/>
    <x v="3"/>
    <n v="7"/>
    <n v="5"/>
    <n v="7"/>
  </r>
  <r>
    <n v="36"/>
    <s v="No"/>
    <s v="Travel_Rarely"/>
    <n v="216"/>
    <x v="1"/>
    <n v="6"/>
    <n v="2"/>
    <s v="Medical"/>
    <n v="1"/>
    <n v="178"/>
    <n v="2"/>
    <x v="1"/>
    <n v="84"/>
    <n v="3"/>
    <n v="2"/>
    <s v="Manufacturing Director"/>
    <n v="2"/>
    <s v="Divorced"/>
    <n v="4941"/>
    <n v="2819"/>
    <n v="6"/>
    <s v="Y"/>
    <s v="No"/>
    <n v="20"/>
    <x v="1"/>
    <n v="4"/>
    <n v="80"/>
    <n v="2"/>
    <n v="7"/>
    <n v="0"/>
    <n v="3"/>
    <x v="11"/>
    <n v="2"/>
    <n v="0"/>
    <n v="1"/>
  </r>
  <r>
    <n v="51"/>
    <s v="Yes"/>
    <s v="Travel_Frequently"/>
    <n v="1150"/>
    <x v="1"/>
    <n v="8"/>
    <n v="4"/>
    <s v="Life Sciences"/>
    <n v="1"/>
    <n v="179"/>
    <n v="1"/>
    <x v="1"/>
    <n v="53"/>
    <n v="1"/>
    <n v="3"/>
    <s v="Manufacturing Director"/>
    <n v="4"/>
    <s v="Single"/>
    <n v="10650"/>
    <n v="25150"/>
    <n v="2"/>
    <s v="Y"/>
    <s v="No"/>
    <n v="15"/>
    <x v="0"/>
    <n v="4"/>
    <n v="80"/>
    <n v="0"/>
    <n v="18"/>
    <n v="2"/>
    <n v="3"/>
    <x v="9"/>
    <n v="2"/>
    <n v="0"/>
    <n v="3"/>
  </r>
  <r>
    <n v="39"/>
    <s v="No"/>
    <s v="Travel_Rarely"/>
    <n v="1329"/>
    <x v="0"/>
    <n v="4"/>
    <n v="4"/>
    <s v="Life Sciences"/>
    <n v="1"/>
    <n v="182"/>
    <n v="4"/>
    <x v="0"/>
    <n v="47"/>
    <n v="2"/>
    <n v="2"/>
    <s v="Sales Executive"/>
    <n v="3"/>
    <s v="Married"/>
    <n v="5902"/>
    <n v="14590"/>
    <n v="4"/>
    <s v="Y"/>
    <s v="No"/>
    <n v="14"/>
    <x v="0"/>
    <n v="3"/>
    <n v="80"/>
    <n v="1"/>
    <n v="17"/>
    <n v="1"/>
    <n v="4"/>
    <x v="15"/>
    <n v="11"/>
    <n v="5"/>
    <n v="9"/>
  </r>
  <r>
    <n v="25"/>
    <s v="No"/>
    <s v="Travel_Rarely"/>
    <n v="959"/>
    <x v="0"/>
    <n v="28"/>
    <n v="3"/>
    <s v="Life Sciences"/>
    <n v="1"/>
    <n v="183"/>
    <n v="1"/>
    <x v="1"/>
    <n v="41"/>
    <n v="2"/>
    <n v="2"/>
    <s v="Sales Executive"/>
    <n v="3"/>
    <s v="Married"/>
    <n v="8639"/>
    <n v="24835"/>
    <n v="2"/>
    <s v="Y"/>
    <s v="No"/>
    <n v="18"/>
    <x v="0"/>
    <n v="4"/>
    <n v="80"/>
    <n v="0"/>
    <n v="6"/>
    <n v="3"/>
    <n v="3"/>
    <x v="4"/>
    <n v="2"/>
    <n v="2"/>
    <n v="2"/>
  </r>
  <r>
    <n v="30"/>
    <s v="No"/>
    <s v="Travel_Rarely"/>
    <n v="1240"/>
    <x v="2"/>
    <n v="9"/>
    <n v="3"/>
    <s v="Human Resources"/>
    <n v="1"/>
    <n v="184"/>
    <n v="3"/>
    <x v="1"/>
    <n v="48"/>
    <n v="3"/>
    <n v="2"/>
    <s v="Human Resources"/>
    <n v="4"/>
    <s v="Married"/>
    <n v="6347"/>
    <n v="13982"/>
    <n v="0"/>
    <s v="Y"/>
    <s v="Yes"/>
    <n v="19"/>
    <x v="0"/>
    <n v="4"/>
    <n v="80"/>
    <n v="0"/>
    <n v="12"/>
    <n v="2"/>
    <n v="1"/>
    <x v="19"/>
    <n v="9"/>
    <n v="4"/>
    <n v="7"/>
  </r>
  <r>
    <n v="32"/>
    <s v="Yes"/>
    <s v="Travel_Rarely"/>
    <n v="1033"/>
    <x v="1"/>
    <n v="9"/>
    <n v="3"/>
    <s v="Medical"/>
    <n v="1"/>
    <n v="190"/>
    <n v="1"/>
    <x v="0"/>
    <n v="41"/>
    <n v="3"/>
    <n v="1"/>
    <s v="Laboratory Technician"/>
    <n v="1"/>
    <s v="Single"/>
    <n v="4200"/>
    <n v="10224"/>
    <n v="7"/>
    <s v="Y"/>
    <s v="No"/>
    <n v="22"/>
    <x v="1"/>
    <n v="1"/>
    <n v="80"/>
    <n v="0"/>
    <n v="10"/>
    <n v="2"/>
    <n v="4"/>
    <x v="8"/>
    <n v="4"/>
    <n v="0"/>
    <n v="4"/>
  </r>
  <r>
    <n v="45"/>
    <s v="No"/>
    <s v="Travel_Rarely"/>
    <n v="1316"/>
    <x v="1"/>
    <n v="29"/>
    <n v="3"/>
    <s v="Medical"/>
    <n v="1"/>
    <n v="192"/>
    <n v="3"/>
    <x v="1"/>
    <n v="83"/>
    <n v="3"/>
    <n v="1"/>
    <s v="Research Scientist"/>
    <n v="4"/>
    <s v="Single"/>
    <n v="3452"/>
    <n v="9752"/>
    <n v="5"/>
    <s v="Y"/>
    <s v="No"/>
    <n v="13"/>
    <x v="0"/>
    <n v="2"/>
    <n v="80"/>
    <n v="0"/>
    <n v="9"/>
    <n v="2"/>
    <n v="2"/>
    <x v="0"/>
    <n v="5"/>
    <n v="0"/>
    <n v="3"/>
  </r>
  <r>
    <n v="38"/>
    <s v="No"/>
    <s v="Travel_Rarely"/>
    <n v="364"/>
    <x v="1"/>
    <n v="3"/>
    <n v="5"/>
    <s v="Technical Degree"/>
    <n v="1"/>
    <n v="193"/>
    <n v="4"/>
    <x v="0"/>
    <n v="32"/>
    <n v="3"/>
    <n v="2"/>
    <s v="Research Scientist"/>
    <n v="3"/>
    <s v="Single"/>
    <n v="4317"/>
    <n v="2302"/>
    <n v="3"/>
    <s v="Y"/>
    <s v="Yes"/>
    <n v="20"/>
    <x v="1"/>
    <n v="2"/>
    <n v="80"/>
    <n v="0"/>
    <n v="19"/>
    <n v="2"/>
    <n v="3"/>
    <x v="11"/>
    <n v="2"/>
    <n v="2"/>
    <n v="2"/>
  </r>
  <r>
    <n v="30"/>
    <s v="No"/>
    <s v="Travel_Rarely"/>
    <n v="438"/>
    <x v="1"/>
    <n v="18"/>
    <n v="3"/>
    <s v="Life Sciences"/>
    <n v="1"/>
    <n v="194"/>
    <n v="1"/>
    <x v="0"/>
    <n v="75"/>
    <n v="3"/>
    <n v="1"/>
    <s v="Research Scientist"/>
    <n v="3"/>
    <s v="Single"/>
    <n v="2632"/>
    <n v="23910"/>
    <n v="1"/>
    <s v="Y"/>
    <s v="No"/>
    <n v="14"/>
    <x v="0"/>
    <n v="3"/>
    <n v="80"/>
    <n v="0"/>
    <n v="5"/>
    <n v="4"/>
    <n v="2"/>
    <x v="8"/>
    <n v="4"/>
    <n v="0"/>
    <n v="4"/>
  </r>
  <r>
    <n v="32"/>
    <s v="No"/>
    <s v="Travel_Frequently"/>
    <n v="689"/>
    <x v="0"/>
    <n v="9"/>
    <n v="2"/>
    <s v="Medical"/>
    <n v="1"/>
    <n v="195"/>
    <n v="4"/>
    <x v="1"/>
    <n v="35"/>
    <n v="1"/>
    <n v="2"/>
    <s v="Sales Executive"/>
    <n v="4"/>
    <s v="Divorced"/>
    <n v="4668"/>
    <n v="22812"/>
    <n v="0"/>
    <s v="Y"/>
    <s v="No"/>
    <n v="17"/>
    <x v="0"/>
    <n v="4"/>
    <n v="80"/>
    <n v="3"/>
    <n v="9"/>
    <n v="2"/>
    <n v="4"/>
    <x v="3"/>
    <n v="7"/>
    <n v="0"/>
    <n v="7"/>
  </r>
  <r>
    <n v="30"/>
    <s v="No"/>
    <s v="Travel_Rarely"/>
    <n v="201"/>
    <x v="1"/>
    <n v="5"/>
    <n v="3"/>
    <s v="Technical Degree"/>
    <n v="1"/>
    <n v="197"/>
    <n v="4"/>
    <x v="0"/>
    <n v="84"/>
    <n v="3"/>
    <n v="1"/>
    <s v="Research Scientist"/>
    <n v="1"/>
    <s v="Divorced"/>
    <n v="3204"/>
    <n v="10415"/>
    <n v="5"/>
    <s v="Y"/>
    <s v="No"/>
    <n v="14"/>
    <x v="0"/>
    <n v="4"/>
    <n v="80"/>
    <n v="1"/>
    <n v="8"/>
    <n v="3"/>
    <n v="3"/>
    <x v="11"/>
    <n v="2"/>
    <n v="2"/>
    <n v="2"/>
  </r>
  <r>
    <n v="30"/>
    <s v="No"/>
    <s v="Travel_Rarely"/>
    <n v="1427"/>
    <x v="1"/>
    <n v="2"/>
    <n v="1"/>
    <s v="Medical"/>
    <n v="1"/>
    <n v="198"/>
    <n v="2"/>
    <x v="1"/>
    <n v="35"/>
    <n v="2"/>
    <n v="1"/>
    <s v="Laboratory Technician"/>
    <n v="4"/>
    <s v="Single"/>
    <n v="2720"/>
    <n v="11162"/>
    <n v="0"/>
    <s v="Y"/>
    <s v="No"/>
    <n v="13"/>
    <x v="0"/>
    <n v="4"/>
    <n v="80"/>
    <n v="0"/>
    <n v="6"/>
    <n v="3"/>
    <n v="3"/>
    <x v="8"/>
    <n v="3"/>
    <n v="1"/>
    <n v="2"/>
  </r>
  <r>
    <n v="41"/>
    <s v="No"/>
    <s v="Travel_Frequently"/>
    <n v="857"/>
    <x v="1"/>
    <n v="10"/>
    <n v="3"/>
    <s v="Life Sciences"/>
    <n v="1"/>
    <n v="199"/>
    <n v="4"/>
    <x v="1"/>
    <n v="91"/>
    <n v="2"/>
    <n v="4"/>
    <s v="Manager"/>
    <n v="1"/>
    <s v="Divorced"/>
    <n v="17181"/>
    <n v="12888"/>
    <n v="4"/>
    <s v="Y"/>
    <s v="No"/>
    <n v="13"/>
    <x v="0"/>
    <n v="2"/>
    <n v="80"/>
    <n v="1"/>
    <n v="21"/>
    <n v="2"/>
    <n v="2"/>
    <x v="5"/>
    <n v="6"/>
    <n v="7"/>
    <n v="7"/>
  </r>
  <r>
    <n v="41"/>
    <s v="No"/>
    <s v="Travel_Rarely"/>
    <n v="933"/>
    <x v="1"/>
    <n v="9"/>
    <n v="4"/>
    <s v="Life Sciences"/>
    <n v="1"/>
    <n v="200"/>
    <n v="3"/>
    <x v="1"/>
    <n v="94"/>
    <n v="3"/>
    <n v="1"/>
    <s v="Laboratory Technician"/>
    <n v="1"/>
    <s v="Married"/>
    <n v="2238"/>
    <n v="6961"/>
    <n v="2"/>
    <s v="Y"/>
    <s v="No"/>
    <n v="21"/>
    <x v="1"/>
    <n v="4"/>
    <n v="80"/>
    <n v="1"/>
    <n v="7"/>
    <n v="2"/>
    <n v="3"/>
    <x v="8"/>
    <n v="0"/>
    <n v="1"/>
    <n v="4"/>
  </r>
  <r>
    <n v="19"/>
    <s v="No"/>
    <s v="Travel_Rarely"/>
    <n v="1181"/>
    <x v="1"/>
    <n v="3"/>
    <n v="1"/>
    <s v="Medical"/>
    <n v="1"/>
    <n v="201"/>
    <n v="2"/>
    <x v="0"/>
    <n v="79"/>
    <n v="3"/>
    <n v="1"/>
    <s v="Laboratory Technician"/>
    <n v="2"/>
    <s v="Single"/>
    <n v="1483"/>
    <n v="16102"/>
    <n v="1"/>
    <s v="Y"/>
    <s v="No"/>
    <n v="14"/>
    <x v="0"/>
    <n v="4"/>
    <n v="80"/>
    <n v="0"/>
    <n v="1"/>
    <n v="3"/>
    <n v="3"/>
    <x v="6"/>
    <n v="0"/>
    <n v="0"/>
    <n v="0"/>
  </r>
  <r>
    <n v="40"/>
    <s v="No"/>
    <s v="Travel_Frequently"/>
    <n v="1395"/>
    <x v="1"/>
    <n v="26"/>
    <n v="3"/>
    <s v="Medical"/>
    <n v="1"/>
    <n v="202"/>
    <n v="2"/>
    <x v="0"/>
    <n v="54"/>
    <n v="3"/>
    <n v="2"/>
    <s v="Research Scientist"/>
    <n v="2"/>
    <s v="Divorced"/>
    <n v="5605"/>
    <n v="8504"/>
    <n v="1"/>
    <s v="Y"/>
    <s v="No"/>
    <n v="11"/>
    <x v="0"/>
    <n v="1"/>
    <n v="80"/>
    <n v="1"/>
    <n v="20"/>
    <n v="2"/>
    <n v="3"/>
    <x v="23"/>
    <n v="7"/>
    <n v="2"/>
    <n v="13"/>
  </r>
  <r>
    <n v="35"/>
    <s v="No"/>
    <s v="Travel_Rarely"/>
    <n v="662"/>
    <x v="0"/>
    <n v="1"/>
    <n v="5"/>
    <s v="Marketing"/>
    <n v="1"/>
    <n v="204"/>
    <n v="3"/>
    <x v="1"/>
    <n v="94"/>
    <n v="3"/>
    <n v="3"/>
    <s v="Sales Executive"/>
    <n v="2"/>
    <s v="Married"/>
    <n v="7295"/>
    <n v="11439"/>
    <n v="1"/>
    <s v="Y"/>
    <s v="No"/>
    <n v="13"/>
    <x v="0"/>
    <n v="1"/>
    <n v="80"/>
    <n v="2"/>
    <n v="10"/>
    <n v="3"/>
    <n v="3"/>
    <x v="1"/>
    <n v="8"/>
    <n v="0"/>
    <n v="6"/>
  </r>
  <r>
    <n v="53"/>
    <s v="No"/>
    <s v="Travel_Rarely"/>
    <n v="1436"/>
    <x v="0"/>
    <n v="6"/>
    <n v="2"/>
    <s v="Marketing"/>
    <n v="1"/>
    <n v="205"/>
    <n v="2"/>
    <x v="1"/>
    <n v="34"/>
    <n v="3"/>
    <n v="2"/>
    <s v="Sales Representative"/>
    <n v="3"/>
    <s v="Married"/>
    <n v="2306"/>
    <n v="16047"/>
    <n v="2"/>
    <s v="Y"/>
    <s v="Yes"/>
    <n v="20"/>
    <x v="1"/>
    <n v="4"/>
    <n v="80"/>
    <n v="1"/>
    <n v="13"/>
    <n v="3"/>
    <n v="1"/>
    <x v="5"/>
    <n v="7"/>
    <n v="4"/>
    <n v="5"/>
  </r>
  <r>
    <n v="45"/>
    <s v="No"/>
    <s v="Travel_Rarely"/>
    <n v="194"/>
    <x v="1"/>
    <n v="9"/>
    <n v="3"/>
    <s v="Life Sciences"/>
    <n v="1"/>
    <n v="206"/>
    <n v="2"/>
    <x v="1"/>
    <n v="60"/>
    <n v="3"/>
    <n v="2"/>
    <s v="Laboratory Technician"/>
    <n v="2"/>
    <s v="Divorced"/>
    <n v="2348"/>
    <n v="10901"/>
    <n v="8"/>
    <s v="Y"/>
    <s v="No"/>
    <n v="18"/>
    <x v="0"/>
    <n v="3"/>
    <n v="80"/>
    <n v="1"/>
    <n v="20"/>
    <n v="2"/>
    <n v="1"/>
    <x v="18"/>
    <n v="9"/>
    <n v="0"/>
    <n v="15"/>
  </r>
  <r>
    <n v="32"/>
    <s v="No"/>
    <s v="Travel_Frequently"/>
    <n v="967"/>
    <x v="0"/>
    <n v="8"/>
    <n v="3"/>
    <s v="Marketing"/>
    <n v="1"/>
    <n v="207"/>
    <n v="2"/>
    <x v="0"/>
    <n v="43"/>
    <n v="3"/>
    <n v="3"/>
    <s v="Sales Executive"/>
    <n v="4"/>
    <s v="Single"/>
    <n v="8998"/>
    <n v="15589"/>
    <n v="1"/>
    <s v="Y"/>
    <s v="No"/>
    <n v="14"/>
    <x v="0"/>
    <n v="4"/>
    <n v="80"/>
    <n v="0"/>
    <n v="9"/>
    <n v="2"/>
    <n v="3"/>
    <x v="7"/>
    <n v="8"/>
    <n v="3"/>
    <n v="7"/>
  </r>
  <r>
    <n v="29"/>
    <s v="No"/>
    <s v="Non-Travel"/>
    <n v="1496"/>
    <x v="1"/>
    <n v="1"/>
    <n v="1"/>
    <s v="Technical Degree"/>
    <n v="1"/>
    <n v="208"/>
    <n v="4"/>
    <x v="1"/>
    <n v="41"/>
    <n v="3"/>
    <n v="2"/>
    <s v="Manufacturing Director"/>
    <n v="3"/>
    <s v="Married"/>
    <n v="4319"/>
    <n v="26283"/>
    <n v="1"/>
    <s v="Y"/>
    <s v="No"/>
    <n v="13"/>
    <x v="0"/>
    <n v="1"/>
    <n v="80"/>
    <n v="1"/>
    <n v="10"/>
    <n v="1"/>
    <n v="3"/>
    <x v="1"/>
    <n v="7"/>
    <n v="0"/>
    <n v="9"/>
  </r>
  <r>
    <n v="51"/>
    <s v="No"/>
    <s v="Travel_Rarely"/>
    <n v="1169"/>
    <x v="1"/>
    <n v="7"/>
    <n v="4"/>
    <s v="Medical"/>
    <n v="1"/>
    <n v="211"/>
    <n v="2"/>
    <x v="1"/>
    <n v="34"/>
    <n v="2"/>
    <n v="2"/>
    <s v="Manufacturing Director"/>
    <n v="3"/>
    <s v="Married"/>
    <n v="6132"/>
    <n v="13983"/>
    <n v="2"/>
    <s v="Y"/>
    <s v="No"/>
    <n v="17"/>
    <x v="0"/>
    <n v="3"/>
    <n v="80"/>
    <n v="0"/>
    <n v="10"/>
    <n v="2"/>
    <n v="3"/>
    <x v="6"/>
    <n v="0"/>
    <n v="0"/>
    <n v="0"/>
  </r>
  <r>
    <n v="58"/>
    <s v="No"/>
    <s v="Travel_Rarely"/>
    <n v="1145"/>
    <x v="1"/>
    <n v="9"/>
    <n v="3"/>
    <s v="Medical"/>
    <n v="1"/>
    <n v="214"/>
    <n v="2"/>
    <x v="0"/>
    <n v="75"/>
    <n v="2"/>
    <n v="1"/>
    <s v="Research Scientist"/>
    <n v="2"/>
    <s v="Married"/>
    <n v="3346"/>
    <n v="11873"/>
    <n v="4"/>
    <s v="Y"/>
    <s v="Yes"/>
    <n v="20"/>
    <x v="1"/>
    <n v="2"/>
    <n v="80"/>
    <n v="1"/>
    <n v="9"/>
    <n v="3"/>
    <n v="2"/>
    <x v="6"/>
    <n v="0"/>
    <n v="0"/>
    <n v="0"/>
  </r>
  <r>
    <n v="40"/>
    <s v="No"/>
    <s v="Travel_Rarely"/>
    <n v="630"/>
    <x v="0"/>
    <n v="4"/>
    <n v="4"/>
    <s v="Marketing"/>
    <n v="1"/>
    <n v="215"/>
    <n v="3"/>
    <x v="1"/>
    <n v="67"/>
    <n v="2"/>
    <n v="3"/>
    <s v="Sales Executive"/>
    <n v="4"/>
    <s v="Married"/>
    <n v="10855"/>
    <n v="8552"/>
    <n v="7"/>
    <s v="Y"/>
    <s v="No"/>
    <n v="11"/>
    <x v="0"/>
    <n v="1"/>
    <n v="80"/>
    <n v="1"/>
    <n v="15"/>
    <n v="2"/>
    <n v="2"/>
    <x v="12"/>
    <n v="11"/>
    <n v="2"/>
    <n v="11"/>
  </r>
  <r>
    <n v="34"/>
    <s v="No"/>
    <s v="Travel_Frequently"/>
    <n v="303"/>
    <x v="0"/>
    <n v="2"/>
    <n v="4"/>
    <s v="Marketing"/>
    <n v="1"/>
    <n v="216"/>
    <n v="3"/>
    <x v="0"/>
    <n v="75"/>
    <n v="3"/>
    <n v="1"/>
    <s v="Sales Representative"/>
    <n v="3"/>
    <s v="Married"/>
    <n v="2231"/>
    <n v="11314"/>
    <n v="6"/>
    <s v="Y"/>
    <s v="No"/>
    <n v="18"/>
    <x v="0"/>
    <n v="4"/>
    <n v="80"/>
    <n v="1"/>
    <n v="6"/>
    <n v="3"/>
    <n v="3"/>
    <x v="9"/>
    <n v="3"/>
    <n v="1"/>
    <n v="2"/>
  </r>
  <r>
    <n v="22"/>
    <s v="No"/>
    <s v="Travel_Rarely"/>
    <n v="1256"/>
    <x v="1"/>
    <n v="19"/>
    <n v="1"/>
    <s v="Medical"/>
    <n v="1"/>
    <n v="217"/>
    <n v="3"/>
    <x v="1"/>
    <n v="80"/>
    <n v="3"/>
    <n v="1"/>
    <s v="Research Scientist"/>
    <n v="4"/>
    <s v="Married"/>
    <n v="2323"/>
    <n v="11992"/>
    <n v="1"/>
    <s v="Y"/>
    <s v="No"/>
    <n v="24"/>
    <x v="1"/>
    <n v="1"/>
    <n v="80"/>
    <n v="2"/>
    <n v="2"/>
    <n v="6"/>
    <n v="3"/>
    <x v="4"/>
    <n v="2"/>
    <n v="2"/>
    <n v="2"/>
  </r>
  <r>
    <n v="27"/>
    <s v="No"/>
    <s v="Non-Travel"/>
    <n v="691"/>
    <x v="1"/>
    <n v="9"/>
    <n v="3"/>
    <s v="Medical"/>
    <n v="1"/>
    <n v="218"/>
    <n v="4"/>
    <x v="1"/>
    <n v="57"/>
    <n v="3"/>
    <n v="1"/>
    <s v="Research Scientist"/>
    <n v="2"/>
    <s v="Divorced"/>
    <n v="2024"/>
    <n v="5970"/>
    <n v="6"/>
    <s v="Y"/>
    <s v="No"/>
    <n v="18"/>
    <x v="0"/>
    <n v="4"/>
    <n v="80"/>
    <n v="1"/>
    <n v="6"/>
    <n v="1"/>
    <n v="1"/>
    <x v="4"/>
    <n v="2"/>
    <n v="2"/>
    <n v="2"/>
  </r>
  <r>
    <n v="28"/>
    <s v="No"/>
    <s v="Travel_Rarely"/>
    <n v="440"/>
    <x v="1"/>
    <n v="21"/>
    <n v="3"/>
    <s v="Medical"/>
    <n v="1"/>
    <n v="221"/>
    <n v="3"/>
    <x v="1"/>
    <n v="42"/>
    <n v="3"/>
    <n v="1"/>
    <s v="Research Scientist"/>
    <n v="4"/>
    <s v="Married"/>
    <n v="2713"/>
    <n v="6672"/>
    <n v="1"/>
    <s v="Y"/>
    <s v="No"/>
    <n v="11"/>
    <x v="0"/>
    <n v="3"/>
    <n v="80"/>
    <n v="1"/>
    <n v="5"/>
    <n v="2"/>
    <n v="1"/>
    <x v="8"/>
    <n v="2"/>
    <n v="0"/>
    <n v="2"/>
  </r>
  <r>
    <n v="57"/>
    <s v="No"/>
    <s v="Travel_Rarely"/>
    <n v="334"/>
    <x v="1"/>
    <n v="24"/>
    <n v="2"/>
    <s v="Life Sciences"/>
    <n v="1"/>
    <n v="223"/>
    <n v="3"/>
    <x v="1"/>
    <n v="83"/>
    <n v="4"/>
    <n v="3"/>
    <s v="Healthcare Representative"/>
    <n v="4"/>
    <s v="Divorced"/>
    <n v="9439"/>
    <n v="23402"/>
    <n v="3"/>
    <s v="Y"/>
    <s v="Yes"/>
    <n v="16"/>
    <x v="0"/>
    <n v="2"/>
    <n v="80"/>
    <n v="1"/>
    <n v="12"/>
    <n v="2"/>
    <n v="1"/>
    <x v="8"/>
    <n v="3"/>
    <n v="1"/>
    <n v="4"/>
  </r>
  <r>
    <n v="27"/>
    <s v="No"/>
    <s v="Non-Travel"/>
    <n v="1450"/>
    <x v="1"/>
    <n v="3"/>
    <n v="3"/>
    <s v="Medical"/>
    <n v="1"/>
    <n v="224"/>
    <n v="3"/>
    <x v="1"/>
    <n v="79"/>
    <n v="2"/>
    <n v="1"/>
    <s v="Research Scientist"/>
    <n v="3"/>
    <s v="Divorced"/>
    <n v="2566"/>
    <n v="25326"/>
    <n v="1"/>
    <s v="Y"/>
    <s v="Yes"/>
    <n v="15"/>
    <x v="0"/>
    <n v="4"/>
    <n v="80"/>
    <n v="1"/>
    <n v="1"/>
    <n v="2"/>
    <n v="2"/>
    <x v="6"/>
    <n v="1"/>
    <n v="0"/>
    <n v="1"/>
  </r>
  <r>
    <n v="50"/>
    <s v="No"/>
    <s v="Travel_Rarely"/>
    <n v="1452"/>
    <x v="1"/>
    <n v="11"/>
    <n v="3"/>
    <s v="Life Sciences"/>
    <n v="1"/>
    <n v="226"/>
    <n v="3"/>
    <x v="0"/>
    <n v="53"/>
    <n v="3"/>
    <n v="5"/>
    <s v="Manager"/>
    <n v="2"/>
    <s v="Single"/>
    <n v="19926"/>
    <n v="17053"/>
    <n v="3"/>
    <s v="Y"/>
    <s v="No"/>
    <n v="15"/>
    <x v="0"/>
    <n v="2"/>
    <n v="80"/>
    <n v="0"/>
    <n v="21"/>
    <n v="5"/>
    <n v="3"/>
    <x v="8"/>
    <n v="4"/>
    <n v="4"/>
    <n v="4"/>
  </r>
  <r>
    <n v="41"/>
    <s v="No"/>
    <s v="Travel_Rarely"/>
    <n v="465"/>
    <x v="1"/>
    <n v="14"/>
    <n v="3"/>
    <s v="Life Sciences"/>
    <n v="1"/>
    <n v="227"/>
    <n v="1"/>
    <x v="1"/>
    <n v="56"/>
    <n v="3"/>
    <n v="1"/>
    <s v="Research Scientist"/>
    <n v="3"/>
    <s v="Divorced"/>
    <n v="2451"/>
    <n v="4609"/>
    <n v="4"/>
    <s v="Y"/>
    <s v="No"/>
    <n v="12"/>
    <x v="0"/>
    <n v="1"/>
    <n v="80"/>
    <n v="1"/>
    <n v="13"/>
    <n v="2"/>
    <n v="3"/>
    <x v="7"/>
    <n v="8"/>
    <n v="1"/>
    <n v="8"/>
  </r>
  <r>
    <n v="30"/>
    <s v="No"/>
    <s v="Travel_Rarely"/>
    <n v="1339"/>
    <x v="0"/>
    <n v="5"/>
    <n v="3"/>
    <s v="Life Sciences"/>
    <n v="1"/>
    <n v="228"/>
    <n v="2"/>
    <x v="0"/>
    <n v="41"/>
    <n v="3"/>
    <n v="3"/>
    <s v="Sales Executive"/>
    <n v="4"/>
    <s v="Married"/>
    <n v="9419"/>
    <n v="8053"/>
    <n v="2"/>
    <s v="Y"/>
    <s v="No"/>
    <n v="12"/>
    <x v="0"/>
    <n v="3"/>
    <n v="80"/>
    <n v="1"/>
    <n v="12"/>
    <n v="2"/>
    <n v="3"/>
    <x v="1"/>
    <n v="9"/>
    <n v="7"/>
    <n v="4"/>
  </r>
  <r>
    <n v="38"/>
    <s v="No"/>
    <s v="Travel_Rarely"/>
    <n v="702"/>
    <x v="0"/>
    <n v="1"/>
    <n v="4"/>
    <s v="Life Sciences"/>
    <n v="1"/>
    <n v="230"/>
    <n v="1"/>
    <x v="0"/>
    <n v="59"/>
    <n v="2"/>
    <n v="2"/>
    <s v="Sales Executive"/>
    <n v="4"/>
    <s v="Single"/>
    <n v="8686"/>
    <n v="12930"/>
    <n v="4"/>
    <s v="Y"/>
    <s v="No"/>
    <n v="22"/>
    <x v="1"/>
    <n v="3"/>
    <n v="80"/>
    <n v="0"/>
    <n v="12"/>
    <n v="2"/>
    <n v="4"/>
    <x v="3"/>
    <n v="3"/>
    <n v="0"/>
    <n v="7"/>
  </r>
  <r>
    <n v="32"/>
    <s v="No"/>
    <s v="Travel_Rarely"/>
    <n v="120"/>
    <x v="1"/>
    <n v="6"/>
    <n v="5"/>
    <s v="Life Sciences"/>
    <n v="1"/>
    <n v="231"/>
    <n v="3"/>
    <x v="1"/>
    <n v="43"/>
    <n v="3"/>
    <n v="1"/>
    <s v="Research Scientist"/>
    <n v="3"/>
    <s v="Single"/>
    <n v="3038"/>
    <n v="12430"/>
    <n v="3"/>
    <s v="Y"/>
    <s v="No"/>
    <n v="20"/>
    <x v="1"/>
    <n v="1"/>
    <n v="80"/>
    <n v="0"/>
    <n v="8"/>
    <n v="2"/>
    <n v="3"/>
    <x v="8"/>
    <n v="4"/>
    <n v="1"/>
    <n v="4"/>
  </r>
  <r>
    <n v="27"/>
    <s v="No"/>
    <s v="Travel_Rarely"/>
    <n v="1157"/>
    <x v="1"/>
    <n v="17"/>
    <n v="3"/>
    <s v="Technical Degree"/>
    <n v="1"/>
    <n v="233"/>
    <n v="3"/>
    <x v="1"/>
    <n v="51"/>
    <n v="3"/>
    <n v="1"/>
    <s v="Research Scientist"/>
    <n v="2"/>
    <s v="Married"/>
    <n v="3058"/>
    <n v="13364"/>
    <n v="0"/>
    <s v="Y"/>
    <s v="Yes"/>
    <n v="16"/>
    <x v="0"/>
    <n v="4"/>
    <n v="80"/>
    <n v="1"/>
    <n v="6"/>
    <n v="3"/>
    <n v="2"/>
    <x v="8"/>
    <n v="2"/>
    <n v="1"/>
    <n v="1"/>
  </r>
  <r>
    <n v="19"/>
    <s v="Yes"/>
    <s v="Travel_Frequently"/>
    <n v="602"/>
    <x v="0"/>
    <n v="1"/>
    <n v="1"/>
    <s v="Technical Degree"/>
    <n v="1"/>
    <n v="235"/>
    <n v="3"/>
    <x v="0"/>
    <n v="100"/>
    <n v="1"/>
    <n v="1"/>
    <s v="Sales Representative"/>
    <n v="1"/>
    <s v="Single"/>
    <n v="2325"/>
    <n v="20989"/>
    <n v="0"/>
    <s v="Y"/>
    <s v="No"/>
    <n v="21"/>
    <x v="1"/>
    <n v="1"/>
    <n v="80"/>
    <n v="0"/>
    <n v="1"/>
    <n v="5"/>
    <n v="4"/>
    <x v="2"/>
    <n v="0"/>
    <n v="0"/>
    <n v="0"/>
  </r>
  <r>
    <n v="36"/>
    <s v="No"/>
    <s v="Travel_Frequently"/>
    <n v="1480"/>
    <x v="1"/>
    <n v="3"/>
    <n v="2"/>
    <s v="Medical"/>
    <n v="1"/>
    <n v="238"/>
    <n v="4"/>
    <x v="1"/>
    <n v="30"/>
    <n v="3"/>
    <n v="1"/>
    <s v="Laboratory Technician"/>
    <n v="2"/>
    <s v="Single"/>
    <n v="2088"/>
    <n v="15062"/>
    <n v="4"/>
    <s v="Y"/>
    <s v="No"/>
    <n v="12"/>
    <x v="0"/>
    <n v="3"/>
    <n v="80"/>
    <n v="0"/>
    <n v="13"/>
    <n v="3"/>
    <n v="2"/>
    <x v="3"/>
    <n v="7"/>
    <n v="7"/>
    <n v="2"/>
  </r>
  <r>
    <n v="30"/>
    <s v="No"/>
    <s v="Non-Travel"/>
    <n v="111"/>
    <x v="1"/>
    <n v="9"/>
    <n v="3"/>
    <s v="Medical"/>
    <n v="1"/>
    <n v="239"/>
    <n v="3"/>
    <x v="1"/>
    <n v="66"/>
    <n v="3"/>
    <n v="2"/>
    <s v="Laboratory Technician"/>
    <n v="1"/>
    <s v="Divorced"/>
    <n v="3072"/>
    <n v="11012"/>
    <n v="1"/>
    <s v="Y"/>
    <s v="No"/>
    <n v="11"/>
    <x v="0"/>
    <n v="3"/>
    <n v="80"/>
    <n v="2"/>
    <n v="12"/>
    <n v="4"/>
    <n v="3"/>
    <x v="12"/>
    <n v="9"/>
    <n v="6"/>
    <n v="10"/>
  </r>
  <r>
    <n v="45"/>
    <s v="No"/>
    <s v="Travel_Rarely"/>
    <n v="1268"/>
    <x v="0"/>
    <n v="4"/>
    <n v="2"/>
    <s v="Life Sciences"/>
    <n v="1"/>
    <n v="240"/>
    <n v="3"/>
    <x v="0"/>
    <n v="30"/>
    <n v="3"/>
    <n v="2"/>
    <s v="Sales Executive"/>
    <n v="1"/>
    <s v="Divorced"/>
    <n v="5006"/>
    <n v="6319"/>
    <n v="4"/>
    <s v="Y"/>
    <s v="Yes"/>
    <n v="11"/>
    <x v="0"/>
    <n v="1"/>
    <n v="80"/>
    <n v="1"/>
    <n v="9"/>
    <n v="3"/>
    <n v="4"/>
    <x v="8"/>
    <n v="4"/>
    <n v="0"/>
    <n v="3"/>
  </r>
  <r>
    <n v="56"/>
    <s v="No"/>
    <s v="Travel_Rarely"/>
    <n v="713"/>
    <x v="1"/>
    <n v="8"/>
    <n v="3"/>
    <s v="Life Sciences"/>
    <n v="1"/>
    <n v="241"/>
    <n v="3"/>
    <x v="0"/>
    <n v="67"/>
    <n v="3"/>
    <n v="1"/>
    <s v="Research Scientist"/>
    <n v="1"/>
    <s v="Divorced"/>
    <n v="4257"/>
    <n v="13939"/>
    <n v="4"/>
    <s v="Y"/>
    <s v="Yes"/>
    <n v="18"/>
    <x v="0"/>
    <n v="3"/>
    <n v="80"/>
    <n v="1"/>
    <n v="19"/>
    <n v="3"/>
    <n v="3"/>
    <x v="4"/>
    <n v="2"/>
    <n v="2"/>
    <n v="2"/>
  </r>
  <r>
    <n v="33"/>
    <s v="No"/>
    <s v="Travel_Rarely"/>
    <n v="134"/>
    <x v="1"/>
    <n v="2"/>
    <n v="3"/>
    <s v="Life Sciences"/>
    <n v="1"/>
    <n v="242"/>
    <n v="3"/>
    <x v="1"/>
    <n v="90"/>
    <n v="3"/>
    <n v="1"/>
    <s v="Research Scientist"/>
    <n v="4"/>
    <s v="Single"/>
    <n v="2500"/>
    <n v="10515"/>
    <n v="0"/>
    <s v="Y"/>
    <s v="No"/>
    <n v="14"/>
    <x v="0"/>
    <n v="1"/>
    <n v="80"/>
    <n v="0"/>
    <n v="4"/>
    <n v="2"/>
    <n v="4"/>
    <x v="11"/>
    <n v="1"/>
    <n v="0"/>
    <n v="2"/>
  </r>
  <r>
    <n v="19"/>
    <s v="Yes"/>
    <s v="Travel_Rarely"/>
    <n v="303"/>
    <x v="1"/>
    <n v="2"/>
    <n v="3"/>
    <s v="Life Sciences"/>
    <n v="1"/>
    <n v="243"/>
    <n v="2"/>
    <x v="1"/>
    <n v="47"/>
    <n v="2"/>
    <n v="1"/>
    <s v="Laboratory Technician"/>
    <n v="4"/>
    <s v="Single"/>
    <n v="1102"/>
    <n v="9241"/>
    <n v="1"/>
    <s v="Y"/>
    <s v="No"/>
    <n v="22"/>
    <x v="1"/>
    <n v="3"/>
    <n v="80"/>
    <n v="0"/>
    <n v="1"/>
    <n v="3"/>
    <n v="2"/>
    <x v="6"/>
    <n v="0"/>
    <n v="1"/>
    <n v="0"/>
  </r>
  <r>
    <n v="46"/>
    <s v="No"/>
    <s v="Travel_Rarely"/>
    <n v="526"/>
    <x v="0"/>
    <n v="1"/>
    <n v="2"/>
    <s v="Marketing"/>
    <n v="1"/>
    <n v="244"/>
    <n v="2"/>
    <x v="0"/>
    <n v="92"/>
    <n v="3"/>
    <n v="3"/>
    <s v="Sales Executive"/>
    <n v="1"/>
    <s v="Divorced"/>
    <n v="10453"/>
    <n v="2137"/>
    <n v="1"/>
    <s v="Y"/>
    <s v="No"/>
    <n v="25"/>
    <x v="1"/>
    <n v="3"/>
    <n v="80"/>
    <n v="3"/>
    <n v="24"/>
    <n v="2"/>
    <n v="3"/>
    <x v="25"/>
    <n v="13"/>
    <n v="15"/>
    <n v="7"/>
  </r>
  <r>
    <n v="38"/>
    <s v="No"/>
    <s v="Travel_Rarely"/>
    <n v="1380"/>
    <x v="1"/>
    <n v="9"/>
    <n v="2"/>
    <s v="Life Sciences"/>
    <n v="1"/>
    <n v="245"/>
    <n v="3"/>
    <x v="0"/>
    <n v="75"/>
    <n v="3"/>
    <n v="1"/>
    <s v="Laboratory Technician"/>
    <n v="4"/>
    <s v="Single"/>
    <n v="2288"/>
    <n v="6319"/>
    <n v="1"/>
    <s v="Y"/>
    <s v="No"/>
    <n v="12"/>
    <x v="0"/>
    <n v="3"/>
    <n v="80"/>
    <n v="0"/>
    <n v="2"/>
    <n v="3"/>
    <n v="3"/>
    <x v="4"/>
    <n v="2"/>
    <n v="2"/>
    <n v="1"/>
  </r>
  <r>
    <n v="31"/>
    <s v="No"/>
    <s v="Travel_Rarely"/>
    <n v="140"/>
    <x v="1"/>
    <n v="12"/>
    <n v="1"/>
    <s v="Medical"/>
    <n v="1"/>
    <n v="246"/>
    <n v="3"/>
    <x v="0"/>
    <n v="95"/>
    <n v="3"/>
    <n v="1"/>
    <s v="Research Scientist"/>
    <n v="4"/>
    <s v="Married"/>
    <n v="3929"/>
    <n v="6984"/>
    <n v="8"/>
    <s v="Y"/>
    <s v="Yes"/>
    <n v="23"/>
    <x v="1"/>
    <n v="3"/>
    <n v="80"/>
    <n v="1"/>
    <n v="7"/>
    <n v="0"/>
    <n v="3"/>
    <x v="9"/>
    <n v="2"/>
    <n v="0"/>
    <n v="2"/>
  </r>
  <r>
    <n v="34"/>
    <s v="No"/>
    <s v="Travel_Rarely"/>
    <n v="629"/>
    <x v="1"/>
    <n v="27"/>
    <n v="2"/>
    <s v="Medical"/>
    <n v="1"/>
    <n v="247"/>
    <n v="4"/>
    <x v="0"/>
    <n v="95"/>
    <n v="3"/>
    <n v="1"/>
    <s v="Research Scientist"/>
    <n v="2"/>
    <s v="Single"/>
    <n v="2311"/>
    <n v="5711"/>
    <n v="2"/>
    <s v="Y"/>
    <s v="No"/>
    <n v="15"/>
    <x v="0"/>
    <n v="4"/>
    <n v="80"/>
    <n v="0"/>
    <n v="9"/>
    <n v="3"/>
    <n v="3"/>
    <x v="11"/>
    <n v="2"/>
    <n v="1"/>
    <n v="2"/>
  </r>
  <r>
    <n v="41"/>
    <s v="Yes"/>
    <s v="Travel_Rarely"/>
    <n v="1356"/>
    <x v="0"/>
    <n v="20"/>
    <n v="2"/>
    <s v="Marketing"/>
    <n v="1"/>
    <n v="248"/>
    <n v="2"/>
    <x v="0"/>
    <n v="70"/>
    <n v="3"/>
    <n v="1"/>
    <s v="Sales Representative"/>
    <n v="2"/>
    <s v="Single"/>
    <n v="3140"/>
    <n v="21728"/>
    <n v="1"/>
    <s v="Y"/>
    <s v="Yes"/>
    <n v="22"/>
    <x v="1"/>
    <n v="4"/>
    <n v="80"/>
    <n v="0"/>
    <n v="4"/>
    <n v="5"/>
    <n v="2"/>
    <x v="9"/>
    <n v="3"/>
    <n v="0"/>
    <n v="2"/>
  </r>
  <r>
    <n v="50"/>
    <s v="No"/>
    <s v="Travel_Rarely"/>
    <n v="328"/>
    <x v="1"/>
    <n v="1"/>
    <n v="3"/>
    <s v="Medical"/>
    <n v="1"/>
    <n v="249"/>
    <n v="3"/>
    <x v="1"/>
    <n v="86"/>
    <n v="2"/>
    <n v="1"/>
    <s v="Laboratory Technician"/>
    <n v="3"/>
    <s v="Married"/>
    <n v="3690"/>
    <n v="3425"/>
    <n v="2"/>
    <s v="Y"/>
    <s v="No"/>
    <n v="15"/>
    <x v="0"/>
    <n v="4"/>
    <n v="80"/>
    <n v="1"/>
    <n v="5"/>
    <n v="2"/>
    <n v="2"/>
    <x v="11"/>
    <n v="2"/>
    <n v="0"/>
    <n v="2"/>
  </r>
  <r>
    <n v="53"/>
    <s v="No"/>
    <s v="Travel_Rarely"/>
    <n v="1084"/>
    <x v="1"/>
    <n v="13"/>
    <n v="2"/>
    <s v="Medical"/>
    <n v="1"/>
    <n v="250"/>
    <n v="4"/>
    <x v="0"/>
    <n v="57"/>
    <n v="4"/>
    <n v="2"/>
    <s v="Manufacturing Director"/>
    <n v="1"/>
    <s v="Divorced"/>
    <n v="4450"/>
    <n v="26250"/>
    <n v="1"/>
    <s v="Y"/>
    <s v="No"/>
    <n v="11"/>
    <x v="0"/>
    <n v="3"/>
    <n v="80"/>
    <n v="2"/>
    <n v="5"/>
    <n v="3"/>
    <n v="3"/>
    <x v="9"/>
    <n v="2"/>
    <n v="1"/>
    <n v="3"/>
  </r>
  <r>
    <n v="33"/>
    <s v="No"/>
    <s v="Travel_Rarely"/>
    <n v="931"/>
    <x v="1"/>
    <n v="14"/>
    <n v="3"/>
    <s v="Medical"/>
    <n v="1"/>
    <n v="252"/>
    <n v="4"/>
    <x v="0"/>
    <n v="72"/>
    <n v="3"/>
    <n v="1"/>
    <s v="Research Scientist"/>
    <n v="2"/>
    <s v="Married"/>
    <n v="2756"/>
    <n v="4673"/>
    <n v="1"/>
    <s v="Y"/>
    <s v="No"/>
    <n v="13"/>
    <x v="0"/>
    <n v="4"/>
    <n v="80"/>
    <n v="1"/>
    <n v="8"/>
    <n v="5"/>
    <n v="3"/>
    <x v="3"/>
    <n v="7"/>
    <n v="1"/>
    <n v="6"/>
  </r>
  <r>
    <n v="40"/>
    <s v="No"/>
    <s v="Travel_Rarely"/>
    <n v="989"/>
    <x v="1"/>
    <n v="4"/>
    <n v="1"/>
    <s v="Medical"/>
    <n v="1"/>
    <n v="253"/>
    <n v="4"/>
    <x v="0"/>
    <n v="46"/>
    <n v="3"/>
    <n v="5"/>
    <s v="Manager"/>
    <n v="3"/>
    <s v="Married"/>
    <n v="19033"/>
    <n v="6499"/>
    <n v="1"/>
    <s v="Y"/>
    <s v="No"/>
    <n v="14"/>
    <x v="0"/>
    <n v="2"/>
    <n v="80"/>
    <n v="1"/>
    <n v="21"/>
    <n v="2"/>
    <n v="3"/>
    <x v="23"/>
    <n v="8"/>
    <n v="9"/>
    <n v="9"/>
  </r>
  <r>
    <n v="55"/>
    <s v="No"/>
    <s v="Travel_Rarely"/>
    <n v="692"/>
    <x v="1"/>
    <n v="14"/>
    <n v="4"/>
    <s v="Medical"/>
    <n v="1"/>
    <n v="254"/>
    <n v="3"/>
    <x v="1"/>
    <n v="61"/>
    <n v="4"/>
    <n v="5"/>
    <s v="Research Director"/>
    <n v="2"/>
    <s v="Single"/>
    <n v="18722"/>
    <n v="13339"/>
    <n v="8"/>
    <s v="Y"/>
    <s v="No"/>
    <n v="11"/>
    <x v="0"/>
    <n v="4"/>
    <n v="80"/>
    <n v="0"/>
    <n v="36"/>
    <n v="3"/>
    <n v="3"/>
    <x v="25"/>
    <n v="15"/>
    <n v="2"/>
    <n v="15"/>
  </r>
  <r>
    <n v="34"/>
    <s v="No"/>
    <s v="Travel_Frequently"/>
    <n v="1069"/>
    <x v="1"/>
    <n v="2"/>
    <n v="1"/>
    <s v="Life Sciences"/>
    <n v="1"/>
    <n v="256"/>
    <n v="4"/>
    <x v="1"/>
    <n v="45"/>
    <n v="2"/>
    <n v="2"/>
    <s v="Manufacturing Director"/>
    <n v="3"/>
    <s v="Married"/>
    <n v="9547"/>
    <n v="14074"/>
    <n v="1"/>
    <s v="Y"/>
    <s v="No"/>
    <n v="17"/>
    <x v="0"/>
    <n v="3"/>
    <n v="80"/>
    <n v="0"/>
    <n v="10"/>
    <n v="2"/>
    <n v="2"/>
    <x v="1"/>
    <n v="9"/>
    <n v="1"/>
    <n v="9"/>
  </r>
  <r>
    <n v="51"/>
    <s v="No"/>
    <s v="Travel_Rarely"/>
    <n v="313"/>
    <x v="1"/>
    <n v="3"/>
    <n v="3"/>
    <s v="Medical"/>
    <n v="1"/>
    <n v="258"/>
    <n v="4"/>
    <x v="0"/>
    <n v="98"/>
    <n v="3"/>
    <n v="4"/>
    <s v="Healthcare Representative"/>
    <n v="2"/>
    <s v="Single"/>
    <n v="13734"/>
    <n v="7192"/>
    <n v="3"/>
    <s v="Y"/>
    <s v="No"/>
    <n v="18"/>
    <x v="0"/>
    <n v="3"/>
    <n v="80"/>
    <n v="0"/>
    <n v="21"/>
    <n v="6"/>
    <n v="3"/>
    <x v="5"/>
    <n v="7"/>
    <n v="1"/>
    <n v="0"/>
  </r>
  <r>
    <n v="52"/>
    <s v="No"/>
    <s v="Travel_Rarely"/>
    <n v="699"/>
    <x v="1"/>
    <n v="1"/>
    <n v="4"/>
    <s v="Life Sciences"/>
    <n v="1"/>
    <n v="259"/>
    <n v="3"/>
    <x v="1"/>
    <n v="65"/>
    <n v="2"/>
    <n v="5"/>
    <s v="Manager"/>
    <n v="3"/>
    <s v="Married"/>
    <n v="19999"/>
    <n v="5678"/>
    <n v="0"/>
    <s v="Y"/>
    <s v="No"/>
    <n v="14"/>
    <x v="0"/>
    <n v="1"/>
    <n v="80"/>
    <n v="1"/>
    <n v="34"/>
    <n v="5"/>
    <n v="3"/>
    <x v="26"/>
    <n v="18"/>
    <n v="11"/>
    <n v="9"/>
  </r>
  <r>
    <n v="27"/>
    <s v="No"/>
    <s v="Travel_Rarely"/>
    <n v="894"/>
    <x v="1"/>
    <n v="9"/>
    <n v="3"/>
    <s v="Medical"/>
    <n v="1"/>
    <n v="260"/>
    <n v="4"/>
    <x v="0"/>
    <n v="99"/>
    <n v="3"/>
    <n v="1"/>
    <s v="Research Scientist"/>
    <n v="2"/>
    <s v="Single"/>
    <n v="2279"/>
    <n v="11781"/>
    <n v="1"/>
    <s v="Y"/>
    <s v="No"/>
    <n v="16"/>
    <x v="0"/>
    <n v="4"/>
    <n v="80"/>
    <n v="0"/>
    <n v="7"/>
    <n v="2"/>
    <n v="2"/>
    <x v="5"/>
    <n v="7"/>
    <n v="0"/>
    <n v="3"/>
  </r>
  <r>
    <n v="35"/>
    <s v="Yes"/>
    <s v="Travel_Rarely"/>
    <n v="556"/>
    <x v="1"/>
    <n v="23"/>
    <n v="2"/>
    <s v="Life Sciences"/>
    <n v="1"/>
    <n v="261"/>
    <n v="2"/>
    <x v="1"/>
    <n v="50"/>
    <n v="2"/>
    <n v="2"/>
    <s v="Manufacturing Director"/>
    <n v="3"/>
    <s v="Married"/>
    <n v="5916"/>
    <n v="15497"/>
    <n v="3"/>
    <s v="Y"/>
    <s v="Yes"/>
    <n v="13"/>
    <x v="0"/>
    <n v="1"/>
    <n v="80"/>
    <n v="0"/>
    <n v="8"/>
    <n v="1"/>
    <n v="3"/>
    <x v="6"/>
    <n v="0"/>
    <n v="0"/>
    <n v="1"/>
  </r>
  <r>
    <n v="43"/>
    <s v="No"/>
    <s v="Non-Travel"/>
    <n v="1344"/>
    <x v="1"/>
    <n v="7"/>
    <n v="3"/>
    <s v="Medical"/>
    <n v="1"/>
    <n v="262"/>
    <n v="4"/>
    <x v="1"/>
    <n v="37"/>
    <n v="4"/>
    <n v="1"/>
    <s v="Research Scientist"/>
    <n v="4"/>
    <s v="Divorced"/>
    <n v="2089"/>
    <n v="5228"/>
    <n v="4"/>
    <s v="Y"/>
    <s v="No"/>
    <n v="14"/>
    <x v="0"/>
    <n v="4"/>
    <n v="80"/>
    <n v="3"/>
    <n v="7"/>
    <n v="3"/>
    <n v="4"/>
    <x v="8"/>
    <n v="4"/>
    <n v="2"/>
    <n v="2"/>
  </r>
  <r>
    <n v="45"/>
    <s v="No"/>
    <s v="Non-Travel"/>
    <n v="1195"/>
    <x v="1"/>
    <n v="2"/>
    <n v="2"/>
    <s v="Medical"/>
    <n v="1"/>
    <n v="264"/>
    <n v="1"/>
    <x v="1"/>
    <n v="65"/>
    <n v="2"/>
    <n v="4"/>
    <s v="Manager"/>
    <n v="4"/>
    <s v="Married"/>
    <n v="16792"/>
    <n v="20462"/>
    <n v="9"/>
    <s v="Y"/>
    <s v="No"/>
    <n v="23"/>
    <x v="1"/>
    <n v="4"/>
    <n v="80"/>
    <n v="1"/>
    <n v="22"/>
    <n v="1"/>
    <n v="3"/>
    <x v="23"/>
    <n v="8"/>
    <n v="11"/>
    <n v="8"/>
  </r>
  <r>
    <n v="37"/>
    <s v="No"/>
    <s v="Travel_Rarely"/>
    <n v="290"/>
    <x v="1"/>
    <n v="21"/>
    <n v="3"/>
    <s v="Life Sciences"/>
    <n v="1"/>
    <n v="267"/>
    <n v="2"/>
    <x v="1"/>
    <n v="65"/>
    <n v="4"/>
    <n v="1"/>
    <s v="Research Scientist"/>
    <n v="1"/>
    <s v="Married"/>
    <n v="3564"/>
    <n v="22977"/>
    <n v="1"/>
    <s v="Y"/>
    <s v="Yes"/>
    <n v="12"/>
    <x v="0"/>
    <n v="1"/>
    <n v="80"/>
    <n v="1"/>
    <n v="8"/>
    <n v="3"/>
    <n v="2"/>
    <x v="3"/>
    <n v="7"/>
    <n v="1"/>
    <n v="7"/>
  </r>
  <r>
    <n v="35"/>
    <s v="No"/>
    <s v="Travel_Frequently"/>
    <n v="138"/>
    <x v="1"/>
    <n v="2"/>
    <n v="3"/>
    <s v="Medical"/>
    <n v="1"/>
    <n v="269"/>
    <n v="2"/>
    <x v="0"/>
    <n v="37"/>
    <n v="3"/>
    <n v="2"/>
    <s v="Laboratory Technician"/>
    <n v="2"/>
    <s v="Single"/>
    <n v="4425"/>
    <n v="15986"/>
    <n v="5"/>
    <s v="Y"/>
    <s v="No"/>
    <n v="11"/>
    <x v="0"/>
    <n v="4"/>
    <n v="80"/>
    <n v="0"/>
    <n v="10"/>
    <n v="5"/>
    <n v="3"/>
    <x v="0"/>
    <n v="2"/>
    <n v="1"/>
    <n v="2"/>
  </r>
  <r>
    <n v="42"/>
    <s v="No"/>
    <s v="Non-Travel"/>
    <n v="926"/>
    <x v="1"/>
    <n v="21"/>
    <n v="2"/>
    <s v="Medical"/>
    <n v="1"/>
    <n v="270"/>
    <n v="3"/>
    <x v="0"/>
    <n v="36"/>
    <n v="3"/>
    <n v="2"/>
    <s v="Manufacturing Director"/>
    <n v="3"/>
    <s v="Divorced"/>
    <n v="5265"/>
    <n v="16439"/>
    <n v="2"/>
    <s v="Y"/>
    <s v="No"/>
    <n v="16"/>
    <x v="0"/>
    <n v="2"/>
    <n v="80"/>
    <n v="1"/>
    <n v="11"/>
    <n v="5"/>
    <n v="3"/>
    <x v="8"/>
    <n v="3"/>
    <n v="0"/>
    <n v="2"/>
  </r>
  <r>
    <n v="38"/>
    <s v="No"/>
    <s v="Travel_Rarely"/>
    <n v="1261"/>
    <x v="1"/>
    <n v="2"/>
    <n v="4"/>
    <s v="Life Sciences"/>
    <n v="1"/>
    <n v="271"/>
    <n v="4"/>
    <x v="1"/>
    <n v="88"/>
    <n v="3"/>
    <n v="2"/>
    <s v="Manufacturing Director"/>
    <n v="3"/>
    <s v="Married"/>
    <n v="6553"/>
    <n v="7259"/>
    <n v="9"/>
    <s v="Y"/>
    <s v="No"/>
    <n v="14"/>
    <x v="0"/>
    <n v="2"/>
    <n v="80"/>
    <n v="0"/>
    <n v="14"/>
    <n v="3"/>
    <n v="3"/>
    <x v="6"/>
    <n v="0"/>
    <n v="0"/>
    <n v="0"/>
  </r>
  <r>
    <n v="38"/>
    <s v="No"/>
    <s v="Travel_Rarely"/>
    <n v="1084"/>
    <x v="1"/>
    <n v="29"/>
    <n v="3"/>
    <s v="Technical Degree"/>
    <n v="1"/>
    <n v="273"/>
    <n v="4"/>
    <x v="1"/>
    <n v="54"/>
    <n v="3"/>
    <n v="2"/>
    <s v="Manufacturing Director"/>
    <n v="4"/>
    <s v="Married"/>
    <n v="6261"/>
    <n v="4185"/>
    <n v="3"/>
    <s v="Y"/>
    <s v="No"/>
    <n v="18"/>
    <x v="0"/>
    <n v="1"/>
    <n v="80"/>
    <n v="1"/>
    <n v="9"/>
    <n v="3"/>
    <n v="1"/>
    <x v="5"/>
    <n v="7"/>
    <n v="1"/>
    <n v="7"/>
  </r>
  <r>
    <n v="27"/>
    <s v="No"/>
    <s v="Travel_Frequently"/>
    <n v="472"/>
    <x v="1"/>
    <n v="1"/>
    <n v="1"/>
    <s v="Technical Degree"/>
    <n v="1"/>
    <n v="274"/>
    <n v="3"/>
    <x v="1"/>
    <n v="60"/>
    <n v="2"/>
    <n v="2"/>
    <s v="Manufacturing Director"/>
    <n v="1"/>
    <s v="Married"/>
    <n v="4298"/>
    <n v="9679"/>
    <n v="5"/>
    <s v="Y"/>
    <s v="No"/>
    <n v="19"/>
    <x v="0"/>
    <n v="3"/>
    <n v="80"/>
    <n v="1"/>
    <n v="6"/>
    <n v="1"/>
    <n v="3"/>
    <x v="4"/>
    <n v="2"/>
    <n v="2"/>
    <n v="0"/>
  </r>
  <r>
    <n v="49"/>
    <s v="No"/>
    <s v="Non-Travel"/>
    <n v="1002"/>
    <x v="1"/>
    <n v="18"/>
    <n v="4"/>
    <s v="Life Sciences"/>
    <n v="1"/>
    <n v="275"/>
    <n v="4"/>
    <x v="1"/>
    <n v="92"/>
    <n v="3"/>
    <n v="2"/>
    <s v="Manufacturing Director"/>
    <n v="4"/>
    <s v="Divorced"/>
    <n v="6804"/>
    <n v="23793"/>
    <n v="1"/>
    <s v="Y"/>
    <s v="Yes"/>
    <n v="15"/>
    <x v="0"/>
    <n v="1"/>
    <n v="80"/>
    <n v="2"/>
    <n v="7"/>
    <n v="0"/>
    <n v="3"/>
    <x v="5"/>
    <n v="7"/>
    <n v="1"/>
    <n v="7"/>
  </r>
  <r>
    <n v="34"/>
    <s v="No"/>
    <s v="Travel_Frequently"/>
    <n v="878"/>
    <x v="1"/>
    <n v="10"/>
    <n v="4"/>
    <s v="Medical"/>
    <n v="1"/>
    <n v="277"/>
    <n v="4"/>
    <x v="1"/>
    <n v="43"/>
    <n v="3"/>
    <n v="1"/>
    <s v="Research Scientist"/>
    <n v="3"/>
    <s v="Divorced"/>
    <n v="3815"/>
    <n v="5972"/>
    <n v="1"/>
    <s v="Y"/>
    <s v="Yes"/>
    <n v="17"/>
    <x v="0"/>
    <n v="4"/>
    <n v="80"/>
    <n v="1"/>
    <n v="5"/>
    <n v="4"/>
    <n v="4"/>
    <x v="8"/>
    <n v="3"/>
    <n v="2"/>
    <n v="0"/>
  </r>
  <r>
    <n v="40"/>
    <s v="No"/>
    <s v="Travel_Rarely"/>
    <n v="905"/>
    <x v="1"/>
    <n v="19"/>
    <n v="2"/>
    <s v="Medical"/>
    <n v="1"/>
    <n v="281"/>
    <n v="3"/>
    <x v="1"/>
    <n v="99"/>
    <n v="3"/>
    <n v="2"/>
    <s v="Laboratory Technician"/>
    <n v="4"/>
    <s v="Married"/>
    <n v="2741"/>
    <n v="16523"/>
    <n v="8"/>
    <s v="Y"/>
    <s v="Yes"/>
    <n v="15"/>
    <x v="0"/>
    <n v="3"/>
    <n v="80"/>
    <n v="1"/>
    <n v="15"/>
    <n v="2"/>
    <n v="4"/>
    <x v="5"/>
    <n v="2"/>
    <n v="3"/>
    <n v="7"/>
  </r>
  <r>
    <n v="38"/>
    <s v="Yes"/>
    <s v="Travel_Rarely"/>
    <n v="1180"/>
    <x v="1"/>
    <n v="29"/>
    <n v="1"/>
    <s v="Medical"/>
    <n v="1"/>
    <n v="282"/>
    <n v="2"/>
    <x v="1"/>
    <n v="70"/>
    <n v="3"/>
    <n v="2"/>
    <s v="Healthcare Representative"/>
    <n v="1"/>
    <s v="Married"/>
    <n v="6673"/>
    <n v="11354"/>
    <n v="7"/>
    <s v="Y"/>
    <s v="Yes"/>
    <n v="19"/>
    <x v="0"/>
    <n v="2"/>
    <n v="80"/>
    <n v="0"/>
    <n v="17"/>
    <n v="2"/>
    <n v="3"/>
    <x v="6"/>
    <n v="0"/>
    <n v="0"/>
    <n v="0"/>
  </r>
  <r>
    <n v="29"/>
    <s v="Yes"/>
    <s v="Travel_Rarely"/>
    <n v="121"/>
    <x v="0"/>
    <n v="27"/>
    <n v="3"/>
    <s v="Marketing"/>
    <n v="1"/>
    <n v="283"/>
    <n v="2"/>
    <x v="0"/>
    <n v="35"/>
    <n v="3"/>
    <n v="3"/>
    <s v="Sales Executive"/>
    <n v="4"/>
    <s v="Married"/>
    <n v="7639"/>
    <n v="24525"/>
    <n v="1"/>
    <s v="Y"/>
    <s v="No"/>
    <n v="22"/>
    <x v="1"/>
    <n v="4"/>
    <n v="80"/>
    <n v="3"/>
    <n v="10"/>
    <n v="3"/>
    <n v="2"/>
    <x v="1"/>
    <n v="4"/>
    <n v="1"/>
    <n v="9"/>
  </r>
  <r>
    <n v="22"/>
    <s v="No"/>
    <s v="Travel_Rarely"/>
    <n v="1136"/>
    <x v="1"/>
    <n v="5"/>
    <n v="3"/>
    <s v="Life Sciences"/>
    <n v="1"/>
    <n v="284"/>
    <n v="4"/>
    <x v="1"/>
    <n v="60"/>
    <n v="4"/>
    <n v="1"/>
    <s v="Research Scientist"/>
    <n v="2"/>
    <s v="Divorced"/>
    <n v="2328"/>
    <n v="12392"/>
    <n v="1"/>
    <s v="Y"/>
    <s v="Yes"/>
    <n v="16"/>
    <x v="0"/>
    <n v="1"/>
    <n v="80"/>
    <n v="1"/>
    <n v="4"/>
    <n v="2"/>
    <n v="2"/>
    <x v="9"/>
    <n v="2"/>
    <n v="2"/>
    <n v="2"/>
  </r>
  <r>
    <n v="36"/>
    <s v="No"/>
    <s v="Travel_Frequently"/>
    <n v="635"/>
    <x v="1"/>
    <n v="18"/>
    <n v="1"/>
    <s v="Medical"/>
    <n v="1"/>
    <n v="286"/>
    <n v="2"/>
    <x v="0"/>
    <n v="73"/>
    <n v="3"/>
    <n v="1"/>
    <s v="Laboratory Technician"/>
    <n v="4"/>
    <s v="Single"/>
    <n v="2153"/>
    <n v="7703"/>
    <n v="1"/>
    <s v="Y"/>
    <s v="No"/>
    <n v="13"/>
    <x v="0"/>
    <n v="1"/>
    <n v="80"/>
    <n v="0"/>
    <n v="8"/>
    <n v="2"/>
    <n v="3"/>
    <x v="3"/>
    <n v="1"/>
    <n v="1"/>
    <n v="7"/>
  </r>
  <r>
    <n v="40"/>
    <s v="No"/>
    <s v="Non-Travel"/>
    <n v="1151"/>
    <x v="1"/>
    <n v="9"/>
    <n v="5"/>
    <s v="Life Sciences"/>
    <n v="1"/>
    <n v="287"/>
    <n v="4"/>
    <x v="1"/>
    <n v="63"/>
    <n v="2"/>
    <n v="2"/>
    <s v="Healthcare Representative"/>
    <n v="4"/>
    <s v="Married"/>
    <n v="4876"/>
    <n v="14242"/>
    <n v="9"/>
    <s v="Y"/>
    <s v="No"/>
    <n v="14"/>
    <x v="0"/>
    <n v="4"/>
    <n v="80"/>
    <n v="1"/>
    <n v="5"/>
    <n v="5"/>
    <n v="1"/>
    <x v="11"/>
    <n v="2"/>
    <n v="0"/>
    <n v="2"/>
  </r>
  <r>
    <n v="46"/>
    <s v="No"/>
    <s v="Travel_Rarely"/>
    <n v="644"/>
    <x v="1"/>
    <n v="1"/>
    <n v="4"/>
    <s v="Medical"/>
    <n v="1"/>
    <n v="288"/>
    <n v="4"/>
    <x v="1"/>
    <n v="97"/>
    <n v="3"/>
    <n v="3"/>
    <s v="Healthcare Representative"/>
    <n v="1"/>
    <s v="Divorced"/>
    <n v="9396"/>
    <n v="12368"/>
    <n v="7"/>
    <s v="Y"/>
    <s v="No"/>
    <n v="16"/>
    <x v="0"/>
    <n v="3"/>
    <n v="80"/>
    <n v="1"/>
    <n v="17"/>
    <n v="3"/>
    <n v="3"/>
    <x v="9"/>
    <n v="2"/>
    <n v="0"/>
    <n v="3"/>
  </r>
  <r>
    <n v="32"/>
    <s v="Yes"/>
    <s v="Travel_Rarely"/>
    <n v="1045"/>
    <x v="0"/>
    <n v="4"/>
    <n v="4"/>
    <s v="Medical"/>
    <n v="1"/>
    <n v="291"/>
    <n v="4"/>
    <x v="1"/>
    <n v="32"/>
    <n v="1"/>
    <n v="3"/>
    <s v="Sales Executive"/>
    <n v="4"/>
    <s v="Married"/>
    <n v="10400"/>
    <n v="25812"/>
    <n v="1"/>
    <s v="Y"/>
    <s v="No"/>
    <n v="11"/>
    <x v="0"/>
    <n v="3"/>
    <n v="80"/>
    <n v="0"/>
    <n v="14"/>
    <n v="2"/>
    <n v="2"/>
    <x v="13"/>
    <n v="8"/>
    <n v="9"/>
    <n v="8"/>
  </r>
  <r>
    <n v="30"/>
    <s v="No"/>
    <s v="Non-Travel"/>
    <n v="829"/>
    <x v="1"/>
    <n v="1"/>
    <n v="1"/>
    <s v="Life Sciences"/>
    <n v="1"/>
    <n v="292"/>
    <n v="3"/>
    <x v="1"/>
    <n v="88"/>
    <n v="2"/>
    <n v="3"/>
    <s v="Manufacturing Director"/>
    <n v="3"/>
    <s v="Single"/>
    <n v="8474"/>
    <n v="20925"/>
    <n v="1"/>
    <s v="Y"/>
    <s v="No"/>
    <n v="22"/>
    <x v="1"/>
    <n v="3"/>
    <n v="80"/>
    <n v="0"/>
    <n v="12"/>
    <n v="2"/>
    <n v="3"/>
    <x v="19"/>
    <n v="8"/>
    <n v="5"/>
    <n v="8"/>
  </r>
  <r>
    <n v="27"/>
    <s v="No"/>
    <s v="Travel_Frequently"/>
    <n v="1242"/>
    <x v="0"/>
    <n v="20"/>
    <n v="3"/>
    <s v="Life Sciences"/>
    <n v="1"/>
    <n v="293"/>
    <n v="4"/>
    <x v="0"/>
    <n v="90"/>
    <n v="3"/>
    <n v="2"/>
    <s v="Sales Executive"/>
    <n v="3"/>
    <s v="Single"/>
    <n v="9981"/>
    <n v="12916"/>
    <n v="1"/>
    <s v="Y"/>
    <s v="No"/>
    <n v="14"/>
    <x v="0"/>
    <n v="4"/>
    <n v="80"/>
    <n v="0"/>
    <n v="7"/>
    <n v="2"/>
    <n v="3"/>
    <x v="5"/>
    <n v="7"/>
    <n v="0"/>
    <n v="7"/>
  </r>
  <r>
    <n v="51"/>
    <s v="No"/>
    <s v="Travel_Rarely"/>
    <n v="1469"/>
    <x v="1"/>
    <n v="8"/>
    <n v="4"/>
    <s v="Life Sciences"/>
    <n v="1"/>
    <n v="296"/>
    <n v="2"/>
    <x v="1"/>
    <n v="81"/>
    <n v="2"/>
    <n v="3"/>
    <s v="Research Director"/>
    <n v="2"/>
    <s v="Married"/>
    <n v="12490"/>
    <n v="15736"/>
    <n v="5"/>
    <s v="Y"/>
    <s v="No"/>
    <n v="16"/>
    <x v="0"/>
    <n v="4"/>
    <n v="80"/>
    <n v="2"/>
    <n v="16"/>
    <n v="5"/>
    <n v="1"/>
    <x v="1"/>
    <n v="9"/>
    <n v="4"/>
    <n v="7"/>
  </r>
  <r>
    <n v="30"/>
    <s v="Yes"/>
    <s v="Travel_Rarely"/>
    <n v="1005"/>
    <x v="1"/>
    <n v="3"/>
    <n v="3"/>
    <s v="Technical Degree"/>
    <n v="1"/>
    <n v="297"/>
    <n v="4"/>
    <x v="0"/>
    <n v="88"/>
    <n v="3"/>
    <n v="1"/>
    <s v="Research Scientist"/>
    <n v="1"/>
    <s v="Single"/>
    <n v="2657"/>
    <n v="8556"/>
    <n v="5"/>
    <s v="Y"/>
    <s v="Yes"/>
    <n v="11"/>
    <x v="0"/>
    <n v="3"/>
    <n v="80"/>
    <n v="0"/>
    <n v="8"/>
    <n v="5"/>
    <n v="3"/>
    <x v="8"/>
    <n v="2"/>
    <n v="0"/>
    <n v="4"/>
  </r>
  <r>
    <n v="41"/>
    <s v="No"/>
    <s v="Travel_Rarely"/>
    <n v="896"/>
    <x v="0"/>
    <n v="6"/>
    <n v="3"/>
    <s v="Life Sciences"/>
    <n v="1"/>
    <n v="298"/>
    <n v="4"/>
    <x v="0"/>
    <n v="75"/>
    <n v="3"/>
    <n v="3"/>
    <s v="Manager"/>
    <n v="4"/>
    <s v="Single"/>
    <n v="13591"/>
    <n v="14674"/>
    <n v="3"/>
    <s v="Y"/>
    <s v="Yes"/>
    <n v="18"/>
    <x v="0"/>
    <n v="3"/>
    <n v="80"/>
    <n v="0"/>
    <n v="16"/>
    <n v="3"/>
    <n v="3"/>
    <x v="6"/>
    <n v="0"/>
    <n v="0"/>
    <n v="0"/>
  </r>
  <r>
    <n v="30"/>
    <s v="Yes"/>
    <s v="Travel_Frequently"/>
    <n v="334"/>
    <x v="0"/>
    <n v="26"/>
    <n v="4"/>
    <s v="Marketing"/>
    <n v="1"/>
    <n v="299"/>
    <n v="3"/>
    <x v="0"/>
    <n v="52"/>
    <n v="2"/>
    <n v="2"/>
    <s v="Sales Executive"/>
    <n v="1"/>
    <s v="Single"/>
    <n v="6696"/>
    <n v="22967"/>
    <n v="5"/>
    <s v="Y"/>
    <s v="No"/>
    <n v="15"/>
    <x v="0"/>
    <n v="3"/>
    <n v="80"/>
    <n v="0"/>
    <n v="9"/>
    <n v="5"/>
    <n v="2"/>
    <x v="0"/>
    <n v="3"/>
    <n v="0"/>
    <n v="1"/>
  </r>
  <r>
    <n v="29"/>
    <s v="Yes"/>
    <s v="Travel_Rarely"/>
    <n v="992"/>
    <x v="1"/>
    <n v="1"/>
    <n v="3"/>
    <s v="Technical Degree"/>
    <n v="1"/>
    <n v="300"/>
    <n v="3"/>
    <x v="1"/>
    <n v="85"/>
    <n v="3"/>
    <n v="1"/>
    <s v="Research Scientist"/>
    <n v="3"/>
    <s v="Single"/>
    <n v="2058"/>
    <n v="19757"/>
    <n v="0"/>
    <s v="Y"/>
    <s v="No"/>
    <n v="14"/>
    <x v="0"/>
    <n v="4"/>
    <n v="80"/>
    <n v="0"/>
    <n v="7"/>
    <n v="1"/>
    <n v="2"/>
    <x v="0"/>
    <n v="2"/>
    <n v="1"/>
    <n v="5"/>
  </r>
  <r>
    <n v="45"/>
    <s v="No"/>
    <s v="Non-Travel"/>
    <n v="1052"/>
    <x v="0"/>
    <n v="6"/>
    <n v="3"/>
    <s v="Medical"/>
    <n v="1"/>
    <n v="302"/>
    <n v="4"/>
    <x v="0"/>
    <n v="57"/>
    <n v="2"/>
    <n v="3"/>
    <s v="Sales Executive"/>
    <n v="4"/>
    <s v="Single"/>
    <n v="8865"/>
    <n v="16840"/>
    <n v="6"/>
    <s v="Y"/>
    <s v="No"/>
    <n v="12"/>
    <x v="0"/>
    <n v="4"/>
    <n v="80"/>
    <n v="0"/>
    <n v="23"/>
    <n v="2"/>
    <n v="3"/>
    <x v="27"/>
    <n v="7"/>
    <n v="12"/>
    <n v="8"/>
  </r>
  <r>
    <n v="54"/>
    <s v="No"/>
    <s v="Travel_Rarely"/>
    <n v="1147"/>
    <x v="0"/>
    <n v="3"/>
    <n v="3"/>
    <s v="Marketing"/>
    <n v="1"/>
    <n v="303"/>
    <n v="4"/>
    <x v="0"/>
    <n v="52"/>
    <n v="3"/>
    <n v="2"/>
    <s v="Sales Executive"/>
    <n v="1"/>
    <s v="Married"/>
    <n v="5940"/>
    <n v="17011"/>
    <n v="2"/>
    <s v="Y"/>
    <s v="No"/>
    <n v="14"/>
    <x v="0"/>
    <n v="4"/>
    <n v="80"/>
    <n v="1"/>
    <n v="16"/>
    <n v="4"/>
    <n v="3"/>
    <x v="0"/>
    <n v="2"/>
    <n v="0"/>
    <n v="5"/>
  </r>
  <r>
    <n v="36"/>
    <s v="No"/>
    <s v="Travel_Rarely"/>
    <n v="1396"/>
    <x v="1"/>
    <n v="5"/>
    <n v="2"/>
    <s v="Life Sciences"/>
    <n v="1"/>
    <n v="304"/>
    <n v="4"/>
    <x v="1"/>
    <n v="62"/>
    <n v="3"/>
    <n v="2"/>
    <s v="Laboratory Technician"/>
    <n v="2"/>
    <s v="Single"/>
    <n v="5914"/>
    <n v="9945"/>
    <n v="8"/>
    <s v="Y"/>
    <s v="No"/>
    <n v="16"/>
    <x v="0"/>
    <n v="4"/>
    <n v="80"/>
    <n v="0"/>
    <n v="16"/>
    <n v="3"/>
    <n v="4"/>
    <x v="20"/>
    <n v="11"/>
    <n v="3"/>
    <n v="7"/>
  </r>
  <r>
    <n v="33"/>
    <s v="No"/>
    <s v="Travel_Rarely"/>
    <n v="147"/>
    <x v="1"/>
    <n v="4"/>
    <n v="4"/>
    <s v="Medical"/>
    <n v="1"/>
    <n v="305"/>
    <n v="3"/>
    <x v="0"/>
    <n v="47"/>
    <n v="2"/>
    <n v="1"/>
    <s v="Research Scientist"/>
    <n v="2"/>
    <s v="Married"/>
    <n v="2622"/>
    <n v="13248"/>
    <n v="6"/>
    <s v="Y"/>
    <s v="No"/>
    <n v="21"/>
    <x v="1"/>
    <n v="4"/>
    <n v="80"/>
    <n v="0"/>
    <n v="7"/>
    <n v="3"/>
    <n v="3"/>
    <x v="11"/>
    <n v="2"/>
    <n v="1"/>
    <n v="1"/>
  </r>
  <r>
    <n v="37"/>
    <s v="No"/>
    <s v="Travel_Frequently"/>
    <n v="663"/>
    <x v="1"/>
    <n v="11"/>
    <n v="3"/>
    <s v="Other"/>
    <n v="1"/>
    <n v="306"/>
    <n v="2"/>
    <x v="1"/>
    <n v="47"/>
    <n v="3"/>
    <n v="3"/>
    <s v="Research Director"/>
    <n v="4"/>
    <s v="Divorced"/>
    <n v="12185"/>
    <n v="10056"/>
    <n v="1"/>
    <s v="Y"/>
    <s v="Yes"/>
    <n v="14"/>
    <x v="0"/>
    <n v="3"/>
    <n v="80"/>
    <n v="3"/>
    <n v="10"/>
    <n v="1"/>
    <n v="3"/>
    <x v="1"/>
    <n v="8"/>
    <n v="0"/>
    <n v="7"/>
  </r>
  <r>
    <n v="38"/>
    <s v="No"/>
    <s v="Travel_Rarely"/>
    <n v="119"/>
    <x v="0"/>
    <n v="3"/>
    <n v="3"/>
    <s v="Life Sciences"/>
    <n v="1"/>
    <n v="307"/>
    <n v="1"/>
    <x v="1"/>
    <n v="76"/>
    <n v="3"/>
    <n v="3"/>
    <s v="Sales Executive"/>
    <n v="3"/>
    <s v="Divorced"/>
    <n v="10609"/>
    <n v="9647"/>
    <n v="0"/>
    <s v="Y"/>
    <s v="No"/>
    <n v="12"/>
    <x v="0"/>
    <n v="3"/>
    <n v="80"/>
    <n v="2"/>
    <n v="17"/>
    <n v="6"/>
    <n v="2"/>
    <x v="22"/>
    <n v="10"/>
    <n v="5"/>
    <n v="13"/>
  </r>
  <r>
    <n v="31"/>
    <s v="No"/>
    <s v="Non-Travel"/>
    <n v="979"/>
    <x v="1"/>
    <n v="1"/>
    <n v="4"/>
    <s v="Medical"/>
    <n v="1"/>
    <n v="308"/>
    <n v="3"/>
    <x v="1"/>
    <n v="90"/>
    <n v="1"/>
    <n v="2"/>
    <s v="Manufacturing Director"/>
    <n v="3"/>
    <s v="Married"/>
    <n v="4345"/>
    <n v="4381"/>
    <n v="0"/>
    <s v="Y"/>
    <s v="No"/>
    <n v="12"/>
    <x v="0"/>
    <n v="4"/>
    <n v="80"/>
    <n v="1"/>
    <n v="6"/>
    <n v="2"/>
    <n v="3"/>
    <x v="8"/>
    <n v="4"/>
    <n v="1"/>
    <n v="4"/>
  </r>
  <r>
    <n v="59"/>
    <s v="No"/>
    <s v="Travel_Rarely"/>
    <n v="142"/>
    <x v="1"/>
    <n v="3"/>
    <n v="3"/>
    <s v="Life Sciences"/>
    <n v="1"/>
    <n v="309"/>
    <n v="3"/>
    <x v="1"/>
    <n v="70"/>
    <n v="2"/>
    <n v="1"/>
    <s v="Research Scientist"/>
    <n v="4"/>
    <s v="Married"/>
    <n v="2177"/>
    <n v="8456"/>
    <n v="3"/>
    <s v="Y"/>
    <s v="No"/>
    <n v="17"/>
    <x v="0"/>
    <n v="1"/>
    <n v="80"/>
    <n v="1"/>
    <n v="7"/>
    <n v="6"/>
    <n v="3"/>
    <x v="6"/>
    <n v="0"/>
    <n v="0"/>
    <n v="0"/>
  </r>
  <r>
    <n v="37"/>
    <s v="No"/>
    <s v="Travel_Frequently"/>
    <n v="319"/>
    <x v="0"/>
    <n v="4"/>
    <n v="4"/>
    <s v="Marketing"/>
    <n v="1"/>
    <n v="311"/>
    <n v="1"/>
    <x v="1"/>
    <n v="41"/>
    <n v="3"/>
    <n v="1"/>
    <s v="Sales Representative"/>
    <n v="4"/>
    <s v="Divorced"/>
    <n v="2793"/>
    <n v="2539"/>
    <n v="4"/>
    <s v="Y"/>
    <s v="No"/>
    <n v="17"/>
    <x v="0"/>
    <n v="3"/>
    <n v="80"/>
    <n v="1"/>
    <n v="13"/>
    <n v="2"/>
    <n v="3"/>
    <x v="7"/>
    <n v="8"/>
    <n v="5"/>
    <n v="8"/>
  </r>
  <r>
    <n v="29"/>
    <s v="No"/>
    <s v="Travel_Frequently"/>
    <n v="1413"/>
    <x v="0"/>
    <n v="1"/>
    <n v="1"/>
    <s v="Medical"/>
    <n v="1"/>
    <n v="312"/>
    <n v="2"/>
    <x v="0"/>
    <n v="42"/>
    <n v="3"/>
    <n v="3"/>
    <s v="Sales Executive"/>
    <n v="4"/>
    <s v="Married"/>
    <n v="7918"/>
    <n v="6599"/>
    <n v="1"/>
    <s v="Y"/>
    <s v="No"/>
    <n v="14"/>
    <x v="0"/>
    <n v="4"/>
    <n v="80"/>
    <n v="1"/>
    <n v="11"/>
    <n v="5"/>
    <n v="3"/>
    <x v="19"/>
    <n v="10"/>
    <n v="4"/>
    <n v="1"/>
  </r>
  <r>
    <n v="35"/>
    <s v="No"/>
    <s v="Travel_Frequently"/>
    <n v="944"/>
    <x v="0"/>
    <n v="1"/>
    <n v="3"/>
    <s v="Marketing"/>
    <n v="1"/>
    <n v="314"/>
    <n v="3"/>
    <x v="0"/>
    <n v="92"/>
    <n v="3"/>
    <n v="3"/>
    <s v="Sales Executive"/>
    <n v="3"/>
    <s v="Single"/>
    <n v="8789"/>
    <n v="9096"/>
    <n v="1"/>
    <s v="Y"/>
    <s v="No"/>
    <n v="14"/>
    <x v="0"/>
    <n v="1"/>
    <n v="80"/>
    <n v="0"/>
    <n v="10"/>
    <n v="3"/>
    <n v="4"/>
    <x v="1"/>
    <n v="7"/>
    <n v="0"/>
    <n v="8"/>
  </r>
  <r>
    <n v="29"/>
    <s v="Yes"/>
    <s v="Travel_Rarely"/>
    <n v="896"/>
    <x v="1"/>
    <n v="18"/>
    <n v="1"/>
    <s v="Medical"/>
    <n v="1"/>
    <n v="315"/>
    <n v="3"/>
    <x v="1"/>
    <n v="86"/>
    <n v="2"/>
    <n v="1"/>
    <s v="Research Scientist"/>
    <n v="4"/>
    <s v="Single"/>
    <n v="2389"/>
    <n v="14961"/>
    <n v="1"/>
    <s v="Y"/>
    <s v="Yes"/>
    <n v="13"/>
    <x v="0"/>
    <n v="3"/>
    <n v="80"/>
    <n v="0"/>
    <n v="4"/>
    <n v="3"/>
    <n v="2"/>
    <x v="9"/>
    <n v="3"/>
    <n v="0"/>
    <n v="1"/>
  </r>
  <r>
    <n v="52"/>
    <s v="No"/>
    <s v="Travel_Rarely"/>
    <n v="1323"/>
    <x v="1"/>
    <n v="2"/>
    <n v="3"/>
    <s v="Life Sciences"/>
    <n v="1"/>
    <n v="316"/>
    <n v="3"/>
    <x v="0"/>
    <n v="89"/>
    <n v="2"/>
    <n v="1"/>
    <s v="Laboratory Technician"/>
    <n v="4"/>
    <s v="Single"/>
    <n v="3212"/>
    <n v="3300"/>
    <n v="7"/>
    <s v="Y"/>
    <s v="No"/>
    <n v="15"/>
    <x v="0"/>
    <n v="2"/>
    <n v="80"/>
    <n v="0"/>
    <n v="6"/>
    <n v="3"/>
    <n v="2"/>
    <x v="4"/>
    <n v="2"/>
    <n v="2"/>
    <n v="2"/>
  </r>
  <r>
    <n v="42"/>
    <s v="No"/>
    <s v="Travel_Rarely"/>
    <n v="532"/>
    <x v="1"/>
    <n v="4"/>
    <n v="2"/>
    <s v="Technical Degree"/>
    <n v="1"/>
    <n v="319"/>
    <n v="3"/>
    <x v="1"/>
    <n v="58"/>
    <n v="3"/>
    <n v="5"/>
    <s v="Manager"/>
    <n v="4"/>
    <s v="Married"/>
    <n v="19232"/>
    <n v="4933"/>
    <n v="1"/>
    <s v="Y"/>
    <s v="No"/>
    <n v="11"/>
    <x v="0"/>
    <n v="4"/>
    <n v="80"/>
    <n v="0"/>
    <n v="22"/>
    <n v="3"/>
    <n v="3"/>
    <x v="14"/>
    <n v="17"/>
    <n v="11"/>
    <n v="15"/>
  </r>
  <r>
    <n v="59"/>
    <s v="No"/>
    <s v="Travel_Rarely"/>
    <n v="818"/>
    <x v="2"/>
    <n v="6"/>
    <n v="2"/>
    <s v="Medical"/>
    <n v="1"/>
    <n v="321"/>
    <n v="2"/>
    <x v="1"/>
    <n v="52"/>
    <n v="3"/>
    <n v="1"/>
    <s v="Human Resources"/>
    <n v="3"/>
    <s v="Married"/>
    <n v="2267"/>
    <n v="25657"/>
    <n v="8"/>
    <s v="Y"/>
    <s v="No"/>
    <n v="17"/>
    <x v="0"/>
    <n v="4"/>
    <n v="80"/>
    <n v="0"/>
    <n v="7"/>
    <n v="2"/>
    <n v="2"/>
    <x v="4"/>
    <n v="2"/>
    <n v="2"/>
    <n v="2"/>
  </r>
  <r>
    <n v="50"/>
    <s v="No"/>
    <s v="Travel_Rarely"/>
    <n v="854"/>
    <x v="0"/>
    <n v="1"/>
    <n v="4"/>
    <s v="Medical"/>
    <n v="1"/>
    <n v="323"/>
    <n v="4"/>
    <x v="0"/>
    <n v="68"/>
    <n v="3"/>
    <n v="5"/>
    <s v="Manager"/>
    <n v="4"/>
    <s v="Divorced"/>
    <n v="19517"/>
    <n v="24118"/>
    <n v="3"/>
    <s v="Y"/>
    <s v="No"/>
    <n v="11"/>
    <x v="0"/>
    <n v="3"/>
    <n v="80"/>
    <n v="1"/>
    <n v="32"/>
    <n v="3"/>
    <n v="2"/>
    <x v="5"/>
    <n v="0"/>
    <n v="0"/>
    <n v="6"/>
  </r>
  <r>
    <n v="33"/>
    <s v="Yes"/>
    <s v="Travel_Rarely"/>
    <n v="813"/>
    <x v="1"/>
    <n v="14"/>
    <n v="3"/>
    <s v="Medical"/>
    <n v="1"/>
    <n v="325"/>
    <n v="3"/>
    <x v="1"/>
    <n v="58"/>
    <n v="3"/>
    <n v="1"/>
    <s v="Laboratory Technician"/>
    <n v="4"/>
    <s v="Married"/>
    <n v="2436"/>
    <n v="22149"/>
    <n v="5"/>
    <s v="Y"/>
    <s v="Yes"/>
    <n v="13"/>
    <x v="0"/>
    <n v="3"/>
    <n v="80"/>
    <n v="1"/>
    <n v="8"/>
    <n v="2"/>
    <n v="1"/>
    <x v="8"/>
    <n v="4"/>
    <n v="0"/>
    <n v="4"/>
  </r>
  <r>
    <n v="43"/>
    <s v="No"/>
    <s v="Travel_Rarely"/>
    <n v="1034"/>
    <x v="0"/>
    <n v="16"/>
    <n v="3"/>
    <s v="Marketing"/>
    <n v="1"/>
    <n v="327"/>
    <n v="4"/>
    <x v="0"/>
    <n v="80"/>
    <n v="3"/>
    <n v="4"/>
    <s v="Manager"/>
    <n v="4"/>
    <s v="Married"/>
    <n v="16064"/>
    <n v="7744"/>
    <n v="5"/>
    <s v="Y"/>
    <s v="Yes"/>
    <n v="22"/>
    <x v="1"/>
    <n v="3"/>
    <n v="80"/>
    <n v="1"/>
    <n v="22"/>
    <n v="3"/>
    <n v="3"/>
    <x v="18"/>
    <n v="13"/>
    <n v="1"/>
    <n v="9"/>
  </r>
  <r>
    <n v="33"/>
    <s v="Yes"/>
    <s v="Travel_Rarely"/>
    <n v="465"/>
    <x v="1"/>
    <n v="2"/>
    <n v="2"/>
    <s v="Life Sciences"/>
    <n v="1"/>
    <n v="328"/>
    <n v="1"/>
    <x v="0"/>
    <n v="39"/>
    <n v="3"/>
    <n v="1"/>
    <s v="Laboratory Technician"/>
    <n v="1"/>
    <s v="Married"/>
    <n v="2707"/>
    <n v="21509"/>
    <n v="7"/>
    <s v="Y"/>
    <s v="No"/>
    <n v="20"/>
    <x v="1"/>
    <n v="1"/>
    <n v="80"/>
    <n v="0"/>
    <n v="13"/>
    <n v="3"/>
    <n v="4"/>
    <x v="7"/>
    <n v="7"/>
    <n v="1"/>
    <n v="7"/>
  </r>
  <r>
    <n v="52"/>
    <s v="No"/>
    <s v="Non-Travel"/>
    <n v="771"/>
    <x v="0"/>
    <n v="2"/>
    <n v="4"/>
    <s v="Life Sciences"/>
    <n v="1"/>
    <n v="329"/>
    <n v="1"/>
    <x v="1"/>
    <n v="79"/>
    <n v="2"/>
    <n v="5"/>
    <s v="Manager"/>
    <n v="3"/>
    <s v="Single"/>
    <n v="19068"/>
    <n v="21030"/>
    <n v="1"/>
    <s v="Y"/>
    <s v="Yes"/>
    <n v="18"/>
    <x v="0"/>
    <n v="4"/>
    <n v="80"/>
    <n v="0"/>
    <n v="33"/>
    <n v="2"/>
    <n v="4"/>
    <x v="26"/>
    <n v="7"/>
    <n v="15"/>
    <n v="12"/>
  </r>
  <r>
    <n v="32"/>
    <s v="No"/>
    <s v="Travel_Rarely"/>
    <n v="1401"/>
    <x v="0"/>
    <n v="4"/>
    <n v="2"/>
    <s v="Life Sciences"/>
    <n v="1"/>
    <n v="330"/>
    <n v="3"/>
    <x v="0"/>
    <n v="56"/>
    <n v="3"/>
    <n v="1"/>
    <s v="Sales Representative"/>
    <n v="2"/>
    <s v="Married"/>
    <n v="3931"/>
    <n v="20990"/>
    <n v="2"/>
    <s v="Y"/>
    <s v="No"/>
    <n v="11"/>
    <x v="0"/>
    <n v="1"/>
    <n v="80"/>
    <n v="1"/>
    <n v="6"/>
    <n v="5"/>
    <n v="3"/>
    <x v="9"/>
    <n v="3"/>
    <n v="1"/>
    <n v="2"/>
  </r>
  <r>
    <n v="32"/>
    <s v="Yes"/>
    <s v="Travel_Rarely"/>
    <n v="515"/>
    <x v="1"/>
    <n v="1"/>
    <n v="3"/>
    <s v="Life Sciences"/>
    <n v="1"/>
    <n v="331"/>
    <n v="4"/>
    <x v="1"/>
    <n v="62"/>
    <n v="2"/>
    <n v="1"/>
    <s v="Laboratory Technician"/>
    <n v="3"/>
    <s v="Single"/>
    <n v="3730"/>
    <n v="9571"/>
    <n v="0"/>
    <s v="Y"/>
    <s v="Yes"/>
    <n v="14"/>
    <x v="0"/>
    <n v="4"/>
    <n v="80"/>
    <n v="0"/>
    <n v="4"/>
    <n v="2"/>
    <n v="1"/>
    <x v="11"/>
    <n v="2"/>
    <n v="1"/>
    <n v="2"/>
  </r>
  <r>
    <n v="39"/>
    <s v="No"/>
    <s v="Travel_Rarely"/>
    <n v="1431"/>
    <x v="1"/>
    <n v="1"/>
    <n v="4"/>
    <s v="Medical"/>
    <n v="1"/>
    <n v="332"/>
    <n v="3"/>
    <x v="0"/>
    <n v="96"/>
    <n v="3"/>
    <n v="1"/>
    <s v="Laboratory Technician"/>
    <n v="3"/>
    <s v="Divorced"/>
    <n v="2232"/>
    <n v="15417"/>
    <n v="7"/>
    <s v="Y"/>
    <s v="No"/>
    <n v="14"/>
    <x v="0"/>
    <n v="3"/>
    <n v="80"/>
    <n v="3"/>
    <n v="7"/>
    <n v="1"/>
    <n v="3"/>
    <x v="11"/>
    <n v="2"/>
    <n v="1"/>
    <n v="2"/>
  </r>
  <r>
    <n v="32"/>
    <s v="No"/>
    <s v="Non-Travel"/>
    <n v="976"/>
    <x v="0"/>
    <n v="26"/>
    <n v="4"/>
    <s v="Marketing"/>
    <n v="1"/>
    <n v="333"/>
    <n v="3"/>
    <x v="1"/>
    <n v="100"/>
    <n v="3"/>
    <n v="2"/>
    <s v="Sales Executive"/>
    <n v="4"/>
    <s v="Married"/>
    <n v="4465"/>
    <n v="12069"/>
    <n v="0"/>
    <s v="Y"/>
    <s v="No"/>
    <n v="18"/>
    <x v="0"/>
    <n v="1"/>
    <n v="80"/>
    <n v="0"/>
    <n v="4"/>
    <n v="2"/>
    <n v="3"/>
    <x v="11"/>
    <n v="2"/>
    <n v="2"/>
    <n v="2"/>
  </r>
  <r>
    <n v="41"/>
    <s v="No"/>
    <s v="Travel_Rarely"/>
    <n v="1411"/>
    <x v="1"/>
    <n v="19"/>
    <n v="2"/>
    <s v="Life Sciences"/>
    <n v="1"/>
    <n v="334"/>
    <n v="3"/>
    <x v="1"/>
    <n v="36"/>
    <n v="3"/>
    <n v="2"/>
    <s v="Research Scientist"/>
    <n v="1"/>
    <s v="Divorced"/>
    <n v="3072"/>
    <n v="19877"/>
    <n v="2"/>
    <s v="Y"/>
    <s v="No"/>
    <n v="16"/>
    <x v="0"/>
    <n v="1"/>
    <n v="80"/>
    <n v="2"/>
    <n v="17"/>
    <n v="2"/>
    <n v="2"/>
    <x v="6"/>
    <n v="0"/>
    <n v="0"/>
    <n v="0"/>
  </r>
  <r>
    <n v="40"/>
    <s v="No"/>
    <s v="Travel_Rarely"/>
    <n v="1300"/>
    <x v="1"/>
    <n v="24"/>
    <n v="2"/>
    <s v="Technical Degree"/>
    <n v="1"/>
    <n v="335"/>
    <n v="1"/>
    <x v="1"/>
    <n v="62"/>
    <n v="3"/>
    <n v="2"/>
    <s v="Research Scientist"/>
    <n v="4"/>
    <s v="Divorced"/>
    <n v="3319"/>
    <n v="24447"/>
    <n v="1"/>
    <s v="Y"/>
    <s v="No"/>
    <n v="17"/>
    <x v="0"/>
    <n v="1"/>
    <n v="80"/>
    <n v="2"/>
    <n v="9"/>
    <n v="3"/>
    <n v="3"/>
    <x v="7"/>
    <n v="8"/>
    <n v="4"/>
    <n v="7"/>
  </r>
  <r>
    <n v="45"/>
    <s v="No"/>
    <s v="Travel_Rarely"/>
    <n v="252"/>
    <x v="1"/>
    <n v="1"/>
    <n v="3"/>
    <s v="Other"/>
    <n v="1"/>
    <n v="336"/>
    <n v="3"/>
    <x v="1"/>
    <n v="70"/>
    <n v="4"/>
    <n v="5"/>
    <s v="Manager"/>
    <n v="4"/>
    <s v="Married"/>
    <n v="19202"/>
    <n v="15970"/>
    <n v="0"/>
    <s v="Y"/>
    <s v="No"/>
    <n v="11"/>
    <x v="0"/>
    <n v="3"/>
    <n v="80"/>
    <n v="1"/>
    <n v="25"/>
    <n v="2"/>
    <n v="3"/>
    <x v="25"/>
    <n v="0"/>
    <n v="1"/>
    <n v="7"/>
  </r>
  <r>
    <n v="31"/>
    <s v="No"/>
    <s v="Travel_Frequently"/>
    <n v="1327"/>
    <x v="1"/>
    <n v="3"/>
    <n v="4"/>
    <s v="Medical"/>
    <n v="1"/>
    <n v="337"/>
    <n v="2"/>
    <x v="1"/>
    <n v="73"/>
    <n v="3"/>
    <n v="3"/>
    <s v="Research Director"/>
    <n v="3"/>
    <s v="Divorced"/>
    <n v="13675"/>
    <n v="13523"/>
    <n v="9"/>
    <s v="Y"/>
    <s v="No"/>
    <n v="12"/>
    <x v="0"/>
    <n v="1"/>
    <n v="80"/>
    <n v="1"/>
    <n v="9"/>
    <n v="3"/>
    <n v="3"/>
    <x v="4"/>
    <n v="2"/>
    <n v="2"/>
    <n v="2"/>
  </r>
  <r>
    <n v="33"/>
    <s v="No"/>
    <s v="Travel_Rarely"/>
    <n v="832"/>
    <x v="1"/>
    <n v="5"/>
    <n v="4"/>
    <s v="Life Sciences"/>
    <n v="1"/>
    <n v="338"/>
    <n v="3"/>
    <x v="0"/>
    <n v="63"/>
    <n v="2"/>
    <n v="1"/>
    <s v="Research Scientist"/>
    <n v="4"/>
    <s v="Married"/>
    <n v="2911"/>
    <n v="14776"/>
    <n v="1"/>
    <s v="Y"/>
    <s v="No"/>
    <n v="13"/>
    <x v="0"/>
    <n v="3"/>
    <n v="80"/>
    <n v="1"/>
    <n v="2"/>
    <n v="2"/>
    <n v="2"/>
    <x v="4"/>
    <n v="2"/>
    <n v="0"/>
    <n v="2"/>
  </r>
  <r>
    <n v="34"/>
    <s v="No"/>
    <s v="Travel_Rarely"/>
    <n v="470"/>
    <x v="1"/>
    <n v="2"/>
    <n v="4"/>
    <s v="Life Sciences"/>
    <n v="1"/>
    <n v="339"/>
    <n v="4"/>
    <x v="1"/>
    <n v="84"/>
    <n v="2"/>
    <n v="2"/>
    <s v="Manufacturing Director"/>
    <n v="1"/>
    <s v="Married"/>
    <n v="5957"/>
    <n v="23687"/>
    <n v="6"/>
    <s v="Y"/>
    <s v="No"/>
    <n v="13"/>
    <x v="0"/>
    <n v="2"/>
    <n v="80"/>
    <n v="1"/>
    <n v="13"/>
    <n v="3"/>
    <n v="3"/>
    <x v="19"/>
    <n v="9"/>
    <n v="5"/>
    <n v="9"/>
  </r>
  <r>
    <n v="37"/>
    <s v="No"/>
    <s v="Travel_Rarely"/>
    <n v="1017"/>
    <x v="1"/>
    <n v="1"/>
    <n v="2"/>
    <s v="Medical"/>
    <n v="1"/>
    <n v="340"/>
    <n v="3"/>
    <x v="0"/>
    <n v="83"/>
    <n v="2"/>
    <n v="1"/>
    <s v="Research Scientist"/>
    <n v="1"/>
    <s v="Married"/>
    <n v="3920"/>
    <n v="18697"/>
    <n v="2"/>
    <s v="Y"/>
    <s v="No"/>
    <n v="14"/>
    <x v="0"/>
    <n v="1"/>
    <n v="80"/>
    <n v="1"/>
    <n v="17"/>
    <n v="2"/>
    <n v="2"/>
    <x v="11"/>
    <n v="1"/>
    <n v="0"/>
    <n v="2"/>
  </r>
  <r>
    <n v="45"/>
    <s v="No"/>
    <s v="Travel_Frequently"/>
    <n v="1199"/>
    <x v="1"/>
    <n v="7"/>
    <n v="4"/>
    <s v="Life Sciences"/>
    <n v="1"/>
    <n v="341"/>
    <n v="1"/>
    <x v="1"/>
    <n v="77"/>
    <n v="4"/>
    <n v="2"/>
    <s v="Manufacturing Director"/>
    <n v="3"/>
    <s v="Married"/>
    <n v="6434"/>
    <n v="5118"/>
    <n v="4"/>
    <s v="Y"/>
    <s v="No"/>
    <n v="17"/>
    <x v="0"/>
    <n v="4"/>
    <n v="80"/>
    <n v="1"/>
    <n v="9"/>
    <n v="1"/>
    <n v="3"/>
    <x v="11"/>
    <n v="2"/>
    <n v="0"/>
    <n v="2"/>
  </r>
  <r>
    <n v="37"/>
    <s v="Yes"/>
    <s v="Travel_Frequently"/>
    <n v="504"/>
    <x v="1"/>
    <n v="10"/>
    <n v="3"/>
    <s v="Medical"/>
    <n v="1"/>
    <n v="342"/>
    <n v="1"/>
    <x v="1"/>
    <n v="61"/>
    <n v="3"/>
    <n v="3"/>
    <s v="Manufacturing Director"/>
    <n v="3"/>
    <s v="Divorced"/>
    <n v="10048"/>
    <n v="22573"/>
    <n v="6"/>
    <s v="Y"/>
    <s v="No"/>
    <n v="11"/>
    <x v="0"/>
    <n v="2"/>
    <n v="80"/>
    <n v="2"/>
    <n v="17"/>
    <n v="5"/>
    <n v="3"/>
    <x v="6"/>
    <n v="0"/>
    <n v="0"/>
    <n v="0"/>
  </r>
  <r>
    <n v="39"/>
    <s v="No"/>
    <s v="Travel_Frequently"/>
    <n v="505"/>
    <x v="1"/>
    <n v="2"/>
    <n v="4"/>
    <s v="Technical Degree"/>
    <n v="1"/>
    <n v="343"/>
    <n v="3"/>
    <x v="0"/>
    <n v="64"/>
    <n v="3"/>
    <n v="3"/>
    <s v="Healthcare Representative"/>
    <n v="3"/>
    <s v="Single"/>
    <n v="10938"/>
    <n v="6420"/>
    <n v="0"/>
    <s v="Y"/>
    <s v="No"/>
    <n v="25"/>
    <x v="1"/>
    <n v="4"/>
    <n v="80"/>
    <n v="0"/>
    <n v="20"/>
    <n v="1"/>
    <n v="3"/>
    <x v="27"/>
    <n v="6"/>
    <n v="11"/>
    <n v="8"/>
  </r>
  <r>
    <n v="29"/>
    <s v="No"/>
    <s v="Travel_Rarely"/>
    <n v="665"/>
    <x v="1"/>
    <n v="15"/>
    <n v="3"/>
    <s v="Life Sciences"/>
    <n v="1"/>
    <n v="346"/>
    <n v="3"/>
    <x v="1"/>
    <n v="60"/>
    <n v="3"/>
    <n v="1"/>
    <s v="Research Scientist"/>
    <n v="4"/>
    <s v="Single"/>
    <n v="2340"/>
    <n v="22673"/>
    <n v="1"/>
    <s v="Y"/>
    <s v="No"/>
    <n v="19"/>
    <x v="0"/>
    <n v="1"/>
    <n v="80"/>
    <n v="0"/>
    <n v="6"/>
    <n v="1"/>
    <n v="3"/>
    <x v="0"/>
    <n v="5"/>
    <n v="1"/>
    <n v="5"/>
  </r>
  <r>
    <n v="42"/>
    <s v="No"/>
    <s v="Travel_Rarely"/>
    <n v="916"/>
    <x v="1"/>
    <n v="17"/>
    <n v="2"/>
    <s v="Life Sciences"/>
    <n v="1"/>
    <n v="347"/>
    <n v="4"/>
    <x v="0"/>
    <n v="82"/>
    <n v="4"/>
    <n v="2"/>
    <s v="Research Scientist"/>
    <n v="1"/>
    <s v="Single"/>
    <n v="6545"/>
    <n v="23016"/>
    <n v="3"/>
    <s v="Y"/>
    <s v="Yes"/>
    <n v="13"/>
    <x v="0"/>
    <n v="3"/>
    <n v="80"/>
    <n v="0"/>
    <n v="10"/>
    <n v="1"/>
    <n v="3"/>
    <x v="11"/>
    <n v="2"/>
    <n v="0"/>
    <n v="2"/>
  </r>
  <r>
    <n v="29"/>
    <s v="No"/>
    <s v="Travel_Rarely"/>
    <n v="1247"/>
    <x v="0"/>
    <n v="20"/>
    <n v="2"/>
    <s v="Marketing"/>
    <n v="1"/>
    <n v="349"/>
    <n v="4"/>
    <x v="1"/>
    <n v="45"/>
    <n v="3"/>
    <n v="2"/>
    <s v="Sales Executive"/>
    <n v="4"/>
    <s v="Divorced"/>
    <n v="6931"/>
    <n v="10732"/>
    <n v="2"/>
    <s v="Y"/>
    <s v="No"/>
    <n v="14"/>
    <x v="0"/>
    <n v="4"/>
    <n v="80"/>
    <n v="1"/>
    <n v="10"/>
    <n v="2"/>
    <n v="3"/>
    <x v="11"/>
    <n v="2"/>
    <n v="0"/>
    <n v="2"/>
  </r>
  <r>
    <n v="25"/>
    <s v="No"/>
    <s v="Travel_Rarely"/>
    <n v="685"/>
    <x v="1"/>
    <n v="1"/>
    <n v="3"/>
    <s v="Life Sciences"/>
    <n v="1"/>
    <n v="350"/>
    <n v="1"/>
    <x v="0"/>
    <n v="62"/>
    <n v="3"/>
    <n v="2"/>
    <s v="Manufacturing Director"/>
    <n v="3"/>
    <s v="Married"/>
    <n v="4898"/>
    <n v="7505"/>
    <n v="0"/>
    <s v="Y"/>
    <s v="No"/>
    <n v="12"/>
    <x v="0"/>
    <n v="4"/>
    <n v="80"/>
    <n v="2"/>
    <n v="5"/>
    <n v="3"/>
    <n v="3"/>
    <x v="9"/>
    <n v="2"/>
    <n v="1"/>
    <n v="2"/>
  </r>
  <r>
    <n v="42"/>
    <s v="No"/>
    <s v="Travel_Rarely"/>
    <n v="269"/>
    <x v="1"/>
    <n v="2"/>
    <n v="3"/>
    <s v="Medical"/>
    <n v="1"/>
    <n v="351"/>
    <n v="4"/>
    <x v="0"/>
    <n v="56"/>
    <n v="2"/>
    <n v="1"/>
    <s v="Laboratory Technician"/>
    <n v="1"/>
    <s v="Divorced"/>
    <n v="2593"/>
    <n v="8007"/>
    <n v="0"/>
    <s v="Y"/>
    <s v="Yes"/>
    <n v="11"/>
    <x v="0"/>
    <n v="3"/>
    <n v="80"/>
    <n v="1"/>
    <n v="10"/>
    <n v="4"/>
    <n v="3"/>
    <x v="7"/>
    <n v="6"/>
    <n v="7"/>
    <n v="8"/>
  </r>
  <r>
    <n v="40"/>
    <s v="No"/>
    <s v="Travel_Rarely"/>
    <n v="1416"/>
    <x v="1"/>
    <n v="2"/>
    <n v="2"/>
    <s v="Medical"/>
    <n v="1"/>
    <n v="352"/>
    <n v="1"/>
    <x v="1"/>
    <n v="49"/>
    <n v="3"/>
    <n v="5"/>
    <s v="Research Director"/>
    <n v="3"/>
    <s v="Divorced"/>
    <n v="19436"/>
    <n v="5949"/>
    <n v="0"/>
    <s v="Y"/>
    <s v="No"/>
    <n v="19"/>
    <x v="0"/>
    <n v="4"/>
    <n v="80"/>
    <n v="1"/>
    <n v="22"/>
    <n v="5"/>
    <n v="3"/>
    <x v="17"/>
    <n v="7"/>
    <n v="3"/>
    <n v="9"/>
  </r>
  <r>
    <n v="51"/>
    <s v="No"/>
    <s v="Travel_Rarely"/>
    <n v="833"/>
    <x v="1"/>
    <n v="1"/>
    <n v="3"/>
    <s v="Life Sciences"/>
    <n v="1"/>
    <n v="353"/>
    <n v="3"/>
    <x v="1"/>
    <n v="96"/>
    <n v="3"/>
    <n v="1"/>
    <s v="Research Scientist"/>
    <n v="4"/>
    <s v="Married"/>
    <n v="2723"/>
    <n v="23231"/>
    <n v="1"/>
    <s v="Y"/>
    <s v="No"/>
    <n v="11"/>
    <x v="0"/>
    <n v="2"/>
    <n v="80"/>
    <n v="0"/>
    <n v="1"/>
    <n v="0"/>
    <n v="2"/>
    <x v="6"/>
    <n v="0"/>
    <n v="0"/>
    <n v="0"/>
  </r>
  <r>
    <n v="31"/>
    <s v="Yes"/>
    <s v="Travel_Frequently"/>
    <n v="307"/>
    <x v="1"/>
    <n v="29"/>
    <n v="2"/>
    <s v="Medical"/>
    <n v="1"/>
    <n v="355"/>
    <n v="3"/>
    <x v="1"/>
    <n v="71"/>
    <n v="2"/>
    <n v="1"/>
    <s v="Laboratory Technician"/>
    <n v="2"/>
    <s v="Single"/>
    <n v="3479"/>
    <n v="11652"/>
    <n v="0"/>
    <s v="Y"/>
    <s v="No"/>
    <n v="11"/>
    <x v="0"/>
    <n v="2"/>
    <n v="80"/>
    <n v="0"/>
    <n v="6"/>
    <n v="2"/>
    <n v="4"/>
    <x v="8"/>
    <n v="4"/>
    <n v="1"/>
    <n v="4"/>
  </r>
  <r>
    <n v="32"/>
    <s v="No"/>
    <s v="Travel_Frequently"/>
    <n v="1311"/>
    <x v="1"/>
    <n v="7"/>
    <n v="3"/>
    <s v="Life Sciences"/>
    <n v="1"/>
    <n v="359"/>
    <n v="2"/>
    <x v="1"/>
    <n v="100"/>
    <n v="4"/>
    <n v="1"/>
    <s v="Laboratory Technician"/>
    <n v="2"/>
    <s v="Married"/>
    <n v="2794"/>
    <n v="26062"/>
    <n v="1"/>
    <s v="Y"/>
    <s v="No"/>
    <n v="20"/>
    <x v="1"/>
    <n v="3"/>
    <n v="80"/>
    <n v="0"/>
    <n v="5"/>
    <n v="3"/>
    <n v="1"/>
    <x v="8"/>
    <n v="1"/>
    <n v="0"/>
    <n v="3"/>
  </r>
  <r>
    <n v="38"/>
    <s v="No"/>
    <s v="Non-Travel"/>
    <n v="1327"/>
    <x v="0"/>
    <n v="2"/>
    <n v="2"/>
    <s v="Life Sciences"/>
    <n v="1"/>
    <n v="361"/>
    <n v="4"/>
    <x v="1"/>
    <n v="39"/>
    <n v="2"/>
    <n v="2"/>
    <s v="Sales Executive"/>
    <n v="4"/>
    <s v="Married"/>
    <n v="5249"/>
    <n v="19682"/>
    <n v="3"/>
    <s v="Y"/>
    <s v="No"/>
    <n v="18"/>
    <x v="0"/>
    <n v="4"/>
    <n v="80"/>
    <n v="1"/>
    <n v="13"/>
    <n v="0"/>
    <n v="3"/>
    <x v="3"/>
    <n v="7"/>
    <n v="7"/>
    <n v="5"/>
  </r>
  <r>
    <n v="32"/>
    <s v="No"/>
    <s v="Travel_Rarely"/>
    <n v="128"/>
    <x v="1"/>
    <n v="2"/>
    <n v="1"/>
    <s v="Technical Degree"/>
    <n v="1"/>
    <n v="362"/>
    <n v="4"/>
    <x v="1"/>
    <n v="84"/>
    <n v="2"/>
    <n v="2"/>
    <s v="Laboratory Technician"/>
    <n v="1"/>
    <s v="Single"/>
    <n v="2176"/>
    <n v="19737"/>
    <n v="4"/>
    <s v="Y"/>
    <s v="No"/>
    <n v="13"/>
    <x v="0"/>
    <n v="4"/>
    <n v="80"/>
    <n v="0"/>
    <n v="9"/>
    <n v="5"/>
    <n v="3"/>
    <x v="0"/>
    <n v="2"/>
    <n v="0"/>
    <n v="4"/>
  </r>
  <r>
    <n v="46"/>
    <s v="No"/>
    <s v="Travel_Rarely"/>
    <n v="488"/>
    <x v="0"/>
    <n v="2"/>
    <n v="3"/>
    <s v="Technical Degree"/>
    <n v="1"/>
    <n v="363"/>
    <n v="3"/>
    <x v="0"/>
    <n v="75"/>
    <n v="1"/>
    <n v="4"/>
    <s v="Manager"/>
    <n v="2"/>
    <s v="Married"/>
    <n v="16872"/>
    <n v="14977"/>
    <n v="3"/>
    <s v="Y"/>
    <s v="Yes"/>
    <n v="12"/>
    <x v="0"/>
    <n v="2"/>
    <n v="80"/>
    <n v="1"/>
    <n v="28"/>
    <n v="2"/>
    <n v="2"/>
    <x v="5"/>
    <n v="7"/>
    <n v="7"/>
    <n v="7"/>
  </r>
  <r>
    <n v="28"/>
    <s v="Yes"/>
    <s v="Travel_Rarely"/>
    <n v="529"/>
    <x v="1"/>
    <n v="2"/>
    <n v="4"/>
    <s v="Life Sciences"/>
    <n v="1"/>
    <n v="364"/>
    <n v="1"/>
    <x v="1"/>
    <n v="79"/>
    <n v="3"/>
    <n v="1"/>
    <s v="Laboratory Technician"/>
    <n v="3"/>
    <s v="Single"/>
    <n v="3485"/>
    <n v="14935"/>
    <n v="2"/>
    <s v="Y"/>
    <s v="No"/>
    <n v="11"/>
    <x v="0"/>
    <n v="3"/>
    <n v="80"/>
    <n v="0"/>
    <n v="5"/>
    <n v="5"/>
    <n v="1"/>
    <x v="2"/>
    <n v="0"/>
    <n v="0"/>
    <n v="0"/>
  </r>
  <r>
    <n v="29"/>
    <s v="No"/>
    <s v="Travel_Rarely"/>
    <n v="1210"/>
    <x v="0"/>
    <n v="2"/>
    <n v="3"/>
    <s v="Medical"/>
    <n v="1"/>
    <n v="366"/>
    <n v="1"/>
    <x v="1"/>
    <n v="78"/>
    <n v="2"/>
    <n v="2"/>
    <s v="Sales Executive"/>
    <n v="2"/>
    <s v="Married"/>
    <n v="6644"/>
    <n v="3687"/>
    <n v="2"/>
    <s v="Y"/>
    <s v="No"/>
    <n v="19"/>
    <x v="0"/>
    <n v="2"/>
    <n v="80"/>
    <n v="2"/>
    <n v="10"/>
    <n v="2"/>
    <n v="3"/>
    <x v="2"/>
    <n v="0"/>
    <n v="0"/>
    <n v="0"/>
  </r>
  <r>
    <n v="31"/>
    <s v="No"/>
    <s v="Travel_Rarely"/>
    <n v="1463"/>
    <x v="1"/>
    <n v="23"/>
    <n v="3"/>
    <s v="Medical"/>
    <n v="1"/>
    <n v="367"/>
    <n v="2"/>
    <x v="1"/>
    <n v="64"/>
    <n v="2"/>
    <n v="2"/>
    <s v="Healthcare Representative"/>
    <n v="4"/>
    <s v="Married"/>
    <n v="5582"/>
    <n v="14408"/>
    <n v="0"/>
    <s v="Y"/>
    <s v="No"/>
    <n v="21"/>
    <x v="1"/>
    <n v="2"/>
    <n v="80"/>
    <n v="1"/>
    <n v="10"/>
    <n v="2"/>
    <n v="3"/>
    <x v="7"/>
    <n v="0"/>
    <n v="7"/>
    <n v="8"/>
  </r>
  <r>
    <n v="25"/>
    <s v="No"/>
    <s v="Non-Travel"/>
    <n v="675"/>
    <x v="1"/>
    <n v="5"/>
    <n v="2"/>
    <s v="Life Sciences"/>
    <n v="1"/>
    <n v="369"/>
    <n v="2"/>
    <x v="1"/>
    <n v="85"/>
    <n v="4"/>
    <n v="2"/>
    <s v="Healthcare Representative"/>
    <n v="1"/>
    <s v="Divorced"/>
    <n v="4000"/>
    <n v="18384"/>
    <n v="1"/>
    <s v="Y"/>
    <s v="No"/>
    <n v="12"/>
    <x v="0"/>
    <n v="4"/>
    <n v="80"/>
    <n v="2"/>
    <n v="6"/>
    <n v="2"/>
    <n v="3"/>
    <x v="0"/>
    <n v="3"/>
    <n v="1"/>
    <n v="5"/>
  </r>
  <r>
    <n v="45"/>
    <s v="No"/>
    <s v="Travel_Rarely"/>
    <n v="1385"/>
    <x v="1"/>
    <n v="20"/>
    <n v="2"/>
    <s v="Medical"/>
    <n v="1"/>
    <n v="372"/>
    <n v="3"/>
    <x v="1"/>
    <n v="79"/>
    <n v="3"/>
    <n v="4"/>
    <s v="Healthcare Representative"/>
    <n v="4"/>
    <s v="Married"/>
    <n v="13496"/>
    <n v="7501"/>
    <n v="0"/>
    <s v="Y"/>
    <s v="Yes"/>
    <n v="14"/>
    <x v="0"/>
    <n v="2"/>
    <n v="80"/>
    <n v="0"/>
    <n v="21"/>
    <n v="2"/>
    <n v="3"/>
    <x v="23"/>
    <n v="7"/>
    <n v="4"/>
    <n v="10"/>
  </r>
  <r>
    <n v="36"/>
    <s v="No"/>
    <s v="Travel_Rarely"/>
    <n v="1403"/>
    <x v="1"/>
    <n v="6"/>
    <n v="3"/>
    <s v="Life Sciences"/>
    <n v="1"/>
    <n v="373"/>
    <n v="4"/>
    <x v="1"/>
    <n v="47"/>
    <n v="3"/>
    <n v="1"/>
    <s v="Laboratory Technician"/>
    <n v="4"/>
    <s v="Married"/>
    <n v="3210"/>
    <n v="20251"/>
    <n v="0"/>
    <s v="Y"/>
    <s v="No"/>
    <n v="11"/>
    <x v="0"/>
    <n v="3"/>
    <n v="80"/>
    <n v="1"/>
    <n v="16"/>
    <n v="4"/>
    <n v="3"/>
    <x v="15"/>
    <n v="13"/>
    <n v="10"/>
    <n v="11"/>
  </r>
  <r>
    <n v="55"/>
    <s v="No"/>
    <s v="Travel_Rarely"/>
    <n v="452"/>
    <x v="1"/>
    <n v="1"/>
    <n v="3"/>
    <s v="Medical"/>
    <n v="1"/>
    <n v="374"/>
    <n v="4"/>
    <x v="1"/>
    <n v="81"/>
    <n v="3"/>
    <n v="5"/>
    <s v="Manager"/>
    <n v="1"/>
    <s v="Single"/>
    <n v="19045"/>
    <n v="18938"/>
    <n v="0"/>
    <s v="Y"/>
    <s v="Yes"/>
    <n v="14"/>
    <x v="0"/>
    <n v="3"/>
    <n v="80"/>
    <n v="0"/>
    <n v="37"/>
    <n v="2"/>
    <n v="3"/>
    <x v="28"/>
    <n v="10"/>
    <n v="4"/>
    <n v="13"/>
  </r>
  <r>
    <n v="47"/>
    <s v="Yes"/>
    <s v="Non-Travel"/>
    <n v="666"/>
    <x v="1"/>
    <n v="29"/>
    <n v="4"/>
    <s v="Life Sciences"/>
    <n v="1"/>
    <n v="376"/>
    <n v="1"/>
    <x v="1"/>
    <n v="88"/>
    <n v="3"/>
    <n v="3"/>
    <s v="Manager"/>
    <n v="2"/>
    <s v="Married"/>
    <n v="11849"/>
    <n v="10268"/>
    <n v="1"/>
    <s v="Y"/>
    <s v="Yes"/>
    <n v="12"/>
    <x v="0"/>
    <n v="4"/>
    <n v="80"/>
    <n v="1"/>
    <n v="10"/>
    <n v="2"/>
    <n v="2"/>
    <x v="1"/>
    <n v="7"/>
    <n v="9"/>
    <n v="9"/>
  </r>
  <r>
    <n v="28"/>
    <s v="No"/>
    <s v="Travel_Rarely"/>
    <n v="1158"/>
    <x v="1"/>
    <n v="9"/>
    <n v="3"/>
    <s v="Medical"/>
    <n v="1"/>
    <n v="377"/>
    <n v="4"/>
    <x v="1"/>
    <n v="94"/>
    <n v="3"/>
    <n v="1"/>
    <s v="Research Scientist"/>
    <n v="4"/>
    <s v="Married"/>
    <n v="2070"/>
    <n v="2613"/>
    <n v="1"/>
    <s v="Y"/>
    <s v="No"/>
    <n v="23"/>
    <x v="1"/>
    <n v="4"/>
    <n v="80"/>
    <n v="1"/>
    <n v="5"/>
    <n v="3"/>
    <n v="2"/>
    <x v="8"/>
    <n v="2"/>
    <n v="0"/>
    <n v="4"/>
  </r>
  <r>
    <n v="37"/>
    <s v="No"/>
    <s v="Travel_Rarely"/>
    <n v="228"/>
    <x v="0"/>
    <n v="6"/>
    <n v="4"/>
    <s v="Medical"/>
    <n v="1"/>
    <n v="378"/>
    <n v="3"/>
    <x v="1"/>
    <n v="98"/>
    <n v="3"/>
    <n v="2"/>
    <s v="Sales Executive"/>
    <n v="4"/>
    <s v="Married"/>
    <n v="6502"/>
    <n v="22825"/>
    <n v="4"/>
    <s v="Y"/>
    <s v="No"/>
    <n v="14"/>
    <x v="0"/>
    <n v="2"/>
    <n v="80"/>
    <n v="1"/>
    <n v="7"/>
    <n v="5"/>
    <n v="4"/>
    <x v="8"/>
    <n v="4"/>
    <n v="0"/>
    <n v="1"/>
  </r>
  <r>
    <n v="21"/>
    <s v="No"/>
    <s v="Travel_Rarely"/>
    <n v="996"/>
    <x v="1"/>
    <n v="3"/>
    <n v="2"/>
    <s v="Medical"/>
    <n v="1"/>
    <n v="379"/>
    <n v="4"/>
    <x v="1"/>
    <n v="100"/>
    <n v="2"/>
    <n v="1"/>
    <s v="Research Scientist"/>
    <n v="3"/>
    <s v="Single"/>
    <n v="3230"/>
    <n v="10531"/>
    <n v="1"/>
    <s v="Y"/>
    <s v="No"/>
    <n v="17"/>
    <x v="0"/>
    <n v="1"/>
    <n v="80"/>
    <n v="0"/>
    <n v="3"/>
    <n v="4"/>
    <n v="4"/>
    <x v="11"/>
    <n v="2"/>
    <n v="1"/>
    <n v="0"/>
  </r>
  <r>
    <n v="37"/>
    <s v="No"/>
    <s v="Non-Travel"/>
    <n v="728"/>
    <x v="1"/>
    <n v="1"/>
    <n v="4"/>
    <s v="Medical"/>
    <n v="1"/>
    <n v="380"/>
    <n v="1"/>
    <x v="0"/>
    <n v="80"/>
    <n v="3"/>
    <n v="3"/>
    <s v="Research Director"/>
    <n v="4"/>
    <s v="Divorced"/>
    <n v="13603"/>
    <n v="11677"/>
    <n v="2"/>
    <s v="Y"/>
    <s v="Yes"/>
    <n v="18"/>
    <x v="0"/>
    <n v="1"/>
    <n v="80"/>
    <n v="2"/>
    <n v="15"/>
    <n v="2"/>
    <n v="3"/>
    <x v="8"/>
    <n v="2"/>
    <n v="0"/>
    <n v="2"/>
  </r>
  <r>
    <n v="35"/>
    <s v="No"/>
    <s v="Travel_Rarely"/>
    <n v="1315"/>
    <x v="1"/>
    <n v="22"/>
    <n v="3"/>
    <s v="Life Sciences"/>
    <n v="1"/>
    <n v="381"/>
    <n v="2"/>
    <x v="0"/>
    <n v="71"/>
    <n v="4"/>
    <n v="3"/>
    <s v="Manager"/>
    <n v="2"/>
    <s v="Divorced"/>
    <n v="11996"/>
    <n v="19100"/>
    <n v="7"/>
    <s v="Y"/>
    <s v="No"/>
    <n v="18"/>
    <x v="0"/>
    <n v="2"/>
    <n v="80"/>
    <n v="1"/>
    <n v="10"/>
    <n v="6"/>
    <n v="2"/>
    <x v="5"/>
    <n v="7"/>
    <n v="6"/>
    <n v="2"/>
  </r>
  <r>
    <n v="38"/>
    <s v="No"/>
    <s v="Travel_Rarely"/>
    <n v="322"/>
    <x v="0"/>
    <n v="7"/>
    <n v="2"/>
    <s v="Medical"/>
    <n v="1"/>
    <n v="382"/>
    <n v="1"/>
    <x v="0"/>
    <n v="44"/>
    <n v="4"/>
    <n v="2"/>
    <s v="Sales Executive"/>
    <n v="1"/>
    <s v="Divorced"/>
    <n v="5605"/>
    <n v="19191"/>
    <n v="1"/>
    <s v="Y"/>
    <s v="Yes"/>
    <n v="24"/>
    <x v="1"/>
    <n v="3"/>
    <n v="80"/>
    <n v="1"/>
    <n v="8"/>
    <n v="3"/>
    <n v="3"/>
    <x v="3"/>
    <n v="0"/>
    <n v="7"/>
    <n v="7"/>
  </r>
  <r>
    <n v="26"/>
    <s v="No"/>
    <s v="Travel_Frequently"/>
    <n v="1479"/>
    <x v="1"/>
    <n v="1"/>
    <n v="3"/>
    <s v="Life Sciences"/>
    <n v="1"/>
    <n v="384"/>
    <n v="3"/>
    <x v="0"/>
    <n v="84"/>
    <n v="3"/>
    <n v="2"/>
    <s v="Manufacturing Director"/>
    <n v="2"/>
    <s v="Divorced"/>
    <n v="6397"/>
    <n v="26767"/>
    <n v="1"/>
    <s v="Y"/>
    <s v="No"/>
    <n v="20"/>
    <x v="1"/>
    <n v="1"/>
    <n v="80"/>
    <n v="1"/>
    <n v="6"/>
    <n v="6"/>
    <n v="1"/>
    <x v="0"/>
    <n v="5"/>
    <n v="1"/>
    <n v="4"/>
  </r>
  <r>
    <n v="50"/>
    <s v="No"/>
    <s v="Travel_Rarely"/>
    <n v="797"/>
    <x v="1"/>
    <n v="4"/>
    <n v="1"/>
    <s v="Life Sciences"/>
    <n v="1"/>
    <n v="385"/>
    <n v="1"/>
    <x v="1"/>
    <n v="96"/>
    <n v="3"/>
    <n v="5"/>
    <s v="Research Director"/>
    <n v="2"/>
    <s v="Divorced"/>
    <n v="19144"/>
    <n v="15815"/>
    <n v="3"/>
    <s v="Y"/>
    <s v="No"/>
    <n v="14"/>
    <x v="0"/>
    <n v="1"/>
    <n v="80"/>
    <n v="2"/>
    <n v="28"/>
    <n v="4"/>
    <n v="2"/>
    <x v="1"/>
    <n v="4"/>
    <n v="1"/>
    <n v="6"/>
  </r>
  <r>
    <n v="53"/>
    <s v="No"/>
    <s v="Travel_Rarely"/>
    <n v="1070"/>
    <x v="1"/>
    <n v="3"/>
    <n v="4"/>
    <s v="Medical"/>
    <n v="1"/>
    <n v="386"/>
    <n v="3"/>
    <x v="1"/>
    <n v="45"/>
    <n v="3"/>
    <n v="4"/>
    <s v="Research Director"/>
    <n v="3"/>
    <s v="Married"/>
    <n v="17584"/>
    <n v="21016"/>
    <n v="3"/>
    <s v="Y"/>
    <s v="Yes"/>
    <n v="16"/>
    <x v="0"/>
    <n v="4"/>
    <n v="80"/>
    <n v="3"/>
    <n v="21"/>
    <n v="5"/>
    <n v="2"/>
    <x v="8"/>
    <n v="3"/>
    <n v="1"/>
    <n v="3"/>
  </r>
  <r>
    <n v="42"/>
    <s v="No"/>
    <s v="Travel_Rarely"/>
    <n v="635"/>
    <x v="0"/>
    <n v="1"/>
    <n v="1"/>
    <s v="Life Sciences"/>
    <n v="1"/>
    <n v="387"/>
    <n v="2"/>
    <x v="1"/>
    <n v="99"/>
    <n v="3"/>
    <n v="2"/>
    <s v="Sales Executive"/>
    <n v="3"/>
    <s v="Married"/>
    <n v="4907"/>
    <n v="24532"/>
    <n v="1"/>
    <s v="Y"/>
    <s v="No"/>
    <n v="25"/>
    <x v="1"/>
    <n v="3"/>
    <n v="80"/>
    <n v="0"/>
    <n v="20"/>
    <n v="3"/>
    <n v="3"/>
    <x v="23"/>
    <n v="16"/>
    <n v="11"/>
    <n v="6"/>
  </r>
  <r>
    <n v="29"/>
    <s v="No"/>
    <s v="Travel_Frequently"/>
    <n v="442"/>
    <x v="0"/>
    <n v="2"/>
    <n v="2"/>
    <s v="Life Sciences"/>
    <n v="1"/>
    <n v="388"/>
    <n v="2"/>
    <x v="1"/>
    <n v="44"/>
    <n v="3"/>
    <n v="2"/>
    <s v="Sales Executive"/>
    <n v="4"/>
    <s v="Single"/>
    <n v="4554"/>
    <n v="20260"/>
    <n v="1"/>
    <s v="Y"/>
    <s v="No"/>
    <n v="18"/>
    <x v="0"/>
    <n v="1"/>
    <n v="80"/>
    <n v="0"/>
    <n v="10"/>
    <n v="3"/>
    <n v="2"/>
    <x v="1"/>
    <n v="7"/>
    <n v="0"/>
    <n v="9"/>
  </r>
  <r>
    <n v="55"/>
    <s v="No"/>
    <s v="Travel_Rarely"/>
    <n v="147"/>
    <x v="1"/>
    <n v="20"/>
    <n v="2"/>
    <s v="Technical Degree"/>
    <n v="1"/>
    <n v="389"/>
    <n v="2"/>
    <x v="1"/>
    <n v="37"/>
    <n v="3"/>
    <n v="2"/>
    <s v="Laboratory Technician"/>
    <n v="4"/>
    <s v="Married"/>
    <n v="5415"/>
    <n v="15972"/>
    <n v="3"/>
    <s v="Y"/>
    <s v="Yes"/>
    <n v="19"/>
    <x v="0"/>
    <n v="4"/>
    <n v="80"/>
    <n v="1"/>
    <n v="12"/>
    <n v="4"/>
    <n v="3"/>
    <x v="1"/>
    <n v="7"/>
    <n v="0"/>
    <n v="8"/>
  </r>
  <r>
    <n v="26"/>
    <s v="No"/>
    <s v="Travel_Frequently"/>
    <n v="496"/>
    <x v="1"/>
    <n v="11"/>
    <n v="2"/>
    <s v="Medical"/>
    <n v="1"/>
    <n v="390"/>
    <n v="1"/>
    <x v="1"/>
    <n v="60"/>
    <n v="3"/>
    <n v="2"/>
    <s v="Healthcare Representative"/>
    <n v="1"/>
    <s v="Married"/>
    <n v="4741"/>
    <n v="22722"/>
    <n v="1"/>
    <s v="Y"/>
    <s v="Yes"/>
    <n v="13"/>
    <x v="0"/>
    <n v="3"/>
    <n v="80"/>
    <n v="1"/>
    <n v="5"/>
    <n v="3"/>
    <n v="3"/>
    <x v="8"/>
    <n v="3"/>
    <n v="3"/>
    <n v="3"/>
  </r>
  <r>
    <n v="37"/>
    <s v="No"/>
    <s v="Travel_Rarely"/>
    <n v="1372"/>
    <x v="1"/>
    <n v="1"/>
    <n v="3"/>
    <s v="Life Sciences"/>
    <n v="1"/>
    <n v="391"/>
    <n v="4"/>
    <x v="0"/>
    <n v="42"/>
    <n v="3"/>
    <n v="1"/>
    <s v="Research Scientist"/>
    <n v="4"/>
    <s v="Single"/>
    <n v="2115"/>
    <n v="15881"/>
    <n v="1"/>
    <s v="Y"/>
    <s v="No"/>
    <n v="12"/>
    <x v="0"/>
    <n v="2"/>
    <n v="80"/>
    <n v="0"/>
    <n v="17"/>
    <n v="3"/>
    <n v="3"/>
    <x v="18"/>
    <n v="12"/>
    <n v="5"/>
    <n v="7"/>
  </r>
  <r>
    <n v="44"/>
    <s v="Yes"/>
    <s v="Travel_Frequently"/>
    <n v="920"/>
    <x v="1"/>
    <n v="24"/>
    <n v="3"/>
    <s v="Life Sciences"/>
    <n v="1"/>
    <n v="392"/>
    <n v="4"/>
    <x v="1"/>
    <n v="43"/>
    <n v="3"/>
    <n v="1"/>
    <s v="Laboratory Technician"/>
    <n v="3"/>
    <s v="Divorced"/>
    <n v="3161"/>
    <n v="19920"/>
    <n v="3"/>
    <s v="Y"/>
    <s v="Yes"/>
    <n v="22"/>
    <x v="1"/>
    <n v="4"/>
    <n v="80"/>
    <n v="1"/>
    <n v="19"/>
    <n v="0"/>
    <n v="1"/>
    <x v="6"/>
    <n v="0"/>
    <n v="0"/>
    <n v="0"/>
  </r>
  <r>
    <n v="38"/>
    <s v="No"/>
    <s v="Travel_Rarely"/>
    <n v="688"/>
    <x v="1"/>
    <n v="23"/>
    <n v="4"/>
    <s v="Life Sciences"/>
    <n v="1"/>
    <n v="393"/>
    <n v="4"/>
    <x v="1"/>
    <n v="82"/>
    <n v="3"/>
    <n v="2"/>
    <s v="Healthcare Representative"/>
    <n v="4"/>
    <s v="Divorced"/>
    <n v="5745"/>
    <n v="18899"/>
    <n v="9"/>
    <s v="Y"/>
    <s v="No"/>
    <n v="14"/>
    <x v="0"/>
    <n v="2"/>
    <n v="80"/>
    <n v="1"/>
    <n v="10"/>
    <n v="2"/>
    <n v="3"/>
    <x v="4"/>
    <n v="2"/>
    <n v="1"/>
    <n v="2"/>
  </r>
  <r>
    <n v="26"/>
    <s v="Yes"/>
    <s v="Travel_Rarely"/>
    <n v="1449"/>
    <x v="1"/>
    <n v="16"/>
    <n v="4"/>
    <s v="Medical"/>
    <n v="1"/>
    <n v="394"/>
    <n v="1"/>
    <x v="1"/>
    <n v="45"/>
    <n v="3"/>
    <n v="1"/>
    <s v="Laboratory Technician"/>
    <n v="2"/>
    <s v="Divorced"/>
    <n v="2373"/>
    <n v="14180"/>
    <n v="2"/>
    <s v="Y"/>
    <s v="Yes"/>
    <n v="13"/>
    <x v="0"/>
    <n v="4"/>
    <n v="80"/>
    <n v="1"/>
    <n v="5"/>
    <n v="2"/>
    <n v="3"/>
    <x v="11"/>
    <n v="2"/>
    <n v="0"/>
    <n v="2"/>
  </r>
  <r>
    <n v="28"/>
    <s v="No"/>
    <s v="Travel_Rarely"/>
    <n v="1117"/>
    <x v="1"/>
    <n v="8"/>
    <n v="2"/>
    <s v="Life Sciences"/>
    <n v="1"/>
    <n v="395"/>
    <n v="4"/>
    <x v="0"/>
    <n v="66"/>
    <n v="3"/>
    <n v="1"/>
    <s v="Research Scientist"/>
    <n v="4"/>
    <s v="Single"/>
    <n v="3310"/>
    <n v="4488"/>
    <n v="1"/>
    <s v="Y"/>
    <s v="No"/>
    <n v="21"/>
    <x v="1"/>
    <n v="4"/>
    <n v="80"/>
    <n v="0"/>
    <n v="5"/>
    <n v="3"/>
    <n v="3"/>
    <x v="8"/>
    <n v="3"/>
    <n v="0"/>
    <n v="2"/>
  </r>
  <r>
    <n v="49"/>
    <s v="No"/>
    <s v="Travel_Frequently"/>
    <n v="636"/>
    <x v="1"/>
    <n v="10"/>
    <n v="4"/>
    <s v="Life Sciences"/>
    <n v="1"/>
    <n v="396"/>
    <n v="3"/>
    <x v="0"/>
    <n v="35"/>
    <n v="3"/>
    <n v="5"/>
    <s v="Research Director"/>
    <n v="1"/>
    <s v="Single"/>
    <n v="18665"/>
    <n v="25594"/>
    <n v="9"/>
    <s v="Y"/>
    <s v="Yes"/>
    <n v="11"/>
    <x v="0"/>
    <n v="4"/>
    <n v="80"/>
    <n v="0"/>
    <n v="22"/>
    <n v="4"/>
    <n v="3"/>
    <x v="11"/>
    <n v="2"/>
    <n v="1"/>
    <n v="2"/>
  </r>
  <r>
    <n v="36"/>
    <s v="No"/>
    <s v="Travel_Rarely"/>
    <n v="506"/>
    <x v="1"/>
    <n v="3"/>
    <n v="3"/>
    <s v="Technical Degree"/>
    <n v="1"/>
    <n v="397"/>
    <n v="3"/>
    <x v="1"/>
    <n v="30"/>
    <n v="3"/>
    <n v="2"/>
    <s v="Research Scientist"/>
    <n v="2"/>
    <s v="Single"/>
    <n v="4485"/>
    <n v="26285"/>
    <n v="4"/>
    <s v="Y"/>
    <s v="No"/>
    <n v="12"/>
    <x v="0"/>
    <n v="4"/>
    <n v="80"/>
    <n v="0"/>
    <n v="10"/>
    <n v="2"/>
    <n v="3"/>
    <x v="3"/>
    <n v="0"/>
    <n v="7"/>
    <n v="7"/>
  </r>
  <r>
    <n v="31"/>
    <s v="No"/>
    <s v="Travel_Frequently"/>
    <n v="444"/>
    <x v="0"/>
    <n v="5"/>
    <n v="3"/>
    <s v="Marketing"/>
    <n v="1"/>
    <n v="399"/>
    <n v="4"/>
    <x v="0"/>
    <n v="84"/>
    <n v="3"/>
    <n v="1"/>
    <s v="Sales Representative"/>
    <n v="2"/>
    <s v="Divorced"/>
    <n v="2789"/>
    <n v="3909"/>
    <n v="1"/>
    <s v="Y"/>
    <s v="No"/>
    <n v="11"/>
    <x v="0"/>
    <n v="3"/>
    <n v="80"/>
    <n v="1"/>
    <n v="2"/>
    <n v="5"/>
    <n v="2"/>
    <x v="4"/>
    <n v="2"/>
    <n v="2"/>
    <n v="2"/>
  </r>
  <r>
    <n v="26"/>
    <s v="Yes"/>
    <s v="Travel_Rarely"/>
    <n v="950"/>
    <x v="0"/>
    <n v="4"/>
    <n v="4"/>
    <s v="Marketing"/>
    <n v="1"/>
    <n v="401"/>
    <n v="4"/>
    <x v="1"/>
    <n v="48"/>
    <n v="2"/>
    <n v="2"/>
    <s v="Sales Executive"/>
    <n v="4"/>
    <s v="Single"/>
    <n v="5828"/>
    <n v="8450"/>
    <n v="1"/>
    <s v="Y"/>
    <s v="Yes"/>
    <n v="12"/>
    <x v="0"/>
    <n v="2"/>
    <n v="80"/>
    <n v="0"/>
    <n v="8"/>
    <n v="0"/>
    <n v="3"/>
    <x v="3"/>
    <n v="7"/>
    <n v="7"/>
    <n v="4"/>
  </r>
  <r>
    <n v="37"/>
    <s v="No"/>
    <s v="Travel_Frequently"/>
    <n v="889"/>
    <x v="1"/>
    <n v="9"/>
    <n v="3"/>
    <s v="Medical"/>
    <n v="1"/>
    <n v="403"/>
    <n v="2"/>
    <x v="1"/>
    <n v="53"/>
    <n v="3"/>
    <n v="1"/>
    <s v="Research Scientist"/>
    <n v="4"/>
    <s v="Married"/>
    <n v="2326"/>
    <n v="11411"/>
    <n v="1"/>
    <s v="Y"/>
    <s v="Yes"/>
    <n v="12"/>
    <x v="0"/>
    <n v="3"/>
    <n v="80"/>
    <n v="3"/>
    <n v="4"/>
    <n v="3"/>
    <n v="2"/>
    <x v="9"/>
    <n v="2"/>
    <n v="1"/>
    <n v="2"/>
  </r>
  <r>
    <n v="42"/>
    <s v="No"/>
    <s v="Travel_Frequently"/>
    <n v="555"/>
    <x v="0"/>
    <n v="26"/>
    <n v="3"/>
    <s v="Marketing"/>
    <n v="1"/>
    <n v="404"/>
    <n v="3"/>
    <x v="0"/>
    <n v="77"/>
    <n v="3"/>
    <n v="4"/>
    <s v="Sales Executive"/>
    <n v="2"/>
    <s v="Married"/>
    <n v="13525"/>
    <n v="14864"/>
    <n v="5"/>
    <s v="Y"/>
    <s v="No"/>
    <n v="14"/>
    <x v="0"/>
    <n v="4"/>
    <n v="80"/>
    <n v="1"/>
    <n v="23"/>
    <n v="2"/>
    <n v="4"/>
    <x v="23"/>
    <n v="4"/>
    <n v="4"/>
    <n v="8"/>
  </r>
  <r>
    <n v="18"/>
    <s v="Yes"/>
    <s v="Travel_Rarely"/>
    <n v="230"/>
    <x v="1"/>
    <n v="3"/>
    <n v="3"/>
    <s v="Life Sciences"/>
    <n v="1"/>
    <n v="405"/>
    <n v="3"/>
    <x v="1"/>
    <n v="54"/>
    <n v="3"/>
    <n v="1"/>
    <s v="Laboratory Technician"/>
    <n v="3"/>
    <s v="Single"/>
    <n v="1420"/>
    <n v="25233"/>
    <n v="1"/>
    <s v="Y"/>
    <s v="No"/>
    <n v="13"/>
    <x v="0"/>
    <n v="3"/>
    <n v="80"/>
    <n v="0"/>
    <n v="0"/>
    <n v="2"/>
    <n v="3"/>
    <x v="2"/>
    <n v="0"/>
    <n v="0"/>
    <n v="0"/>
  </r>
  <r>
    <n v="35"/>
    <s v="No"/>
    <s v="Travel_Rarely"/>
    <n v="1232"/>
    <x v="0"/>
    <n v="16"/>
    <n v="3"/>
    <s v="Marketing"/>
    <n v="1"/>
    <n v="406"/>
    <n v="3"/>
    <x v="1"/>
    <n v="96"/>
    <n v="3"/>
    <n v="3"/>
    <s v="Sales Executive"/>
    <n v="2"/>
    <s v="Married"/>
    <n v="8020"/>
    <n v="5100"/>
    <n v="0"/>
    <s v="Y"/>
    <s v="No"/>
    <n v="15"/>
    <x v="0"/>
    <n v="3"/>
    <n v="80"/>
    <n v="2"/>
    <n v="12"/>
    <n v="3"/>
    <n v="2"/>
    <x v="19"/>
    <n v="9"/>
    <n v="6"/>
    <n v="9"/>
  </r>
  <r>
    <n v="36"/>
    <s v="No"/>
    <s v="Travel_Frequently"/>
    <n v="566"/>
    <x v="1"/>
    <n v="18"/>
    <n v="4"/>
    <s v="Life Sciences"/>
    <n v="1"/>
    <n v="407"/>
    <n v="3"/>
    <x v="1"/>
    <n v="81"/>
    <n v="4"/>
    <n v="1"/>
    <s v="Laboratory Technician"/>
    <n v="4"/>
    <s v="Married"/>
    <n v="3688"/>
    <n v="7122"/>
    <n v="4"/>
    <s v="Y"/>
    <s v="No"/>
    <n v="18"/>
    <x v="0"/>
    <n v="4"/>
    <n v="80"/>
    <n v="2"/>
    <n v="4"/>
    <n v="2"/>
    <n v="3"/>
    <x v="6"/>
    <n v="0"/>
    <n v="0"/>
    <n v="0"/>
  </r>
  <r>
    <n v="51"/>
    <s v="No"/>
    <s v="Travel_Rarely"/>
    <n v="1302"/>
    <x v="1"/>
    <n v="2"/>
    <n v="3"/>
    <s v="Medical"/>
    <n v="1"/>
    <n v="408"/>
    <n v="4"/>
    <x v="1"/>
    <n v="84"/>
    <n v="1"/>
    <n v="2"/>
    <s v="Manufacturing Director"/>
    <n v="2"/>
    <s v="Divorced"/>
    <n v="5482"/>
    <n v="16321"/>
    <n v="5"/>
    <s v="Y"/>
    <s v="No"/>
    <n v="18"/>
    <x v="0"/>
    <n v="4"/>
    <n v="80"/>
    <n v="1"/>
    <n v="13"/>
    <n v="3"/>
    <n v="3"/>
    <x v="9"/>
    <n v="1"/>
    <n v="1"/>
    <n v="2"/>
  </r>
  <r>
    <n v="41"/>
    <s v="No"/>
    <s v="Travel_Rarely"/>
    <n v="334"/>
    <x v="0"/>
    <n v="2"/>
    <n v="4"/>
    <s v="Life Sciences"/>
    <n v="1"/>
    <n v="410"/>
    <n v="4"/>
    <x v="1"/>
    <n v="88"/>
    <n v="3"/>
    <n v="4"/>
    <s v="Manager"/>
    <n v="2"/>
    <s v="Single"/>
    <n v="16015"/>
    <n v="15896"/>
    <n v="1"/>
    <s v="Y"/>
    <s v="No"/>
    <n v="19"/>
    <x v="0"/>
    <n v="2"/>
    <n v="80"/>
    <n v="0"/>
    <n v="22"/>
    <n v="2"/>
    <n v="3"/>
    <x v="14"/>
    <n v="10"/>
    <n v="0"/>
    <n v="4"/>
  </r>
  <r>
    <n v="18"/>
    <s v="No"/>
    <s v="Travel_Rarely"/>
    <n v="812"/>
    <x v="0"/>
    <n v="10"/>
    <n v="3"/>
    <s v="Medical"/>
    <n v="1"/>
    <n v="411"/>
    <n v="4"/>
    <x v="0"/>
    <n v="69"/>
    <n v="2"/>
    <n v="1"/>
    <s v="Sales Representative"/>
    <n v="3"/>
    <s v="Single"/>
    <n v="1200"/>
    <n v="9724"/>
    <n v="1"/>
    <s v="Y"/>
    <s v="No"/>
    <n v="12"/>
    <x v="0"/>
    <n v="1"/>
    <n v="80"/>
    <n v="0"/>
    <n v="0"/>
    <n v="2"/>
    <n v="3"/>
    <x v="2"/>
    <n v="0"/>
    <n v="0"/>
    <n v="0"/>
  </r>
  <r>
    <n v="28"/>
    <s v="No"/>
    <s v="Travel_Rarely"/>
    <n v="1476"/>
    <x v="1"/>
    <n v="16"/>
    <n v="2"/>
    <s v="Medical"/>
    <n v="1"/>
    <n v="412"/>
    <n v="2"/>
    <x v="1"/>
    <n v="68"/>
    <n v="4"/>
    <n v="2"/>
    <s v="Healthcare Representative"/>
    <n v="1"/>
    <s v="Single"/>
    <n v="5661"/>
    <n v="4824"/>
    <n v="0"/>
    <s v="Y"/>
    <s v="No"/>
    <n v="19"/>
    <x v="0"/>
    <n v="3"/>
    <n v="80"/>
    <n v="0"/>
    <n v="9"/>
    <n v="2"/>
    <n v="3"/>
    <x v="3"/>
    <n v="3"/>
    <n v="0"/>
    <n v="7"/>
  </r>
  <r>
    <n v="31"/>
    <s v="No"/>
    <s v="Travel_Rarely"/>
    <n v="218"/>
    <x v="0"/>
    <n v="7"/>
    <n v="3"/>
    <s v="Technical Degree"/>
    <n v="1"/>
    <n v="416"/>
    <n v="2"/>
    <x v="1"/>
    <n v="100"/>
    <n v="4"/>
    <n v="2"/>
    <s v="Sales Executive"/>
    <n v="4"/>
    <s v="Married"/>
    <n v="6929"/>
    <n v="12241"/>
    <n v="4"/>
    <s v="Y"/>
    <s v="No"/>
    <n v="11"/>
    <x v="0"/>
    <n v="2"/>
    <n v="80"/>
    <n v="1"/>
    <n v="10"/>
    <n v="3"/>
    <n v="2"/>
    <x v="3"/>
    <n v="7"/>
    <n v="7"/>
    <n v="7"/>
  </r>
  <r>
    <n v="39"/>
    <s v="No"/>
    <s v="Travel_Rarely"/>
    <n v="1132"/>
    <x v="1"/>
    <n v="1"/>
    <n v="3"/>
    <s v="Medical"/>
    <n v="1"/>
    <n v="417"/>
    <n v="3"/>
    <x v="1"/>
    <n v="48"/>
    <n v="4"/>
    <n v="3"/>
    <s v="Healthcare Representative"/>
    <n v="4"/>
    <s v="Divorced"/>
    <n v="9613"/>
    <n v="10942"/>
    <n v="0"/>
    <s v="Y"/>
    <s v="No"/>
    <n v="17"/>
    <x v="0"/>
    <n v="1"/>
    <n v="80"/>
    <n v="3"/>
    <n v="19"/>
    <n v="5"/>
    <n v="2"/>
    <x v="29"/>
    <n v="10"/>
    <n v="3"/>
    <n v="7"/>
  </r>
  <r>
    <n v="36"/>
    <s v="No"/>
    <s v="Non-Travel"/>
    <n v="1105"/>
    <x v="1"/>
    <n v="24"/>
    <n v="4"/>
    <s v="Life Sciences"/>
    <n v="1"/>
    <n v="419"/>
    <n v="2"/>
    <x v="0"/>
    <n v="47"/>
    <n v="3"/>
    <n v="2"/>
    <s v="Laboratory Technician"/>
    <n v="2"/>
    <s v="Married"/>
    <n v="5674"/>
    <n v="6927"/>
    <n v="7"/>
    <s v="Y"/>
    <s v="No"/>
    <n v="15"/>
    <x v="0"/>
    <n v="3"/>
    <n v="80"/>
    <n v="1"/>
    <n v="11"/>
    <n v="3"/>
    <n v="3"/>
    <x v="7"/>
    <n v="8"/>
    <n v="0"/>
    <n v="8"/>
  </r>
  <r>
    <n v="32"/>
    <s v="No"/>
    <s v="Travel_Rarely"/>
    <n v="906"/>
    <x v="0"/>
    <n v="7"/>
    <n v="3"/>
    <s v="Life Sciences"/>
    <n v="1"/>
    <n v="420"/>
    <n v="4"/>
    <x v="1"/>
    <n v="91"/>
    <n v="2"/>
    <n v="2"/>
    <s v="Sales Executive"/>
    <n v="3"/>
    <s v="Married"/>
    <n v="5484"/>
    <n v="16985"/>
    <n v="1"/>
    <s v="Y"/>
    <s v="No"/>
    <n v="14"/>
    <x v="0"/>
    <n v="3"/>
    <n v="80"/>
    <n v="1"/>
    <n v="13"/>
    <n v="3"/>
    <n v="2"/>
    <x v="20"/>
    <n v="8"/>
    <n v="4"/>
    <n v="8"/>
  </r>
  <r>
    <n v="38"/>
    <s v="No"/>
    <s v="Travel_Rarely"/>
    <n v="849"/>
    <x v="1"/>
    <n v="25"/>
    <n v="2"/>
    <s v="Life Sciences"/>
    <n v="1"/>
    <n v="421"/>
    <n v="1"/>
    <x v="0"/>
    <n v="81"/>
    <n v="2"/>
    <n v="3"/>
    <s v="Research Director"/>
    <n v="2"/>
    <s v="Married"/>
    <n v="12061"/>
    <n v="26707"/>
    <n v="3"/>
    <s v="Y"/>
    <s v="No"/>
    <n v="17"/>
    <x v="0"/>
    <n v="3"/>
    <n v="80"/>
    <n v="1"/>
    <n v="19"/>
    <n v="2"/>
    <n v="3"/>
    <x v="1"/>
    <n v="8"/>
    <n v="0"/>
    <n v="1"/>
  </r>
  <r>
    <n v="58"/>
    <s v="No"/>
    <s v="Non-Travel"/>
    <n v="390"/>
    <x v="1"/>
    <n v="1"/>
    <n v="4"/>
    <s v="Life Sciences"/>
    <n v="1"/>
    <n v="422"/>
    <n v="4"/>
    <x v="1"/>
    <n v="32"/>
    <n v="1"/>
    <n v="2"/>
    <s v="Healthcare Representative"/>
    <n v="3"/>
    <s v="Divorced"/>
    <n v="5660"/>
    <n v="17056"/>
    <n v="2"/>
    <s v="Y"/>
    <s v="Yes"/>
    <n v="13"/>
    <x v="0"/>
    <n v="4"/>
    <n v="80"/>
    <n v="1"/>
    <n v="12"/>
    <n v="2"/>
    <n v="3"/>
    <x v="8"/>
    <n v="3"/>
    <n v="1"/>
    <n v="2"/>
  </r>
  <r>
    <n v="31"/>
    <s v="No"/>
    <s v="Travel_Rarely"/>
    <n v="691"/>
    <x v="1"/>
    <n v="5"/>
    <n v="4"/>
    <s v="Technical Degree"/>
    <n v="1"/>
    <n v="423"/>
    <n v="3"/>
    <x v="1"/>
    <n v="86"/>
    <n v="3"/>
    <n v="1"/>
    <s v="Research Scientist"/>
    <n v="4"/>
    <s v="Married"/>
    <n v="4821"/>
    <n v="10077"/>
    <n v="0"/>
    <s v="Y"/>
    <s v="Yes"/>
    <n v="12"/>
    <x v="0"/>
    <n v="3"/>
    <n v="80"/>
    <n v="1"/>
    <n v="6"/>
    <n v="4"/>
    <n v="3"/>
    <x v="8"/>
    <n v="2"/>
    <n v="0"/>
    <n v="3"/>
  </r>
  <r>
    <n v="31"/>
    <s v="No"/>
    <s v="Travel_Rarely"/>
    <n v="106"/>
    <x v="2"/>
    <n v="2"/>
    <n v="3"/>
    <s v="Human Resources"/>
    <n v="1"/>
    <n v="424"/>
    <n v="1"/>
    <x v="1"/>
    <n v="62"/>
    <n v="2"/>
    <n v="2"/>
    <s v="Human Resources"/>
    <n v="1"/>
    <s v="Married"/>
    <n v="6410"/>
    <n v="17822"/>
    <n v="3"/>
    <s v="Y"/>
    <s v="No"/>
    <n v="12"/>
    <x v="0"/>
    <n v="4"/>
    <n v="80"/>
    <n v="0"/>
    <n v="9"/>
    <n v="1"/>
    <n v="3"/>
    <x v="4"/>
    <n v="2"/>
    <n v="1"/>
    <n v="0"/>
  </r>
  <r>
    <n v="45"/>
    <s v="No"/>
    <s v="Travel_Frequently"/>
    <n v="1249"/>
    <x v="1"/>
    <n v="7"/>
    <n v="3"/>
    <s v="Life Sciences"/>
    <n v="1"/>
    <n v="425"/>
    <n v="1"/>
    <x v="1"/>
    <n v="97"/>
    <n v="3"/>
    <n v="3"/>
    <s v="Laboratory Technician"/>
    <n v="1"/>
    <s v="Divorced"/>
    <n v="5210"/>
    <n v="20308"/>
    <n v="1"/>
    <s v="Y"/>
    <s v="No"/>
    <n v="18"/>
    <x v="0"/>
    <n v="1"/>
    <n v="80"/>
    <n v="1"/>
    <n v="24"/>
    <n v="2"/>
    <n v="3"/>
    <x v="25"/>
    <n v="9"/>
    <n v="9"/>
    <n v="11"/>
  </r>
  <r>
    <n v="31"/>
    <s v="No"/>
    <s v="Travel_Rarely"/>
    <n v="192"/>
    <x v="1"/>
    <n v="2"/>
    <n v="4"/>
    <s v="Life Sciences"/>
    <n v="1"/>
    <n v="426"/>
    <n v="3"/>
    <x v="1"/>
    <n v="32"/>
    <n v="3"/>
    <n v="1"/>
    <s v="Research Scientist"/>
    <n v="4"/>
    <s v="Divorced"/>
    <n v="2695"/>
    <n v="7747"/>
    <n v="0"/>
    <s v="Y"/>
    <s v="Yes"/>
    <n v="18"/>
    <x v="0"/>
    <n v="2"/>
    <n v="80"/>
    <n v="1"/>
    <n v="3"/>
    <n v="2"/>
    <n v="1"/>
    <x v="4"/>
    <n v="2"/>
    <n v="2"/>
    <n v="2"/>
  </r>
  <r>
    <n v="33"/>
    <s v="No"/>
    <s v="Travel_Frequently"/>
    <n v="553"/>
    <x v="1"/>
    <n v="5"/>
    <n v="4"/>
    <s v="Life Sciences"/>
    <n v="1"/>
    <n v="428"/>
    <n v="4"/>
    <x v="0"/>
    <n v="74"/>
    <n v="3"/>
    <n v="3"/>
    <s v="Manager"/>
    <n v="2"/>
    <s v="Married"/>
    <n v="11878"/>
    <n v="23364"/>
    <n v="6"/>
    <s v="Y"/>
    <s v="No"/>
    <n v="11"/>
    <x v="0"/>
    <n v="2"/>
    <n v="80"/>
    <n v="2"/>
    <n v="12"/>
    <n v="2"/>
    <n v="3"/>
    <x v="1"/>
    <n v="6"/>
    <n v="8"/>
    <n v="8"/>
  </r>
  <r>
    <n v="39"/>
    <s v="No"/>
    <s v="Travel_Rarely"/>
    <n v="117"/>
    <x v="1"/>
    <n v="10"/>
    <n v="1"/>
    <s v="Medical"/>
    <n v="1"/>
    <n v="429"/>
    <n v="3"/>
    <x v="1"/>
    <n v="99"/>
    <n v="3"/>
    <n v="4"/>
    <s v="Manager"/>
    <n v="1"/>
    <s v="Married"/>
    <n v="17068"/>
    <n v="5355"/>
    <n v="1"/>
    <s v="Y"/>
    <s v="Yes"/>
    <n v="14"/>
    <x v="0"/>
    <n v="4"/>
    <n v="80"/>
    <n v="0"/>
    <n v="21"/>
    <n v="3"/>
    <n v="3"/>
    <x v="17"/>
    <n v="9"/>
    <n v="11"/>
    <n v="10"/>
  </r>
  <r>
    <n v="43"/>
    <s v="No"/>
    <s v="Travel_Frequently"/>
    <n v="185"/>
    <x v="1"/>
    <n v="10"/>
    <n v="4"/>
    <s v="Life Sciences"/>
    <n v="1"/>
    <n v="430"/>
    <n v="3"/>
    <x v="0"/>
    <n v="33"/>
    <n v="3"/>
    <n v="1"/>
    <s v="Laboratory Technician"/>
    <n v="4"/>
    <s v="Single"/>
    <n v="2455"/>
    <n v="10675"/>
    <n v="0"/>
    <s v="Y"/>
    <s v="No"/>
    <n v="19"/>
    <x v="0"/>
    <n v="1"/>
    <n v="80"/>
    <n v="0"/>
    <n v="9"/>
    <n v="5"/>
    <n v="3"/>
    <x v="3"/>
    <n v="7"/>
    <n v="1"/>
    <n v="7"/>
  </r>
  <r>
    <n v="49"/>
    <s v="No"/>
    <s v="Travel_Rarely"/>
    <n v="1091"/>
    <x v="1"/>
    <n v="1"/>
    <n v="2"/>
    <s v="Technical Degree"/>
    <n v="1"/>
    <n v="431"/>
    <n v="3"/>
    <x v="0"/>
    <n v="90"/>
    <n v="2"/>
    <n v="4"/>
    <s v="Healthcare Representative"/>
    <n v="3"/>
    <s v="Single"/>
    <n v="13964"/>
    <n v="17810"/>
    <n v="7"/>
    <s v="Y"/>
    <s v="Yes"/>
    <n v="12"/>
    <x v="0"/>
    <n v="4"/>
    <n v="80"/>
    <n v="0"/>
    <n v="25"/>
    <n v="2"/>
    <n v="3"/>
    <x v="5"/>
    <n v="1"/>
    <n v="0"/>
    <n v="7"/>
  </r>
  <r>
    <n v="52"/>
    <s v="Yes"/>
    <s v="Travel_Rarely"/>
    <n v="723"/>
    <x v="1"/>
    <n v="8"/>
    <n v="4"/>
    <s v="Medical"/>
    <n v="1"/>
    <n v="433"/>
    <n v="3"/>
    <x v="1"/>
    <n v="85"/>
    <n v="2"/>
    <n v="2"/>
    <s v="Research Scientist"/>
    <n v="2"/>
    <s v="Married"/>
    <n v="4941"/>
    <n v="17747"/>
    <n v="2"/>
    <s v="Y"/>
    <s v="No"/>
    <n v="15"/>
    <x v="0"/>
    <n v="1"/>
    <n v="80"/>
    <n v="0"/>
    <n v="11"/>
    <n v="3"/>
    <n v="2"/>
    <x v="3"/>
    <n v="2"/>
    <n v="7"/>
    <n v="7"/>
  </r>
  <r>
    <n v="27"/>
    <s v="No"/>
    <s v="Travel_Rarely"/>
    <n v="1220"/>
    <x v="1"/>
    <n v="5"/>
    <n v="3"/>
    <s v="Life Sciences"/>
    <n v="1"/>
    <n v="434"/>
    <n v="3"/>
    <x v="0"/>
    <n v="85"/>
    <n v="3"/>
    <n v="1"/>
    <s v="Research Scientist"/>
    <n v="2"/>
    <s v="Single"/>
    <n v="2478"/>
    <n v="20938"/>
    <n v="1"/>
    <s v="Y"/>
    <s v="Yes"/>
    <n v="12"/>
    <x v="0"/>
    <n v="2"/>
    <n v="80"/>
    <n v="0"/>
    <n v="4"/>
    <n v="2"/>
    <n v="2"/>
    <x v="9"/>
    <n v="3"/>
    <n v="1"/>
    <n v="2"/>
  </r>
  <r>
    <n v="32"/>
    <s v="No"/>
    <s v="Travel_Rarely"/>
    <n v="588"/>
    <x v="0"/>
    <n v="8"/>
    <n v="2"/>
    <s v="Technical Degree"/>
    <n v="1"/>
    <n v="436"/>
    <n v="3"/>
    <x v="0"/>
    <n v="65"/>
    <n v="2"/>
    <n v="2"/>
    <s v="Sales Executive"/>
    <n v="2"/>
    <s v="Married"/>
    <n v="5228"/>
    <n v="24624"/>
    <n v="1"/>
    <s v="Y"/>
    <s v="Yes"/>
    <n v="11"/>
    <x v="0"/>
    <n v="4"/>
    <n v="80"/>
    <n v="0"/>
    <n v="13"/>
    <n v="2"/>
    <n v="3"/>
    <x v="20"/>
    <n v="12"/>
    <n v="11"/>
    <n v="9"/>
  </r>
  <r>
    <n v="27"/>
    <s v="No"/>
    <s v="Travel_Rarely"/>
    <n v="1377"/>
    <x v="0"/>
    <n v="2"/>
    <n v="3"/>
    <s v="Life Sciences"/>
    <n v="1"/>
    <n v="437"/>
    <n v="4"/>
    <x v="1"/>
    <n v="74"/>
    <n v="3"/>
    <n v="2"/>
    <s v="Sales Executive"/>
    <n v="3"/>
    <s v="Single"/>
    <n v="4478"/>
    <n v="5242"/>
    <n v="1"/>
    <s v="Y"/>
    <s v="Yes"/>
    <n v="11"/>
    <x v="0"/>
    <n v="1"/>
    <n v="80"/>
    <n v="0"/>
    <n v="5"/>
    <n v="3"/>
    <n v="3"/>
    <x v="8"/>
    <n v="4"/>
    <n v="0"/>
    <n v="4"/>
  </r>
  <r>
    <n v="31"/>
    <s v="No"/>
    <s v="Travel_Rarely"/>
    <n v="691"/>
    <x v="0"/>
    <n v="7"/>
    <n v="3"/>
    <s v="Marketing"/>
    <n v="1"/>
    <n v="438"/>
    <n v="4"/>
    <x v="1"/>
    <n v="73"/>
    <n v="3"/>
    <n v="2"/>
    <s v="Sales Executive"/>
    <n v="4"/>
    <s v="Divorced"/>
    <n v="7547"/>
    <n v="7143"/>
    <n v="4"/>
    <s v="Y"/>
    <s v="No"/>
    <n v="12"/>
    <x v="0"/>
    <n v="4"/>
    <n v="80"/>
    <n v="3"/>
    <n v="13"/>
    <n v="3"/>
    <n v="3"/>
    <x v="5"/>
    <n v="7"/>
    <n v="1"/>
    <n v="7"/>
  </r>
  <r>
    <n v="32"/>
    <s v="No"/>
    <s v="Travel_Rarely"/>
    <n v="1018"/>
    <x v="1"/>
    <n v="2"/>
    <n v="4"/>
    <s v="Medical"/>
    <n v="1"/>
    <n v="439"/>
    <n v="1"/>
    <x v="0"/>
    <n v="74"/>
    <n v="4"/>
    <n v="2"/>
    <s v="Research Scientist"/>
    <n v="4"/>
    <s v="Single"/>
    <n v="5055"/>
    <n v="10557"/>
    <n v="7"/>
    <s v="Y"/>
    <s v="No"/>
    <n v="16"/>
    <x v="0"/>
    <n v="3"/>
    <n v="80"/>
    <n v="0"/>
    <n v="10"/>
    <n v="0"/>
    <n v="2"/>
    <x v="5"/>
    <n v="7"/>
    <n v="0"/>
    <n v="7"/>
  </r>
  <r>
    <n v="28"/>
    <s v="Yes"/>
    <s v="Travel_Rarely"/>
    <n v="1157"/>
    <x v="1"/>
    <n v="2"/>
    <n v="4"/>
    <s v="Medical"/>
    <n v="1"/>
    <n v="440"/>
    <n v="1"/>
    <x v="1"/>
    <n v="84"/>
    <n v="1"/>
    <n v="1"/>
    <s v="Research Scientist"/>
    <n v="4"/>
    <s v="Married"/>
    <n v="3464"/>
    <n v="24737"/>
    <n v="5"/>
    <s v="Y"/>
    <s v="Yes"/>
    <n v="13"/>
    <x v="0"/>
    <n v="4"/>
    <n v="80"/>
    <n v="0"/>
    <n v="5"/>
    <n v="4"/>
    <n v="2"/>
    <x v="11"/>
    <n v="2"/>
    <n v="2"/>
    <n v="2"/>
  </r>
  <r>
    <n v="30"/>
    <s v="No"/>
    <s v="Travel_Rarely"/>
    <n v="1275"/>
    <x v="1"/>
    <n v="28"/>
    <n v="2"/>
    <s v="Medical"/>
    <n v="1"/>
    <n v="441"/>
    <n v="4"/>
    <x v="0"/>
    <n v="64"/>
    <n v="3"/>
    <n v="2"/>
    <s v="Research Scientist"/>
    <n v="4"/>
    <s v="Married"/>
    <n v="5775"/>
    <n v="11934"/>
    <n v="1"/>
    <s v="Y"/>
    <s v="No"/>
    <n v="13"/>
    <x v="0"/>
    <n v="4"/>
    <n v="80"/>
    <n v="2"/>
    <n v="11"/>
    <n v="2"/>
    <n v="3"/>
    <x v="1"/>
    <n v="8"/>
    <n v="1"/>
    <n v="9"/>
  </r>
  <r>
    <n v="31"/>
    <s v="No"/>
    <s v="Travel_Frequently"/>
    <n v="798"/>
    <x v="1"/>
    <n v="7"/>
    <n v="2"/>
    <s v="Life Sciences"/>
    <n v="1"/>
    <n v="442"/>
    <n v="3"/>
    <x v="0"/>
    <n v="48"/>
    <n v="2"/>
    <n v="3"/>
    <s v="Manufacturing Director"/>
    <n v="3"/>
    <s v="Married"/>
    <n v="8943"/>
    <n v="14034"/>
    <n v="1"/>
    <s v="Y"/>
    <s v="No"/>
    <n v="24"/>
    <x v="1"/>
    <n v="1"/>
    <n v="80"/>
    <n v="1"/>
    <n v="10"/>
    <n v="2"/>
    <n v="3"/>
    <x v="1"/>
    <n v="9"/>
    <n v="8"/>
    <n v="9"/>
  </r>
  <r>
    <n v="39"/>
    <s v="No"/>
    <s v="Travel_Frequently"/>
    <n v="672"/>
    <x v="1"/>
    <n v="7"/>
    <n v="2"/>
    <s v="Medical"/>
    <n v="1"/>
    <n v="444"/>
    <n v="3"/>
    <x v="1"/>
    <n v="54"/>
    <n v="2"/>
    <n v="5"/>
    <s v="Manager"/>
    <n v="4"/>
    <s v="Married"/>
    <n v="19272"/>
    <n v="21141"/>
    <n v="1"/>
    <s v="Y"/>
    <s v="No"/>
    <n v="15"/>
    <x v="0"/>
    <n v="1"/>
    <n v="80"/>
    <n v="1"/>
    <n v="21"/>
    <n v="2"/>
    <n v="3"/>
    <x v="17"/>
    <n v="9"/>
    <n v="13"/>
    <n v="3"/>
  </r>
  <r>
    <n v="39"/>
    <s v="Yes"/>
    <s v="Travel_Rarely"/>
    <n v="1162"/>
    <x v="0"/>
    <n v="3"/>
    <n v="2"/>
    <s v="Medical"/>
    <n v="1"/>
    <n v="445"/>
    <n v="4"/>
    <x v="0"/>
    <n v="41"/>
    <n v="3"/>
    <n v="2"/>
    <s v="Sales Executive"/>
    <n v="3"/>
    <s v="Married"/>
    <n v="5238"/>
    <n v="17778"/>
    <n v="4"/>
    <s v="Y"/>
    <s v="Yes"/>
    <n v="18"/>
    <x v="0"/>
    <n v="1"/>
    <n v="80"/>
    <n v="0"/>
    <n v="12"/>
    <n v="3"/>
    <n v="2"/>
    <x v="6"/>
    <n v="0"/>
    <n v="0"/>
    <n v="0"/>
  </r>
  <r>
    <n v="33"/>
    <s v="No"/>
    <s v="Travel_Frequently"/>
    <n v="508"/>
    <x v="0"/>
    <n v="10"/>
    <n v="3"/>
    <s v="Marketing"/>
    <n v="1"/>
    <n v="446"/>
    <n v="2"/>
    <x v="1"/>
    <n v="46"/>
    <n v="2"/>
    <n v="2"/>
    <s v="Sales Executive"/>
    <n v="4"/>
    <s v="Single"/>
    <n v="4682"/>
    <n v="4317"/>
    <n v="3"/>
    <s v="Y"/>
    <s v="No"/>
    <n v="14"/>
    <x v="0"/>
    <n v="3"/>
    <n v="80"/>
    <n v="0"/>
    <n v="9"/>
    <n v="6"/>
    <n v="2"/>
    <x v="5"/>
    <n v="7"/>
    <n v="0"/>
    <n v="1"/>
  </r>
  <r>
    <n v="47"/>
    <s v="No"/>
    <s v="Travel_Rarely"/>
    <n v="1482"/>
    <x v="1"/>
    <n v="5"/>
    <n v="5"/>
    <s v="Life Sciences"/>
    <n v="1"/>
    <n v="447"/>
    <n v="4"/>
    <x v="1"/>
    <n v="42"/>
    <n v="3"/>
    <n v="5"/>
    <s v="Research Director"/>
    <n v="3"/>
    <s v="Married"/>
    <n v="18300"/>
    <n v="16375"/>
    <n v="4"/>
    <s v="Y"/>
    <s v="No"/>
    <n v="11"/>
    <x v="0"/>
    <n v="2"/>
    <n v="80"/>
    <n v="1"/>
    <n v="21"/>
    <n v="2"/>
    <n v="3"/>
    <x v="11"/>
    <n v="2"/>
    <n v="1"/>
    <n v="1"/>
  </r>
  <r>
    <n v="43"/>
    <s v="No"/>
    <s v="Travel_Frequently"/>
    <n v="559"/>
    <x v="1"/>
    <n v="10"/>
    <n v="4"/>
    <s v="Life Sciences"/>
    <n v="1"/>
    <n v="448"/>
    <n v="3"/>
    <x v="0"/>
    <n v="82"/>
    <n v="2"/>
    <n v="2"/>
    <s v="Laboratory Technician"/>
    <n v="3"/>
    <s v="Divorced"/>
    <n v="5257"/>
    <n v="6227"/>
    <n v="1"/>
    <s v="Y"/>
    <s v="No"/>
    <n v="11"/>
    <x v="0"/>
    <n v="2"/>
    <n v="80"/>
    <n v="1"/>
    <n v="9"/>
    <n v="3"/>
    <n v="4"/>
    <x v="7"/>
    <n v="7"/>
    <n v="0"/>
    <n v="0"/>
  </r>
  <r>
    <n v="27"/>
    <s v="No"/>
    <s v="Non-Travel"/>
    <n v="210"/>
    <x v="0"/>
    <n v="1"/>
    <n v="1"/>
    <s v="Marketing"/>
    <n v="1"/>
    <n v="449"/>
    <n v="3"/>
    <x v="1"/>
    <n v="73"/>
    <n v="3"/>
    <n v="2"/>
    <s v="Sales Executive"/>
    <n v="2"/>
    <s v="Married"/>
    <n v="6349"/>
    <n v="22107"/>
    <n v="0"/>
    <s v="Y"/>
    <s v="Yes"/>
    <n v="13"/>
    <x v="0"/>
    <n v="4"/>
    <n v="80"/>
    <n v="1"/>
    <n v="6"/>
    <n v="0"/>
    <n v="3"/>
    <x v="8"/>
    <n v="4"/>
    <n v="1"/>
    <n v="4"/>
  </r>
  <r>
    <n v="54"/>
    <s v="No"/>
    <s v="Travel_Frequently"/>
    <n v="928"/>
    <x v="1"/>
    <n v="20"/>
    <n v="4"/>
    <s v="Life Sciences"/>
    <n v="1"/>
    <n v="450"/>
    <n v="4"/>
    <x v="0"/>
    <n v="31"/>
    <n v="3"/>
    <n v="2"/>
    <s v="Research Scientist"/>
    <n v="3"/>
    <s v="Single"/>
    <n v="4869"/>
    <n v="16885"/>
    <n v="3"/>
    <s v="Y"/>
    <s v="No"/>
    <n v="12"/>
    <x v="0"/>
    <n v="4"/>
    <n v="80"/>
    <n v="0"/>
    <n v="20"/>
    <n v="4"/>
    <n v="2"/>
    <x v="9"/>
    <n v="3"/>
    <n v="0"/>
    <n v="3"/>
  </r>
  <r>
    <n v="43"/>
    <s v="No"/>
    <s v="Travel_Rarely"/>
    <n v="1001"/>
    <x v="1"/>
    <n v="7"/>
    <n v="3"/>
    <s v="Life Sciences"/>
    <n v="1"/>
    <n v="451"/>
    <n v="3"/>
    <x v="0"/>
    <n v="43"/>
    <n v="3"/>
    <n v="3"/>
    <s v="Healthcare Representative"/>
    <n v="1"/>
    <s v="Married"/>
    <n v="9985"/>
    <n v="9262"/>
    <n v="8"/>
    <s v="Y"/>
    <s v="No"/>
    <n v="16"/>
    <x v="0"/>
    <n v="1"/>
    <n v="80"/>
    <n v="1"/>
    <n v="10"/>
    <n v="1"/>
    <n v="2"/>
    <x v="6"/>
    <n v="0"/>
    <n v="0"/>
    <n v="0"/>
  </r>
  <r>
    <n v="45"/>
    <s v="No"/>
    <s v="Travel_Rarely"/>
    <n v="549"/>
    <x v="1"/>
    <n v="8"/>
    <n v="4"/>
    <s v="Other"/>
    <n v="1"/>
    <n v="452"/>
    <n v="4"/>
    <x v="1"/>
    <n v="75"/>
    <n v="3"/>
    <n v="2"/>
    <s v="Research Scientist"/>
    <n v="4"/>
    <s v="Married"/>
    <n v="3697"/>
    <n v="9278"/>
    <n v="9"/>
    <s v="Y"/>
    <s v="No"/>
    <n v="14"/>
    <x v="0"/>
    <n v="1"/>
    <n v="80"/>
    <n v="2"/>
    <n v="12"/>
    <n v="3"/>
    <n v="3"/>
    <x v="1"/>
    <n v="9"/>
    <n v="9"/>
    <n v="8"/>
  </r>
  <r>
    <n v="40"/>
    <s v="No"/>
    <s v="Travel_Rarely"/>
    <n v="1124"/>
    <x v="0"/>
    <n v="1"/>
    <n v="2"/>
    <s v="Medical"/>
    <n v="1"/>
    <n v="453"/>
    <n v="2"/>
    <x v="1"/>
    <n v="57"/>
    <n v="1"/>
    <n v="2"/>
    <s v="Sales Executive"/>
    <n v="4"/>
    <s v="Married"/>
    <n v="7457"/>
    <n v="13273"/>
    <n v="2"/>
    <s v="Y"/>
    <s v="Yes"/>
    <n v="22"/>
    <x v="1"/>
    <n v="3"/>
    <n v="80"/>
    <n v="3"/>
    <n v="6"/>
    <n v="2"/>
    <n v="2"/>
    <x v="9"/>
    <n v="3"/>
    <n v="0"/>
    <n v="2"/>
  </r>
  <r>
    <n v="29"/>
    <s v="Yes"/>
    <s v="Travel_Rarely"/>
    <n v="318"/>
    <x v="1"/>
    <n v="8"/>
    <n v="4"/>
    <s v="Other"/>
    <n v="1"/>
    <n v="454"/>
    <n v="2"/>
    <x v="1"/>
    <n v="77"/>
    <n v="1"/>
    <n v="1"/>
    <s v="Laboratory Technician"/>
    <n v="1"/>
    <s v="Married"/>
    <n v="2119"/>
    <n v="4759"/>
    <n v="1"/>
    <s v="Y"/>
    <s v="Yes"/>
    <n v="11"/>
    <x v="0"/>
    <n v="4"/>
    <n v="80"/>
    <n v="0"/>
    <n v="7"/>
    <n v="4"/>
    <n v="2"/>
    <x v="5"/>
    <n v="7"/>
    <n v="0"/>
    <n v="7"/>
  </r>
  <r>
    <n v="29"/>
    <s v="No"/>
    <s v="Travel_Rarely"/>
    <n v="738"/>
    <x v="1"/>
    <n v="9"/>
    <n v="5"/>
    <s v="Other"/>
    <n v="1"/>
    <n v="455"/>
    <n v="2"/>
    <x v="1"/>
    <n v="30"/>
    <n v="2"/>
    <n v="1"/>
    <s v="Laboratory Technician"/>
    <n v="4"/>
    <s v="Single"/>
    <n v="3983"/>
    <n v="7621"/>
    <n v="0"/>
    <s v="Y"/>
    <s v="No"/>
    <n v="17"/>
    <x v="0"/>
    <n v="3"/>
    <n v="80"/>
    <n v="0"/>
    <n v="4"/>
    <n v="2"/>
    <n v="3"/>
    <x v="11"/>
    <n v="2"/>
    <n v="2"/>
    <n v="2"/>
  </r>
  <r>
    <n v="30"/>
    <s v="No"/>
    <s v="Travel_Rarely"/>
    <n v="570"/>
    <x v="0"/>
    <n v="5"/>
    <n v="3"/>
    <s v="Marketing"/>
    <n v="1"/>
    <n v="456"/>
    <n v="4"/>
    <x v="0"/>
    <n v="30"/>
    <n v="2"/>
    <n v="2"/>
    <s v="Sales Executive"/>
    <n v="3"/>
    <s v="Divorced"/>
    <n v="6118"/>
    <n v="5431"/>
    <n v="1"/>
    <s v="Y"/>
    <s v="No"/>
    <n v="13"/>
    <x v="0"/>
    <n v="3"/>
    <n v="80"/>
    <n v="3"/>
    <n v="10"/>
    <n v="2"/>
    <n v="3"/>
    <x v="1"/>
    <n v="9"/>
    <n v="1"/>
    <n v="2"/>
  </r>
  <r>
    <n v="27"/>
    <s v="No"/>
    <s v="Travel_Rarely"/>
    <n v="1130"/>
    <x v="0"/>
    <n v="8"/>
    <n v="4"/>
    <s v="Marketing"/>
    <n v="1"/>
    <n v="458"/>
    <n v="2"/>
    <x v="0"/>
    <n v="56"/>
    <n v="3"/>
    <n v="2"/>
    <s v="Sales Executive"/>
    <n v="2"/>
    <s v="Married"/>
    <n v="6214"/>
    <n v="3415"/>
    <n v="1"/>
    <s v="Y"/>
    <s v="No"/>
    <n v="18"/>
    <x v="0"/>
    <n v="1"/>
    <n v="80"/>
    <n v="1"/>
    <n v="8"/>
    <n v="3"/>
    <n v="3"/>
    <x v="3"/>
    <n v="7"/>
    <n v="0"/>
    <n v="7"/>
  </r>
  <r>
    <n v="37"/>
    <s v="No"/>
    <s v="Travel_Rarely"/>
    <n v="1192"/>
    <x v="1"/>
    <n v="5"/>
    <n v="2"/>
    <s v="Medical"/>
    <n v="1"/>
    <n v="460"/>
    <n v="4"/>
    <x v="1"/>
    <n v="61"/>
    <n v="3"/>
    <n v="2"/>
    <s v="Manufacturing Director"/>
    <n v="4"/>
    <s v="Divorced"/>
    <n v="6347"/>
    <n v="23177"/>
    <n v="7"/>
    <s v="Y"/>
    <s v="No"/>
    <n v="16"/>
    <x v="0"/>
    <n v="3"/>
    <n v="80"/>
    <n v="2"/>
    <n v="8"/>
    <n v="2"/>
    <n v="2"/>
    <x v="0"/>
    <n v="2"/>
    <n v="0"/>
    <n v="4"/>
  </r>
  <r>
    <n v="38"/>
    <s v="No"/>
    <s v="Travel_Rarely"/>
    <n v="343"/>
    <x v="1"/>
    <n v="15"/>
    <n v="2"/>
    <s v="Life Sciences"/>
    <n v="1"/>
    <n v="461"/>
    <n v="3"/>
    <x v="1"/>
    <n v="92"/>
    <n v="2"/>
    <n v="3"/>
    <s v="Research Director"/>
    <n v="4"/>
    <s v="Divorced"/>
    <n v="11510"/>
    <n v="15682"/>
    <n v="0"/>
    <s v="Y"/>
    <s v="Yes"/>
    <n v="14"/>
    <x v="0"/>
    <n v="2"/>
    <n v="80"/>
    <n v="1"/>
    <n v="12"/>
    <n v="3"/>
    <n v="3"/>
    <x v="19"/>
    <n v="10"/>
    <n v="2"/>
    <n v="9"/>
  </r>
  <r>
    <n v="31"/>
    <s v="No"/>
    <s v="Travel_Rarely"/>
    <n v="1232"/>
    <x v="1"/>
    <n v="7"/>
    <n v="4"/>
    <s v="Medical"/>
    <n v="1"/>
    <n v="462"/>
    <n v="3"/>
    <x v="0"/>
    <n v="39"/>
    <n v="3"/>
    <n v="3"/>
    <s v="Manufacturing Director"/>
    <n v="4"/>
    <s v="Single"/>
    <n v="7143"/>
    <n v="25713"/>
    <n v="1"/>
    <s v="Y"/>
    <s v="Yes"/>
    <n v="14"/>
    <x v="0"/>
    <n v="3"/>
    <n v="80"/>
    <n v="0"/>
    <n v="11"/>
    <n v="2"/>
    <n v="2"/>
    <x v="19"/>
    <n v="9"/>
    <n v="4"/>
    <n v="10"/>
  </r>
  <r>
    <n v="29"/>
    <s v="No"/>
    <s v="Travel_Rarely"/>
    <n v="144"/>
    <x v="0"/>
    <n v="10"/>
    <n v="1"/>
    <s v="Marketing"/>
    <n v="1"/>
    <n v="463"/>
    <n v="4"/>
    <x v="0"/>
    <n v="39"/>
    <n v="2"/>
    <n v="2"/>
    <s v="Sales Executive"/>
    <n v="2"/>
    <s v="Divorced"/>
    <n v="8268"/>
    <n v="11866"/>
    <n v="1"/>
    <s v="Y"/>
    <s v="Yes"/>
    <n v="14"/>
    <x v="0"/>
    <n v="1"/>
    <n v="80"/>
    <n v="2"/>
    <n v="7"/>
    <n v="2"/>
    <n v="3"/>
    <x v="5"/>
    <n v="7"/>
    <n v="1"/>
    <n v="7"/>
  </r>
  <r>
    <n v="35"/>
    <s v="No"/>
    <s v="Travel_Rarely"/>
    <n v="1296"/>
    <x v="1"/>
    <n v="5"/>
    <n v="4"/>
    <s v="Technical Degree"/>
    <n v="1"/>
    <n v="464"/>
    <n v="3"/>
    <x v="1"/>
    <n v="62"/>
    <n v="3"/>
    <n v="3"/>
    <s v="Manufacturing Director"/>
    <n v="2"/>
    <s v="Single"/>
    <n v="8095"/>
    <n v="18264"/>
    <n v="0"/>
    <s v="Y"/>
    <s v="No"/>
    <n v="13"/>
    <x v="0"/>
    <n v="4"/>
    <n v="80"/>
    <n v="0"/>
    <n v="17"/>
    <n v="5"/>
    <n v="3"/>
    <x v="22"/>
    <n v="6"/>
    <n v="0"/>
    <n v="13"/>
  </r>
  <r>
    <n v="23"/>
    <s v="No"/>
    <s v="Travel_Rarely"/>
    <n v="1309"/>
    <x v="1"/>
    <n v="26"/>
    <n v="1"/>
    <s v="Life Sciences"/>
    <n v="1"/>
    <n v="465"/>
    <n v="3"/>
    <x v="1"/>
    <n v="83"/>
    <n v="3"/>
    <n v="1"/>
    <s v="Research Scientist"/>
    <n v="4"/>
    <s v="Divorced"/>
    <n v="2904"/>
    <n v="16092"/>
    <n v="1"/>
    <s v="Y"/>
    <s v="No"/>
    <n v="12"/>
    <x v="0"/>
    <n v="3"/>
    <n v="80"/>
    <n v="2"/>
    <n v="4"/>
    <n v="2"/>
    <n v="2"/>
    <x v="9"/>
    <n v="2"/>
    <n v="0"/>
    <n v="2"/>
  </r>
  <r>
    <n v="41"/>
    <s v="No"/>
    <s v="Travel_Rarely"/>
    <n v="483"/>
    <x v="1"/>
    <n v="6"/>
    <n v="3"/>
    <s v="Medical"/>
    <n v="1"/>
    <n v="466"/>
    <n v="4"/>
    <x v="1"/>
    <n v="95"/>
    <n v="2"/>
    <n v="2"/>
    <s v="Manufacturing Director"/>
    <n v="2"/>
    <s v="Single"/>
    <n v="6032"/>
    <n v="10110"/>
    <n v="6"/>
    <s v="Y"/>
    <s v="Yes"/>
    <n v="15"/>
    <x v="0"/>
    <n v="4"/>
    <n v="80"/>
    <n v="0"/>
    <n v="8"/>
    <n v="3"/>
    <n v="3"/>
    <x v="8"/>
    <n v="4"/>
    <n v="1"/>
    <n v="2"/>
  </r>
  <r>
    <n v="47"/>
    <s v="No"/>
    <s v="Travel_Frequently"/>
    <n v="1309"/>
    <x v="0"/>
    <n v="4"/>
    <n v="1"/>
    <s v="Medical"/>
    <n v="1"/>
    <n v="467"/>
    <n v="2"/>
    <x v="1"/>
    <n v="99"/>
    <n v="3"/>
    <n v="2"/>
    <s v="Sales Representative"/>
    <n v="3"/>
    <s v="Single"/>
    <n v="2976"/>
    <n v="25751"/>
    <n v="3"/>
    <s v="Y"/>
    <s v="No"/>
    <n v="19"/>
    <x v="0"/>
    <n v="1"/>
    <n v="80"/>
    <n v="0"/>
    <n v="5"/>
    <n v="3"/>
    <n v="3"/>
    <x v="2"/>
    <n v="0"/>
    <n v="0"/>
    <n v="0"/>
  </r>
  <r>
    <n v="42"/>
    <s v="No"/>
    <s v="Travel_Rarely"/>
    <n v="810"/>
    <x v="1"/>
    <n v="23"/>
    <n v="5"/>
    <s v="Life Sciences"/>
    <n v="1"/>
    <n v="468"/>
    <n v="1"/>
    <x v="0"/>
    <n v="44"/>
    <n v="3"/>
    <n v="4"/>
    <s v="Research Director"/>
    <n v="4"/>
    <s v="Single"/>
    <n v="15992"/>
    <n v="15901"/>
    <n v="2"/>
    <s v="Y"/>
    <s v="No"/>
    <n v="14"/>
    <x v="0"/>
    <n v="2"/>
    <n v="80"/>
    <n v="0"/>
    <n v="16"/>
    <n v="2"/>
    <n v="3"/>
    <x v="6"/>
    <n v="0"/>
    <n v="0"/>
    <n v="0"/>
  </r>
  <r>
    <n v="29"/>
    <s v="No"/>
    <s v="Non-Travel"/>
    <n v="746"/>
    <x v="0"/>
    <n v="2"/>
    <n v="3"/>
    <s v="Life Sciences"/>
    <n v="1"/>
    <n v="469"/>
    <n v="4"/>
    <x v="1"/>
    <n v="61"/>
    <n v="3"/>
    <n v="2"/>
    <s v="Sales Executive"/>
    <n v="3"/>
    <s v="Married"/>
    <n v="4649"/>
    <n v="16928"/>
    <n v="1"/>
    <s v="Y"/>
    <s v="No"/>
    <n v="14"/>
    <x v="0"/>
    <n v="1"/>
    <n v="80"/>
    <n v="1"/>
    <n v="4"/>
    <n v="3"/>
    <n v="2"/>
    <x v="9"/>
    <n v="3"/>
    <n v="0"/>
    <n v="2"/>
  </r>
  <r>
    <n v="42"/>
    <s v="No"/>
    <s v="Travel_Rarely"/>
    <n v="544"/>
    <x v="2"/>
    <n v="2"/>
    <n v="1"/>
    <s v="Technical Degree"/>
    <n v="1"/>
    <n v="470"/>
    <n v="3"/>
    <x v="1"/>
    <n v="52"/>
    <n v="3"/>
    <n v="1"/>
    <s v="Human Resources"/>
    <n v="3"/>
    <s v="Divorced"/>
    <n v="2696"/>
    <n v="24017"/>
    <n v="0"/>
    <s v="Y"/>
    <s v="Yes"/>
    <n v="11"/>
    <x v="0"/>
    <n v="3"/>
    <n v="80"/>
    <n v="1"/>
    <n v="4"/>
    <n v="5"/>
    <n v="3"/>
    <x v="11"/>
    <n v="2"/>
    <n v="1"/>
    <n v="0"/>
  </r>
  <r>
    <n v="32"/>
    <s v="No"/>
    <s v="Travel_Rarely"/>
    <n v="1062"/>
    <x v="1"/>
    <n v="2"/>
    <n v="3"/>
    <s v="Medical"/>
    <n v="1"/>
    <n v="471"/>
    <n v="3"/>
    <x v="0"/>
    <n v="75"/>
    <n v="3"/>
    <n v="1"/>
    <s v="Laboratory Technician"/>
    <n v="2"/>
    <s v="Married"/>
    <n v="2370"/>
    <n v="3956"/>
    <n v="1"/>
    <s v="Y"/>
    <s v="No"/>
    <n v="13"/>
    <x v="0"/>
    <n v="3"/>
    <n v="80"/>
    <n v="1"/>
    <n v="8"/>
    <n v="4"/>
    <n v="3"/>
    <x v="3"/>
    <n v="0"/>
    <n v="0"/>
    <n v="7"/>
  </r>
  <r>
    <n v="48"/>
    <s v="No"/>
    <s v="Travel_Rarely"/>
    <n v="530"/>
    <x v="0"/>
    <n v="29"/>
    <n v="1"/>
    <s v="Medical"/>
    <n v="1"/>
    <n v="473"/>
    <n v="1"/>
    <x v="0"/>
    <n v="91"/>
    <n v="3"/>
    <n v="3"/>
    <s v="Manager"/>
    <n v="3"/>
    <s v="Married"/>
    <n v="12504"/>
    <n v="23978"/>
    <n v="3"/>
    <s v="Y"/>
    <s v="No"/>
    <n v="21"/>
    <x v="1"/>
    <n v="2"/>
    <n v="80"/>
    <n v="1"/>
    <n v="15"/>
    <n v="3"/>
    <n v="1"/>
    <x v="2"/>
    <n v="0"/>
    <n v="0"/>
    <n v="0"/>
  </r>
  <r>
    <n v="37"/>
    <s v="No"/>
    <s v="Travel_Rarely"/>
    <n v="1319"/>
    <x v="1"/>
    <n v="6"/>
    <n v="3"/>
    <s v="Medical"/>
    <n v="1"/>
    <n v="474"/>
    <n v="3"/>
    <x v="1"/>
    <n v="51"/>
    <n v="4"/>
    <n v="2"/>
    <s v="Research Scientist"/>
    <n v="1"/>
    <s v="Divorced"/>
    <n v="5974"/>
    <n v="17001"/>
    <n v="4"/>
    <s v="Y"/>
    <s v="Yes"/>
    <n v="13"/>
    <x v="0"/>
    <n v="1"/>
    <n v="80"/>
    <n v="2"/>
    <n v="13"/>
    <n v="2"/>
    <n v="3"/>
    <x v="5"/>
    <n v="7"/>
    <n v="6"/>
    <n v="7"/>
  </r>
  <r>
    <n v="30"/>
    <s v="No"/>
    <s v="Non-Travel"/>
    <n v="641"/>
    <x v="0"/>
    <n v="25"/>
    <n v="2"/>
    <s v="Technical Degree"/>
    <n v="1"/>
    <n v="475"/>
    <n v="4"/>
    <x v="0"/>
    <n v="85"/>
    <n v="3"/>
    <n v="2"/>
    <s v="Sales Executive"/>
    <n v="3"/>
    <s v="Married"/>
    <n v="4736"/>
    <n v="6069"/>
    <n v="7"/>
    <s v="Y"/>
    <s v="Yes"/>
    <n v="12"/>
    <x v="0"/>
    <n v="2"/>
    <n v="80"/>
    <n v="1"/>
    <n v="4"/>
    <n v="2"/>
    <n v="4"/>
    <x v="4"/>
    <n v="2"/>
    <n v="2"/>
    <n v="2"/>
  </r>
  <r>
    <n v="26"/>
    <s v="No"/>
    <s v="Travel_Rarely"/>
    <n v="933"/>
    <x v="0"/>
    <n v="1"/>
    <n v="3"/>
    <s v="Life Sciences"/>
    <n v="1"/>
    <n v="476"/>
    <n v="3"/>
    <x v="1"/>
    <n v="57"/>
    <n v="3"/>
    <n v="2"/>
    <s v="Sales Executive"/>
    <n v="3"/>
    <s v="Married"/>
    <n v="5296"/>
    <n v="20156"/>
    <n v="1"/>
    <s v="Y"/>
    <s v="No"/>
    <n v="17"/>
    <x v="0"/>
    <n v="2"/>
    <n v="80"/>
    <n v="1"/>
    <n v="8"/>
    <n v="3"/>
    <n v="3"/>
    <x v="3"/>
    <n v="7"/>
    <n v="7"/>
    <n v="7"/>
  </r>
  <r>
    <n v="42"/>
    <s v="No"/>
    <s v="Travel_Rarely"/>
    <n v="1332"/>
    <x v="1"/>
    <n v="2"/>
    <n v="4"/>
    <s v="Other"/>
    <n v="1"/>
    <n v="477"/>
    <n v="1"/>
    <x v="1"/>
    <n v="98"/>
    <n v="2"/>
    <n v="2"/>
    <s v="Healthcare Representative"/>
    <n v="4"/>
    <s v="Single"/>
    <n v="6781"/>
    <n v="17078"/>
    <n v="3"/>
    <s v="Y"/>
    <s v="No"/>
    <n v="23"/>
    <x v="1"/>
    <n v="2"/>
    <n v="80"/>
    <n v="0"/>
    <n v="14"/>
    <n v="6"/>
    <n v="3"/>
    <x v="6"/>
    <n v="0"/>
    <n v="0"/>
    <n v="0"/>
  </r>
  <r>
    <n v="21"/>
    <s v="Yes"/>
    <s v="Travel_Frequently"/>
    <n v="756"/>
    <x v="0"/>
    <n v="1"/>
    <n v="1"/>
    <s v="Technical Degree"/>
    <n v="1"/>
    <n v="478"/>
    <n v="1"/>
    <x v="0"/>
    <n v="99"/>
    <n v="2"/>
    <n v="1"/>
    <s v="Sales Representative"/>
    <n v="2"/>
    <s v="Single"/>
    <n v="2174"/>
    <n v="9150"/>
    <n v="1"/>
    <s v="Y"/>
    <s v="Yes"/>
    <n v="11"/>
    <x v="0"/>
    <n v="3"/>
    <n v="80"/>
    <n v="0"/>
    <n v="3"/>
    <n v="3"/>
    <n v="3"/>
    <x v="11"/>
    <n v="2"/>
    <n v="1"/>
    <n v="2"/>
  </r>
  <r>
    <n v="36"/>
    <s v="No"/>
    <s v="Non-Travel"/>
    <n v="845"/>
    <x v="0"/>
    <n v="1"/>
    <n v="5"/>
    <s v="Medical"/>
    <n v="1"/>
    <n v="479"/>
    <n v="4"/>
    <x v="0"/>
    <n v="45"/>
    <n v="3"/>
    <n v="2"/>
    <s v="Sales Executive"/>
    <n v="4"/>
    <s v="Single"/>
    <n v="6653"/>
    <n v="15276"/>
    <n v="4"/>
    <s v="Y"/>
    <s v="No"/>
    <n v="15"/>
    <x v="0"/>
    <n v="2"/>
    <n v="80"/>
    <n v="0"/>
    <n v="7"/>
    <n v="6"/>
    <n v="3"/>
    <x v="6"/>
    <n v="0"/>
    <n v="0"/>
    <n v="0"/>
  </r>
  <r>
    <n v="36"/>
    <s v="No"/>
    <s v="Travel_Frequently"/>
    <n v="541"/>
    <x v="0"/>
    <n v="3"/>
    <n v="4"/>
    <s v="Medical"/>
    <n v="1"/>
    <n v="481"/>
    <n v="1"/>
    <x v="1"/>
    <n v="48"/>
    <n v="2"/>
    <n v="3"/>
    <s v="Sales Executive"/>
    <n v="4"/>
    <s v="Married"/>
    <n v="9699"/>
    <n v="7246"/>
    <n v="4"/>
    <s v="Y"/>
    <s v="No"/>
    <n v="11"/>
    <x v="0"/>
    <n v="1"/>
    <n v="80"/>
    <n v="1"/>
    <n v="16"/>
    <n v="2"/>
    <n v="3"/>
    <x v="20"/>
    <n v="9"/>
    <n v="1"/>
    <n v="12"/>
  </r>
  <r>
    <n v="57"/>
    <s v="No"/>
    <s v="Travel_Rarely"/>
    <n v="593"/>
    <x v="1"/>
    <n v="1"/>
    <n v="4"/>
    <s v="Medical"/>
    <n v="1"/>
    <n v="482"/>
    <n v="4"/>
    <x v="1"/>
    <n v="88"/>
    <n v="3"/>
    <n v="2"/>
    <s v="Healthcare Representative"/>
    <n v="3"/>
    <s v="Married"/>
    <n v="6755"/>
    <n v="2967"/>
    <n v="2"/>
    <s v="Y"/>
    <s v="No"/>
    <n v="11"/>
    <x v="0"/>
    <n v="3"/>
    <n v="80"/>
    <n v="0"/>
    <n v="15"/>
    <n v="2"/>
    <n v="3"/>
    <x v="11"/>
    <n v="2"/>
    <n v="1"/>
    <n v="2"/>
  </r>
  <r>
    <n v="40"/>
    <s v="No"/>
    <s v="Travel_Rarely"/>
    <n v="1171"/>
    <x v="1"/>
    <n v="10"/>
    <n v="4"/>
    <s v="Life Sciences"/>
    <n v="1"/>
    <n v="483"/>
    <n v="4"/>
    <x v="0"/>
    <n v="46"/>
    <n v="4"/>
    <n v="1"/>
    <s v="Laboratory Technician"/>
    <n v="3"/>
    <s v="Married"/>
    <n v="2213"/>
    <n v="22495"/>
    <n v="3"/>
    <s v="Y"/>
    <s v="Yes"/>
    <n v="13"/>
    <x v="0"/>
    <n v="3"/>
    <n v="80"/>
    <n v="1"/>
    <n v="10"/>
    <n v="3"/>
    <n v="3"/>
    <x v="5"/>
    <n v="7"/>
    <n v="1"/>
    <n v="7"/>
  </r>
  <r>
    <n v="21"/>
    <s v="No"/>
    <s v="Non-Travel"/>
    <n v="895"/>
    <x v="0"/>
    <n v="9"/>
    <n v="2"/>
    <s v="Medical"/>
    <n v="1"/>
    <n v="484"/>
    <n v="1"/>
    <x v="1"/>
    <n v="39"/>
    <n v="3"/>
    <n v="1"/>
    <s v="Sales Representative"/>
    <n v="4"/>
    <s v="Single"/>
    <n v="2610"/>
    <n v="2851"/>
    <n v="1"/>
    <s v="Y"/>
    <s v="No"/>
    <n v="24"/>
    <x v="1"/>
    <n v="3"/>
    <n v="80"/>
    <n v="0"/>
    <n v="3"/>
    <n v="3"/>
    <n v="2"/>
    <x v="11"/>
    <n v="2"/>
    <n v="2"/>
    <n v="2"/>
  </r>
  <r>
    <n v="33"/>
    <s v="Yes"/>
    <s v="Travel_Rarely"/>
    <n v="350"/>
    <x v="0"/>
    <n v="5"/>
    <n v="3"/>
    <s v="Marketing"/>
    <n v="1"/>
    <n v="485"/>
    <n v="4"/>
    <x v="0"/>
    <n v="34"/>
    <n v="3"/>
    <n v="1"/>
    <s v="Sales Representative"/>
    <n v="3"/>
    <s v="Single"/>
    <n v="2851"/>
    <n v="9150"/>
    <n v="1"/>
    <s v="Y"/>
    <s v="Yes"/>
    <n v="13"/>
    <x v="0"/>
    <n v="2"/>
    <n v="80"/>
    <n v="0"/>
    <n v="1"/>
    <n v="2"/>
    <n v="3"/>
    <x v="6"/>
    <n v="0"/>
    <n v="0"/>
    <n v="0"/>
  </r>
  <r>
    <n v="37"/>
    <s v="No"/>
    <s v="Travel_Rarely"/>
    <n v="921"/>
    <x v="1"/>
    <n v="10"/>
    <n v="3"/>
    <s v="Medical"/>
    <n v="1"/>
    <n v="486"/>
    <n v="3"/>
    <x v="0"/>
    <n v="98"/>
    <n v="3"/>
    <n v="1"/>
    <s v="Laboratory Technician"/>
    <n v="1"/>
    <s v="Married"/>
    <n v="3452"/>
    <n v="17663"/>
    <n v="6"/>
    <s v="Y"/>
    <s v="No"/>
    <n v="20"/>
    <x v="1"/>
    <n v="2"/>
    <n v="80"/>
    <n v="1"/>
    <n v="17"/>
    <n v="3"/>
    <n v="3"/>
    <x v="8"/>
    <n v="4"/>
    <n v="0"/>
    <n v="3"/>
  </r>
  <r>
    <n v="46"/>
    <s v="No"/>
    <s v="Non-Travel"/>
    <n v="1144"/>
    <x v="1"/>
    <n v="7"/>
    <n v="4"/>
    <s v="Medical"/>
    <n v="1"/>
    <n v="487"/>
    <n v="3"/>
    <x v="0"/>
    <n v="30"/>
    <n v="3"/>
    <n v="2"/>
    <s v="Manufacturing Director"/>
    <n v="3"/>
    <s v="Married"/>
    <n v="5258"/>
    <n v="16044"/>
    <n v="2"/>
    <s v="Y"/>
    <s v="No"/>
    <n v="14"/>
    <x v="0"/>
    <n v="3"/>
    <n v="80"/>
    <n v="0"/>
    <n v="7"/>
    <n v="2"/>
    <n v="4"/>
    <x v="6"/>
    <n v="0"/>
    <n v="0"/>
    <n v="0"/>
  </r>
  <r>
    <n v="41"/>
    <s v="Yes"/>
    <s v="Travel_Frequently"/>
    <n v="143"/>
    <x v="0"/>
    <n v="4"/>
    <n v="3"/>
    <s v="Marketing"/>
    <n v="1"/>
    <n v="488"/>
    <n v="1"/>
    <x v="1"/>
    <n v="56"/>
    <n v="3"/>
    <n v="2"/>
    <s v="Sales Executive"/>
    <n v="2"/>
    <s v="Single"/>
    <n v="9355"/>
    <n v="9558"/>
    <n v="1"/>
    <s v="Y"/>
    <s v="No"/>
    <n v="18"/>
    <x v="0"/>
    <n v="3"/>
    <n v="80"/>
    <n v="0"/>
    <n v="8"/>
    <n v="5"/>
    <n v="3"/>
    <x v="3"/>
    <n v="7"/>
    <n v="7"/>
    <n v="7"/>
  </r>
  <r>
    <n v="50"/>
    <s v="No"/>
    <s v="Travel_Rarely"/>
    <n v="1046"/>
    <x v="1"/>
    <n v="10"/>
    <n v="3"/>
    <s v="Technical Degree"/>
    <n v="1"/>
    <n v="491"/>
    <n v="4"/>
    <x v="1"/>
    <n v="100"/>
    <n v="2"/>
    <n v="3"/>
    <s v="Healthcare Representative"/>
    <n v="4"/>
    <s v="Single"/>
    <n v="10496"/>
    <n v="2755"/>
    <n v="6"/>
    <s v="Y"/>
    <s v="No"/>
    <n v="15"/>
    <x v="0"/>
    <n v="4"/>
    <n v="80"/>
    <n v="0"/>
    <n v="20"/>
    <n v="2"/>
    <n v="3"/>
    <x v="9"/>
    <n v="3"/>
    <n v="1"/>
    <n v="3"/>
  </r>
  <r>
    <n v="40"/>
    <s v="Yes"/>
    <s v="Travel_Rarely"/>
    <n v="575"/>
    <x v="0"/>
    <n v="22"/>
    <n v="2"/>
    <s v="Marketing"/>
    <n v="1"/>
    <n v="492"/>
    <n v="3"/>
    <x v="1"/>
    <n v="68"/>
    <n v="2"/>
    <n v="2"/>
    <s v="Sales Executive"/>
    <n v="3"/>
    <s v="Married"/>
    <n v="6380"/>
    <n v="6110"/>
    <n v="2"/>
    <s v="Y"/>
    <s v="Yes"/>
    <n v="12"/>
    <x v="0"/>
    <n v="1"/>
    <n v="80"/>
    <n v="2"/>
    <n v="8"/>
    <n v="6"/>
    <n v="3"/>
    <x v="0"/>
    <n v="4"/>
    <n v="1"/>
    <n v="0"/>
  </r>
  <r>
    <n v="31"/>
    <s v="No"/>
    <s v="Travel_Rarely"/>
    <n v="408"/>
    <x v="1"/>
    <n v="9"/>
    <n v="4"/>
    <s v="Life Sciences"/>
    <n v="1"/>
    <n v="493"/>
    <n v="3"/>
    <x v="1"/>
    <n v="42"/>
    <n v="2"/>
    <n v="1"/>
    <s v="Research Scientist"/>
    <n v="2"/>
    <s v="Single"/>
    <n v="2657"/>
    <n v="7551"/>
    <n v="0"/>
    <s v="Y"/>
    <s v="Yes"/>
    <n v="16"/>
    <x v="0"/>
    <n v="4"/>
    <n v="80"/>
    <n v="0"/>
    <n v="3"/>
    <n v="5"/>
    <n v="3"/>
    <x v="4"/>
    <n v="2"/>
    <n v="2"/>
    <n v="2"/>
  </r>
  <r>
    <n v="21"/>
    <s v="Yes"/>
    <s v="Travel_Rarely"/>
    <n v="156"/>
    <x v="0"/>
    <n v="12"/>
    <n v="3"/>
    <s v="Life Sciences"/>
    <n v="1"/>
    <n v="494"/>
    <n v="3"/>
    <x v="0"/>
    <n v="90"/>
    <n v="4"/>
    <n v="1"/>
    <s v="Sales Representative"/>
    <n v="2"/>
    <s v="Single"/>
    <n v="2716"/>
    <n v="25422"/>
    <n v="1"/>
    <s v="Y"/>
    <s v="No"/>
    <n v="15"/>
    <x v="0"/>
    <n v="4"/>
    <n v="80"/>
    <n v="0"/>
    <n v="1"/>
    <n v="0"/>
    <n v="3"/>
    <x v="6"/>
    <n v="0"/>
    <n v="0"/>
    <n v="0"/>
  </r>
  <r>
    <n v="29"/>
    <s v="No"/>
    <s v="Travel_Rarely"/>
    <n v="1283"/>
    <x v="1"/>
    <n v="23"/>
    <n v="3"/>
    <s v="Life Sciences"/>
    <n v="1"/>
    <n v="495"/>
    <n v="4"/>
    <x v="1"/>
    <n v="54"/>
    <n v="3"/>
    <n v="1"/>
    <s v="Research Scientist"/>
    <n v="4"/>
    <s v="Single"/>
    <n v="2201"/>
    <n v="18168"/>
    <n v="9"/>
    <s v="Y"/>
    <s v="No"/>
    <n v="16"/>
    <x v="0"/>
    <n v="4"/>
    <n v="80"/>
    <n v="0"/>
    <n v="6"/>
    <n v="4"/>
    <n v="3"/>
    <x v="11"/>
    <n v="2"/>
    <n v="1"/>
    <n v="2"/>
  </r>
  <r>
    <n v="35"/>
    <s v="No"/>
    <s v="Travel_Rarely"/>
    <n v="755"/>
    <x v="1"/>
    <n v="9"/>
    <n v="4"/>
    <s v="Life Sciences"/>
    <n v="1"/>
    <n v="496"/>
    <n v="3"/>
    <x v="1"/>
    <n v="97"/>
    <n v="2"/>
    <n v="2"/>
    <s v="Healthcare Representative"/>
    <n v="2"/>
    <s v="Single"/>
    <n v="6540"/>
    <n v="19394"/>
    <n v="9"/>
    <s v="Y"/>
    <s v="No"/>
    <n v="19"/>
    <x v="0"/>
    <n v="3"/>
    <n v="80"/>
    <n v="0"/>
    <n v="10"/>
    <n v="5"/>
    <n v="3"/>
    <x v="6"/>
    <n v="1"/>
    <n v="0"/>
    <n v="0"/>
  </r>
  <r>
    <n v="27"/>
    <s v="No"/>
    <s v="Travel_Rarely"/>
    <n v="1469"/>
    <x v="1"/>
    <n v="1"/>
    <n v="2"/>
    <s v="Medical"/>
    <n v="1"/>
    <n v="497"/>
    <n v="4"/>
    <x v="1"/>
    <n v="82"/>
    <n v="3"/>
    <n v="1"/>
    <s v="Laboratory Technician"/>
    <n v="2"/>
    <s v="Divorced"/>
    <n v="3816"/>
    <n v="17881"/>
    <n v="1"/>
    <s v="Y"/>
    <s v="No"/>
    <n v="11"/>
    <x v="0"/>
    <n v="2"/>
    <n v="80"/>
    <n v="1"/>
    <n v="5"/>
    <n v="2"/>
    <n v="3"/>
    <x v="8"/>
    <n v="2"/>
    <n v="0"/>
    <n v="4"/>
  </r>
  <r>
    <n v="28"/>
    <s v="No"/>
    <s v="Travel_Rarely"/>
    <n v="304"/>
    <x v="0"/>
    <n v="9"/>
    <n v="4"/>
    <s v="Life Sciences"/>
    <n v="1"/>
    <n v="498"/>
    <n v="2"/>
    <x v="1"/>
    <n v="92"/>
    <n v="3"/>
    <n v="2"/>
    <s v="Sales Executive"/>
    <n v="4"/>
    <s v="Single"/>
    <n v="5253"/>
    <n v="20750"/>
    <n v="1"/>
    <s v="Y"/>
    <s v="No"/>
    <n v="16"/>
    <x v="0"/>
    <n v="4"/>
    <n v="80"/>
    <n v="0"/>
    <n v="7"/>
    <n v="1"/>
    <n v="3"/>
    <x v="5"/>
    <n v="5"/>
    <n v="0"/>
    <n v="7"/>
  </r>
  <r>
    <n v="49"/>
    <s v="No"/>
    <s v="Travel_Rarely"/>
    <n v="1261"/>
    <x v="1"/>
    <n v="7"/>
    <n v="3"/>
    <s v="Other"/>
    <n v="1"/>
    <n v="499"/>
    <n v="2"/>
    <x v="1"/>
    <n v="31"/>
    <n v="2"/>
    <n v="3"/>
    <s v="Healthcare Representative"/>
    <n v="3"/>
    <s v="Single"/>
    <n v="10965"/>
    <n v="12066"/>
    <n v="8"/>
    <s v="Y"/>
    <s v="No"/>
    <n v="24"/>
    <x v="1"/>
    <n v="3"/>
    <n v="80"/>
    <n v="0"/>
    <n v="26"/>
    <n v="2"/>
    <n v="3"/>
    <x v="8"/>
    <n v="2"/>
    <n v="0"/>
    <n v="0"/>
  </r>
  <r>
    <n v="51"/>
    <s v="No"/>
    <s v="Travel_Rarely"/>
    <n v="1178"/>
    <x v="0"/>
    <n v="14"/>
    <n v="2"/>
    <s v="Life Sciences"/>
    <n v="1"/>
    <n v="500"/>
    <n v="3"/>
    <x v="0"/>
    <n v="87"/>
    <n v="3"/>
    <n v="2"/>
    <s v="Sales Executive"/>
    <n v="4"/>
    <s v="Married"/>
    <n v="4936"/>
    <n v="14862"/>
    <n v="4"/>
    <s v="Y"/>
    <s v="No"/>
    <n v="11"/>
    <x v="0"/>
    <n v="3"/>
    <n v="80"/>
    <n v="1"/>
    <n v="18"/>
    <n v="2"/>
    <n v="2"/>
    <x v="5"/>
    <n v="7"/>
    <n v="0"/>
    <n v="7"/>
  </r>
  <r>
    <n v="36"/>
    <s v="No"/>
    <s v="Travel_Rarely"/>
    <n v="329"/>
    <x v="1"/>
    <n v="2"/>
    <n v="3"/>
    <s v="Life Sciences"/>
    <n v="1"/>
    <n v="501"/>
    <n v="4"/>
    <x v="0"/>
    <n v="96"/>
    <n v="3"/>
    <n v="1"/>
    <s v="Research Scientist"/>
    <n v="3"/>
    <s v="Married"/>
    <n v="2543"/>
    <n v="11868"/>
    <n v="4"/>
    <s v="Y"/>
    <s v="No"/>
    <n v="13"/>
    <x v="0"/>
    <n v="2"/>
    <n v="80"/>
    <n v="1"/>
    <n v="6"/>
    <n v="3"/>
    <n v="3"/>
    <x v="4"/>
    <n v="2"/>
    <n v="2"/>
    <n v="2"/>
  </r>
  <r>
    <n v="34"/>
    <s v="Yes"/>
    <s v="Non-Travel"/>
    <n v="1362"/>
    <x v="0"/>
    <n v="19"/>
    <n v="3"/>
    <s v="Marketing"/>
    <n v="1"/>
    <n v="502"/>
    <n v="1"/>
    <x v="1"/>
    <n v="67"/>
    <n v="4"/>
    <n v="2"/>
    <s v="Sales Executive"/>
    <n v="4"/>
    <s v="Single"/>
    <n v="5304"/>
    <n v="4652"/>
    <n v="8"/>
    <s v="Y"/>
    <s v="Yes"/>
    <n v="13"/>
    <x v="0"/>
    <n v="2"/>
    <n v="80"/>
    <n v="0"/>
    <n v="9"/>
    <n v="3"/>
    <n v="2"/>
    <x v="8"/>
    <n v="2"/>
    <n v="0"/>
    <n v="4"/>
  </r>
  <r>
    <n v="55"/>
    <s v="No"/>
    <s v="Travel_Rarely"/>
    <n v="1311"/>
    <x v="1"/>
    <n v="2"/>
    <n v="3"/>
    <s v="Life Sciences"/>
    <n v="1"/>
    <n v="505"/>
    <n v="3"/>
    <x v="0"/>
    <n v="97"/>
    <n v="3"/>
    <n v="4"/>
    <s v="Manager"/>
    <n v="4"/>
    <s v="Single"/>
    <n v="16659"/>
    <n v="23258"/>
    <n v="2"/>
    <s v="Y"/>
    <s v="Yes"/>
    <n v="13"/>
    <x v="0"/>
    <n v="3"/>
    <n v="80"/>
    <n v="0"/>
    <n v="30"/>
    <n v="2"/>
    <n v="3"/>
    <x v="8"/>
    <n v="4"/>
    <n v="1"/>
    <n v="2"/>
  </r>
  <r>
    <n v="24"/>
    <s v="No"/>
    <s v="Travel_Rarely"/>
    <n v="1371"/>
    <x v="0"/>
    <n v="10"/>
    <n v="4"/>
    <s v="Marketing"/>
    <n v="1"/>
    <n v="507"/>
    <n v="4"/>
    <x v="0"/>
    <n v="77"/>
    <n v="3"/>
    <n v="2"/>
    <s v="Sales Executive"/>
    <n v="3"/>
    <s v="Divorced"/>
    <n v="4260"/>
    <n v="5915"/>
    <n v="1"/>
    <s v="Y"/>
    <s v="Yes"/>
    <n v="12"/>
    <x v="0"/>
    <n v="4"/>
    <n v="80"/>
    <n v="1"/>
    <n v="5"/>
    <n v="2"/>
    <n v="4"/>
    <x v="8"/>
    <n v="2"/>
    <n v="0"/>
    <n v="3"/>
  </r>
  <r>
    <n v="30"/>
    <s v="No"/>
    <s v="Travel_Rarely"/>
    <n v="202"/>
    <x v="0"/>
    <n v="2"/>
    <n v="1"/>
    <s v="Technical Degree"/>
    <n v="1"/>
    <n v="508"/>
    <n v="3"/>
    <x v="1"/>
    <n v="72"/>
    <n v="3"/>
    <n v="1"/>
    <s v="Sales Representative"/>
    <n v="2"/>
    <s v="Married"/>
    <n v="2476"/>
    <n v="17434"/>
    <n v="1"/>
    <s v="Y"/>
    <s v="No"/>
    <n v="18"/>
    <x v="0"/>
    <n v="1"/>
    <n v="80"/>
    <n v="1"/>
    <n v="1"/>
    <n v="3"/>
    <n v="3"/>
    <x v="6"/>
    <n v="0"/>
    <n v="0"/>
    <n v="0"/>
  </r>
  <r>
    <n v="26"/>
    <s v="Yes"/>
    <s v="Travel_Frequently"/>
    <n v="575"/>
    <x v="1"/>
    <n v="3"/>
    <n v="1"/>
    <s v="Technical Degree"/>
    <n v="1"/>
    <n v="510"/>
    <n v="3"/>
    <x v="1"/>
    <n v="73"/>
    <n v="3"/>
    <n v="1"/>
    <s v="Research Scientist"/>
    <n v="1"/>
    <s v="Single"/>
    <n v="3102"/>
    <n v="6582"/>
    <n v="0"/>
    <s v="Y"/>
    <s v="No"/>
    <n v="22"/>
    <x v="1"/>
    <n v="3"/>
    <n v="80"/>
    <n v="0"/>
    <n v="7"/>
    <n v="2"/>
    <n v="3"/>
    <x v="0"/>
    <n v="4"/>
    <n v="0"/>
    <n v="4"/>
  </r>
  <r>
    <n v="22"/>
    <s v="No"/>
    <s v="Travel_Rarely"/>
    <n v="253"/>
    <x v="1"/>
    <n v="11"/>
    <n v="3"/>
    <s v="Medical"/>
    <n v="1"/>
    <n v="511"/>
    <n v="1"/>
    <x v="0"/>
    <n v="43"/>
    <n v="3"/>
    <n v="1"/>
    <s v="Research Scientist"/>
    <n v="2"/>
    <s v="Married"/>
    <n v="2244"/>
    <n v="24440"/>
    <n v="1"/>
    <s v="Y"/>
    <s v="No"/>
    <n v="13"/>
    <x v="0"/>
    <n v="4"/>
    <n v="80"/>
    <n v="1"/>
    <n v="2"/>
    <n v="1"/>
    <n v="3"/>
    <x v="4"/>
    <n v="1"/>
    <n v="1"/>
    <n v="2"/>
  </r>
  <r>
    <n v="36"/>
    <s v="No"/>
    <s v="Travel_Rarely"/>
    <n v="164"/>
    <x v="0"/>
    <n v="2"/>
    <n v="2"/>
    <s v="Medical"/>
    <n v="1"/>
    <n v="513"/>
    <n v="2"/>
    <x v="1"/>
    <n v="61"/>
    <n v="2"/>
    <n v="3"/>
    <s v="Sales Executive"/>
    <n v="3"/>
    <s v="Married"/>
    <n v="7596"/>
    <n v="3809"/>
    <n v="1"/>
    <s v="Y"/>
    <s v="No"/>
    <n v="13"/>
    <x v="0"/>
    <n v="2"/>
    <n v="80"/>
    <n v="2"/>
    <n v="10"/>
    <n v="2"/>
    <n v="3"/>
    <x v="1"/>
    <n v="9"/>
    <n v="9"/>
    <n v="0"/>
  </r>
  <r>
    <n v="30"/>
    <s v="Yes"/>
    <s v="Travel_Frequently"/>
    <n v="464"/>
    <x v="1"/>
    <n v="4"/>
    <n v="3"/>
    <s v="Technical Degree"/>
    <n v="1"/>
    <n v="514"/>
    <n v="3"/>
    <x v="1"/>
    <n v="40"/>
    <n v="3"/>
    <n v="1"/>
    <s v="Research Scientist"/>
    <n v="4"/>
    <s v="Single"/>
    <n v="2285"/>
    <n v="3427"/>
    <n v="9"/>
    <s v="Y"/>
    <s v="Yes"/>
    <n v="23"/>
    <x v="1"/>
    <n v="3"/>
    <n v="80"/>
    <n v="0"/>
    <n v="3"/>
    <n v="4"/>
    <n v="3"/>
    <x v="6"/>
    <n v="0"/>
    <n v="0"/>
    <n v="0"/>
  </r>
  <r>
    <n v="37"/>
    <s v="No"/>
    <s v="Travel_Rarely"/>
    <n v="1107"/>
    <x v="1"/>
    <n v="14"/>
    <n v="3"/>
    <s v="Life Sciences"/>
    <n v="1"/>
    <n v="515"/>
    <n v="4"/>
    <x v="0"/>
    <n v="95"/>
    <n v="3"/>
    <n v="1"/>
    <s v="Laboratory Technician"/>
    <n v="1"/>
    <s v="Divorced"/>
    <n v="3034"/>
    <n v="26914"/>
    <n v="1"/>
    <s v="Y"/>
    <s v="No"/>
    <n v="12"/>
    <x v="0"/>
    <n v="3"/>
    <n v="80"/>
    <n v="1"/>
    <n v="18"/>
    <n v="2"/>
    <n v="2"/>
    <x v="29"/>
    <n v="7"/>
    <n v="12"/>
    <n v="17"/>
  </r>
  <r>
    <n v="40"/>
    <s v="No"/>
    <s v="Travel_Rarely"/>
    <n v="759"/>
    <x v="0"/>
    <n v="2"/>
    <n v="2"/>
    <s v="Marketing"/>
    <n v="1"/>
    <n v="516"/>
    <n v="4"/>
    <x v="0"/>
    <n v="46"/>
    <n v="3"/>
    <n v="2"/>
    <s v="Sales Executive"/>
    <n v="2"/>
    <s v="Divorced"/>
    <n v="5715"/>
    <n v="22553"/>
    <n v="7"/>
    <s v="Y"/>
    <s v="No"/>
    <n v="12"/>
    <x v="0"/>
    <n v="3"/>
    <n v="80"/>
    <n v="2"/>
    <n v="8"/>
    <n v="5"/>
    <n v="3"/>
    <x v="8"/>
    <n v="4"/>
    <n v="1"/>
    <n v="3"/>
  </r>
  <r>
    <n v="42"/>
    <s v="No"/>
    <s v="Travel_Rarely"/>
    <n v="201"/>
    <x v="1"/>
    <n v="1"/>
    <n v="4"/>
    <s v="Life Sciences"/>
    <n v="1"/>
    <n v="517"/>
    <n v="2"/>
    <x v="0"/>
    <n v="95"/>
    <n v="3"/>
    <n v="1"/>
    <s v="Laboratory Technician"/>
    <n v="1"/>
    <s v="Divorced"/>
    <n v="2576"/>
    <n v="20490"/>
    <n v="3"/>
    <s v="Y"/>
    <s v="No"/>
    <n v="16"/>
    <x v="0"/>
    <n v="2"/>
    <n v="80"/>
    <n v="1"/>
    <n v="8"/>
    <n v="5"/>
    <n v="3"/>
    <x v="8"/>
    <n v="2"/>
    <n v="1"/>
    <n v="2"/>
  </r>
  <r>
    <n v="37"/>
    <s v="No"/>
    <s v="Travel_Rarely"/>
    <n v="1305"/>
    <x v="1"/>
    <n v="10"/>
    <n v="4"/>
    <s v="Life Sciences"/>
    <n v="1"/>
    <n v="518"/>
    <n v="3"/>
    <x v="1"/>
    <n v="49"/>
    <n v="3"/>
    <n v="2"/>
    <s v="Manufacturing Director"/>
    <n v="2"/>
    <s v="Single"/>
    <n v="4197"/>
    <n v="21123"/>
    <n v="2"/>
    <s v="Y"/>
    <s v="Yes"/>
    <n v="12"/>
    <x v="0"/>
    <n v="4"/>
    <n v="80"/>
    <n v="0"/>
    <n v="18"/>
    <n v="2"/>
    <n v="2"/>
    <x v="6"/>
    <n v="0"/>
    <n v="0"/>
    <n v="1"/>
  </r>
  <r>
    <n v="43"/>
    <s v="No"/>
    <s v="Travel_Rarely"/>
    <n v="982"/>
    <x v="1"/>
    <n v="12"/>
    <n v="3"/>
    <s v="Life Sciences"/>
    <n v="1"/>
    <n v="520"/>
    <n v="1"/>
    <x v="1"/>
    <n v="59"/>
    <n v="2"/>
    <n v="4"/>
    <s v="Research Director"/>
    <n v="2"/>
    <s v="Divorced"/>
    <n v="14336"/>
    <n v="4345"/>
    <n v="1"/>
    <s v="Y"/>
    <s v="No"/>
    <n v="11"/>
    <x v="0"/>
    <n v="3"/>
    <n v="80"/>
    <n v="1"/>
    <n v="25"/>
    <n v="3"/>
    <n v="3"/>
    <x v="10"/>
    <n v="10"/>
    <n v="3"/>
    <n v="9"/>
  </r>
  <r>
    <n v="40"/>
    <s v="No"/>
    <s v="Travel_Rarely"/>
    <n v="555"/>
    <x v="1"/>
    <n v="2"/>
    <n v="3"/>
    <s v="Medical"/>
    <n v="1"/>
    <n v="521"/>
    <n v="2"/>
    <x v="0"/>
    <n v="78"/>
    <n v="2"/>
    <n v="2"/>
    <s v="Laboratory Technician"/>
    <n v="3"/>
    <s v="Married"/>
    <n v="3448"/>
    <n v="13436"/>
    <n v="6"/>
    <s v="Y"/>
    <s v="No"/>
    <n v="22"/>
    <x v="1"/>
    <n v="2"/>
    <n v="80"/>
    <n v="1"/>
    <n v="20"/>
    <n v="3"/>
    <n v="3"/>
    <x v="6"/>
    <n v="0"/>
    <n v="0"/>
    <n v="0"/>
  </r>
  <r>
    <n v="54"/>
    <s v="No"/>
    <s v="Travel_Rarely"/>
    <n v="821"/>
    <x v="1"/>
    <n v="5"/>
    <n v="2"/>
    <s v="Medical"/>
    <n v="1"/>
    <n v="522"/>
    <n v="1"/>
    <x v="1"/>
    <n v="86"/>
    <n v="3"/>
    <n v="5"/>
    <s v="Research Director"/>
    <n v="1"/>
    <s v="Married"/>
    <n v="19406"/>
    <n v="8509"/>
    <n v="4"/>
    <s v="Y"/>
    <s v="No"/>
    <n v="11"/>
    <x v="0"/>
    <n v="3"/>
    <n v="80"/>
    <n v="1"/>
    <n v="24"/>
    <n v="4"/>
    <n v="2"/>
    <x v="9"/>
    <n v="2"/>
    <n v="1"/>
    <n v="2"/>
  </r>
  <r>
    <n v="34"/>
    <s v="No"/>
    <s v="Non-Travel"/>
    <n v="1381"/>
    <x v="0"/>
    <n v="4"/>
    <n v="4"/>
    <s v="Marketing"/>
    <n v="1"/>
    <n v="523"/>
    <n v="3"/>
    <x v="0"/>
    <n v="72"/>
    <n v="3"/>
    <n v="2"/>
    <s v="Sales Executive"/>
    <n v="3"/>
    <s v="Married"/>
    <n v="6538"/>
    <n v="12740"/>
    <n v="9"/>
    <s v="Y"/>
    <s v="No"/>
    <n v="15"/>
    <x v="0"/>
    <n v="1"/>
    <n v="80"/>
    <n v="1"/>
    <n v="6"/>
    <n v="3"/>
    <n v="3"/>
    <x v="11"/>
    <n v="2"/>
    <n v="1"/>
    <n v="2"/>
  </r>
  <r>
    <n v="31"/>
    <s v="No"/>
    <s v="Travel_Rarely"/>
    <n v="480"/>
    <x v="1"/>
    <n v="7"/>
    <n v="2"/>
    <s v="Medical"/>
    <n v="1"/>
    <n v="524"/>
    <n v="2"/>
    <x v="0"/>
    <n v="31"/>
    <n v="3"/>
    <n v="2"/>
    <s v="Manufacturing Director"/>
    <n v="1"/>
    <s v="Married"/>
    <n v="4306"/>
    <n v="4156"/>
    <n v="1"/>
    <s v="Y"/>
    <s v="No"/>
    <n v="12"/>
    <x v="0"/>
    <n v="2"/>
    <n v="80"/>
    <n v="1"/>
    <n v="13"/>
    <n v="5"/>
    <n v="1"/>
    <x v="20"/>
    <n v="10"/>
    <n v="3"/>
    <n v="12"/>
  </r>
  <r>
    <n v="43"/>
    <s v="No"/>
    <s v="Travel_Frequently"/>
    <n v="313"/>
    <x v="1"/>
    <n v="21"/>
    <n v="3"/>
    <s v="Medical"/>
    <n v="1"/>
    <n v="525"/>
    <n v="4"/>
    <x v="1"/>
    <n v="61"/>
    <n v="3"/>
    <n v="1"/>
    <s v="Laboratory Technician"/>
    <n v="4"/>
    <s v="Married"/>
    <n v="2258"/>
    <n v="15238"/>
    <n v="7"/>
    <s v="Y"/>
    <s v="No"/>
    <n v="20"/>
    <x v="1"/>
    <n v="1"/>
    <n v="80"/>
    <n v="1"/>
    <n v="8"/>
    <n v="1"/>
    <n v="3"/>
    <x v="11"/>
    <n v="2"/>
    <n v="1"/>
    <n v="2"/>
  </r>
  <r>
    <n v="43"/>
    <s v="No"/>
    <s v="Travel_Rarely"/>
    <n v="1473"/>
    <x v="1"/>
    <n v="8"/>
    <n v="4"/>
    <s v="Other"/>
    <n v="1"/>
    <n v="526"/>
    <n v="3"/>
    <x v="0"/>
    <n v="74"/>
    <n v="3"/>
    <n v="2"/>
    <s v="Healthcare Representative"/>
    <n v="3"/>
    <s v="Divorced"/>
    <n v="4522"/>
    <n v="2227"/>
    <n v="4"/>
    <s v="Y"/>
    <s v="Yes"/>
    <n v="14"/>
    <x v="0"/>
    <n v="4"/>
    <n v="80"/>
    <n v="0"/>
    <n v="8"/>
    <n v="3"/>
    <n v="3"/>
    <x v="8"/>
    <n v="2"/>
    <n v="0"/>
    <n v="2"/>
  </r>
  <r>
    <n v="25"/>
    <s v="No"/>
    <s v="Travel_Rarely"/>
    <n v="891"/>
    <x v="0"/>
    <n v="4"/>
    <n v="2"/>
    <s v="Life Sciences"/>
    <n v="1"/>
    <n v="527"/>
    <n v="2"/>
    <x v="0"/>
    <n v="99"/>
    <n v="2"/>
    <n v="2"/>
    <s v="Sales Executive"/>
    <n v="4"/>
    <s v="Single"/>
    <n v="4487"/>
    <n v="12090"/>
    <n v="1"/>
    <s v="Y"/>
    <s v="Yes"/>
    <n v="11"/>
    <x v="0"/>
    <n v="2"/>
    <n v="80"/>
    <n v="0"/>
    <n v="5"/>
    <n v="3"/>
    <n v="3"/>
    <x v="8"/>
    <n v="4"/>
    <n v="1"/>
    <n v="3"/>
  </r>
  <r>
    <n v="37"/>
    <s v="No"/>
    <s v="Non-Travel"/>
    <n v="1063"/>
    <x v="1"/>
    <n v="25"/>
    <n v="5"/>
    <s v="Medical"/>
    <n v="1"/>
    <n v="529"/>
    <n v="2"/>
    <x v="0"/>
    <n v="72"/>
    <n v="3"/>
    <n v="2"/>
    <s v="Research Scientist"/>
    <n v="3"/>
    <s v="Married"/>
    <n v="4449"/>
    <n v="23866"/>
    <n v="3"/>
    <s v="Y"/>
    <s v="Yes"/>
    <n v="15"/>
    <x v="0"/>
    <n v="1"/>
    <n v="80"/>
    <n v="2"/>
    <n v="15"/>
    <n v="2"/>
    <n v="3"/>
    <x v="20"/>
    <n v="11"/>
    <n v="10"/>
    <n v="7"/>
  </r>
  <r>
    <n v="31"/>
    <s v="No"/>
    <s v="Travel_Rarely"/>
    <n v="329"/>
    <x v="1"/>
    <n v="1"/>
    <n v="2"/>
    <s v="Life Sciences"/>
    <n v="1"/>
    <n v="530"/>
    <n v="4"/>
    <x v="1"/>
    <n v="98"/>
    <n v="2"/>
    <n v="1"/>
    <s v="Laboratory Technician"/>
    <n v="1"/>
    <s v="Married"/>
    <n v="2218"/>
    <n v="16193"/>
    <n v="1"/>
    <s v="Y"/>
    <s v="No"/>
    <n v="12"/>
    <x v="0"/>
    <n v="3"/>
    <n v="80"/>
    <n v="1"/>
    <n v="4"/>
    <n v="3"/>
    <n v="3"/>
    <x v="9"/>
    <n v="2"/>
    <n v="3"/>
    <n v="2"/>
  </r>
  <r>
    <n v="39"/>
    <s v="No"/>
    <s v="Travel_Frequently"/>
    <n v="1218"/>
    <x v="1"/>
    <n v="1"/>
    <n v="1"/>
    <s v="Life Sciences"/>
    <n v="1"/>
    <n v="531"/>
    <n v="2"/>
    <x v="1"/>
    <n v="52"/>
    <n v="3"/>
    <n v="5"/>
    <s v="Manager"/>
    <n v="3"/>
    <s v="Divorced"/>
    <n v="19197"/>
    <n v="8213"/>
    <n v="1"/>
    <s v="Y"/>
    <s v="Yes"/>
    <n v="14"/>
    <x v="0"/>
    <n v="3"/>
    <n v="80"/>
    <n v="1"/>
    <n v="21"/>
    <n v="3"/>
    <n v="3"/>
    <x v="17"/>
    <n v="8"/>
    <n v="1"/>
    <n v="6"/>
  </r>
  <r>
    <n v="56"/>
    <s v="No"/>
    <s v="Travel_Frequently"/>
    <n v="906"/>
    <x v="0"/>
    <n v="6"/>
    <n v="3"/>
    <s v="Life Sciences"/>
    <n v="1"/>
    <n v="532"/>
    <n v="3"/>
    <x v="0"/>
    <n v="86"/>
    <n v="4"/>
    <n v="4"/>
    <s v="Sales Executive"/>
    <n v="1"/>
    <s v="Married"/>
    <n v="13212"/>
    <n v="18256"/>
    <n v="9"/>
    <s v="Y"/>
    <s v="No"/>
    <n v="11"/>
    <x v="0"/>
    <n v="4"/>
    <n v="80"/>
    <n v="3"/>
    <n v="36"/>
    <n v="0"/>
    <n v="2"/>
    <x v="5"/>
    <n v="7"/>
    <n v="7"/>
    <n v="7"/>
  </r>
  <r>
    <n v="30"/>
    <s v="No"/>
    <s v="Travel_Rarely"/>
    <n v="1082"/>
    <x v="0"/>
    <n v="12"/>
    <n v="3"/>
    <s v="Technical Degree"/>
    <n v="1"/>
    <n v="533"/>
    <n v="2"/>
    <x v="0"/>
    <n v="83"/>
    <n v="3"/>
    <n v="2"/>
    <s v="Sales Executive"/>
    <n v="3"/>
    <s v="Single"/>
    <n v="6577"/>
    <n v="19558"/>
    <n v="0"/>
    <s v="Y"/>
    <s v="No"/>
    <n v="11"/>
    <x v="0"/>
    <n v="2"/>
    <n v="80"/>
    <n v="0"/>
    <n v="6"/>
    <n v="6"/>
    <n v="3"/>
    <x v="8"/>
    <n v="4"/>
    <n v="4"/>
    <n v="4"/>
  </r>
  <r>
    <n v="41"/>
    <s v="No"/>
    <s v="Travel_Rarely"/>
    <n v="645"/>
    <x v="0"/>
    <n v="1"/>
    <n v="3"/>
    <s v="Marketing"/>
    <n v="1"/>
    <n v="534"/>
    <n v="2"/>
    <x v="1"/>
    <n v="49"/>
    <n v="4"/>
    <n v="3"/>
    <s v="Sales Executive"/>
    <n v="1"/>
    <s v="Married"/>
    <n v="8392"/>
    <n v="19566"/>
    <n v="1"/>
    <s v="Y"/>
    <s v="No"/>
    <n v="16"/>
    <x v="0"/>
    <n v="3"/>
    <n v="80"/>
    <n v="1"/>
    <n v="10"/>
    <n v="2"/>
    <n v="3"/>
    <x v="1"/>
    <n v="7"/>
    <n v="0"/>
    <n v="7"/>
  </r>
  <r>
    <n v="28"/>
    <s v="No"/>
    <s v="Travel_Rarely"/>
    <n v="1300"/>
    <x v="1"/>
    <n v="17"/>
    <n v="2"/>
    <s v="Medical"/>
    <n v="1"/>
    <n v="536"/>
    <n v="3"/>
    <x v="1"/>
    <n v="79"/>
    <n v="3"/>
    <n v="2"/>
    <s v="Laboratory Technician"/>
    <n v="1"/>
    <s v="Divorced"/>
    <n v="4558"/>
    <n v="13535"/>
    <n v="1"/>
    <s v="Y"/>
    <s v="No"/>
    <n v="12"/>
    <x v="0"/>
    <n v="4"/>
    <n v="80"/>
    <n v="1"/>
    <n v="10"/>
    <n v="2"/>
    <n v="3"/>
    <x v="1"/>
    <n v="0"/>
    <n v="1"/>
    <n v="8"/>
  </r>
  <r>
    <n v="25"/>
    <s v="Yes"/>
    <s v="Travel_Rarely"/>
    <n v="688"/>
    <x v="1"/>
    <n v="3"/>
    <n v="3"/>
    <s v="Medical"/>
    <n v="1"/>
    <n v="538"/>
    <n v="1"/>
    <x v="1"/>
    <n v="91"/>
    <n v="3"/>
    <n v="1"/>
    <s v="Laboratory Technician"/>
    <n v="1"/>
    <s v="Married"/>
    <n v="4031"/>
    <n v="9396"/>
    <n v="5"/>
    <s v="Y"/>
    <s v="No"/>
    <n v="13"/>
    <x v="0"/>
    <n v="3"/>
    <n v="80"/>
    <n v="1"/>
    <n v="6"/>
    <n v="5"/>
    <n v="3"/>
    <x v="4"/>
    <n v="2"/>
    <n v="0"/>
    <n v="2"/>
  </r>
  <r>
    <n v="52"/>
    <s v="No"/>
    <s v="Travel_Rarely"/>
    <n v="319"/>
    <x v="1"/>
    <n v="3"/>
    <n v="3"/>
    <s v="Medical"/>
    <n v="1"/>
    <n v="543"/>
    <n v="4"/>
    <x v="1"/>
    <n v="39"/>
    <n v="2"/>
    <n v="3"/>
    <s v="Manufacturing Director"/>
    <n v="3"/>
    <s v="Married"/>
    <n v="7969"/>
    <n v="19609"/>
    <n v="2"/>
    <s v="Y"/>
    <s v="Yes"/>
    <n v="14"/>
    <x v="0"/>
    <n v="3"/>
    <n v="80"/>
    <n v="0"/>
    <n v="28"/>
    <n v="4"/>
    <n v="3"/>
    <x v="8"/>
    <n v="4"/>
    <n v="0"/>
    <n v="4"/>
  </r>
  <r>
    <n v="45"/>
    <s v="No"/>
    <s v="Travel_Rarely"/>
    <n v="192"/>
    <x v="1"/>
    <n v="10"/>
    <n v="2"/>
    <s v="Life Sciences"/>
    <n v="1"/>
    <n v="544"/>
    <n v="1"/>
    <x v="1"/>
    <n v="69"/>
    <n v="3"/>
    <n v="1"/>
    <s v="Research Scientist"/>
    <n v="4"/>
    <s v="Married"/>
    <n v="2654"/>
    <n v="9655"/>
    <n v="3"/>
    <s v="Y"/>
    <s v="No"/>
    <n v="21"/>
    <x v="1"/>
    <n v="4"/>
    <n v="80"/>
    <n v="2"/>
    <n v="8"/>
    <n v="3"/>
    <n v="2"/>
    <x v="4"/>
    <n v="2"/>
    <n v="0"/>
    <n v="2"/>
  </r>
  <r>
    <n v="52"/>
    <s v="No"/>
    <s v="Travel_Rarely"/>
    <n v="1490"/>
    <x v="1"/>
    <n v="4"/>
    <n v="2"/>
    <s v="Life Sciences"/>
    <n v="1"/>
    <n v="546"/>
    <n v="4"/>
    <x v="0"/>
    <n v="30"/>
    <n v="3"/>
    <n v="4"/>
    <s v="Manager"/>
    <n v="4"/>
    <s v="Married"/>
    <n v="16555"/>
    <n v="10310"/>
    <n v="2"/>
    <s v="Y"/>
    <s v="No"/>
    <n v="13"/>
    <x v="0"/>
    <n v="4"/>
    <n v="80"/>
    <n v="0"/>
    <n v="31"/>
    <n v="2"/>
    <n v="1"/>
    <x v="8"/>
    <n v="2"/>
    <n v="1"/>
    <n v="4"/>
  </r>
  <r>
    <n v="42"/>
    <s v="No"/>
    <s v="Travel_Frequently"/>
    <n v="532"/>
    <x v="1"/>
    <n v="29"/>
    <n v="2"/>
    <s v="Life Sciences"/>
    <n v="1"/>
    <n v="547"/>
    <n v="1"/>
    <x v="0"/>
    <n v="92"/>
    <n v="3"/>
    <n v="2"/>
    <s v="Research Scientist"/>
    <n v="3"/>
    <s v="Divorced"/>
    <n v="4556"/>
    <n v="12932"/>
    <n v="2"/>
    <s v="Y"/>
    <s v="No"/>
    <n v="11"/>
    <x v="0"/>
    <n v="2"/>
    <n v="80"/>
    <n v="1"/>
    <n v="19"/>
    <n v="3"/>
    <n v="3"/>
    <x v="8"/>
    <n v="4"/>
    <n v="0"/>
    <n v="2"/>
  </r>
  <r>
    <n v="30"/>
    <s v="No"/>
    <s v="Travel_Rarely"/>
    <n v="317"/>
    <x v="1"/>
    <n v="2"/>
    <n v="3"/>
    <s v="Life Sciences"/>
    <n v="1"/>
    <n v="548"/>
    <n v="3"/>
    <x v="0"/>
    <n v="43"/>
    <n v="1"/>
    <n v="2"/>
    <s v="Manufacturing Director"/>
    <n v="4"/>
    <s v="Single"/>
    <n v="6091"/>
    <n v="24793"/>
    <n v="2"/>
    <s v="Y"/>
    <s v="No"/>
    <n v="20"/>
    <x v="1"/>
    <n v="3"/>
    <n v="80"/>
    <n v="0"/>
    <n v="11"/>
    <n v="2"/>
    <n v="3"/>
    <x v="8"/>
    <n v="4"/>
    <n v="0"/>
    <n v="2"/>
  </r>
  <r>
    <n v="60"/>
    <s v="No"/>
    <s v="Travel_Rarely"/>
    <n v="422"/>
    <x v="1"/>
    <n v="7"/>
    <n v="3"/>
    <s v="Life Sciences"/>
    <n v="1"/>
    <n v="549"/>
    <n v="1"/>
    <x v="0"/>
    <n v="41"/>
    <n v="3"/>
    <n v="5"/>
    <s v="Manager"/>
    <n v="1"/>
    <s v="Married"/>
    <n v="19566"/>
    <n v="3854"/>
    <n v="5"/>
    <s v="Y"/>
    <s v="No"/>
    <n v="11"/>
    <x v="0"/>
    <n v="4"/>
    <n v="80"/>
    <n v="0"/>
    <n v="33"/>
    <n v="5"/>
    <n v="1"/>
    <x v="30"/>
    <n v="8"/>
    <n v="11"/>
    <n v="10"/>
  </r>
  <r>
    <n v="46"/>
    <s v="No"/>
    <s v="Travel_Rarely"/>
    <n v="1485"/>
    <x v="1"/>
    <n v="18"/>
    <n v="3"/>
    <s v="Medical"/>
    <n v="1"/>
    <n v="550"/>
    <n v="3"/>
    <x v="0"/>
    <n v="87"/>
    <n v="3"/>
    <n v="2"/>
    <s v="Manufacturing Director"/>
    <n v="3"/>
    <s v="Divorced"/>
    <n v="4810"/>
    <n v="26314"/>
    <n v="2"/>
    <s v="Y"/>
    <s v="No"/>
    <n v="14"/>
    <x v="0"/>
    <n v="3"/>
    <n v="80"/>
    <n v="1"/>
    <n v="19"/>
    <n v="5"/>
    <n v="2"/>
    <x v="1"/>
    <n v="7"/>
    <n v="0"/>
    <n v="8"/>
  </r>
  <r>
    <n v="42"/>
    <s v="No"/>
    <s v="Travel_Frequently"/>
    <n v="1368"/>
    <x v="1"/>
    <n v="28"/>
    <n v="4"/>
    <s v="Technical Degree"/>
    <n v="1"/>
    <n v="551"/>
    <n v="4"/>
    <x v="0"/>
    <n v="88"/>
    <n v="2"/>
    <n v="2"/>
    <s v="Healthcare Representative"/>
    <n v="4"/>
    <s v="Married"/>
    <n v="4523"/>
    <n v="4386"/>
    <n v="0"/>
    <s v="Y"/>
    <s v="No"/>
    <n v="11"/>
    <x v="0"/>
    <n v="4"/>
    <n v="80"/>
    <n v="3"/>
    <n v="7"/>
    <n v="4"/>
    <n v="4"/>
    <x v="0"/>
    <n v="5"/>
    <n v="0"/>
    <n v="4"/>
  </r>
  <r>
    <n v="24"/>
    <s v="Yes"/>
    <s v="Travel_Rarely"/>
    <n v="1448"/>
    <x v="0"/>
    <n v="1"/>
    <n v="1"/>
    <s v="Technical Degree"/>
    <n v="1"/>
    <n v="554"/>
    <n v="1"/>
    <x v="0"/>
    <n v="62"/>
    <n v="3"/>
    <n v="1"/>
    <s v="Sales Representative"/>
    <n v="2"/>
    <s v="Single"/>
    <n v="3202"/>
    <n v="21972"/>
    <n v="1"/>
    <s v="Y"/>
    <s v="Yes"/>
    <n v="16"/>
    <x v="0"/>
    <n v="2"/>
    <n v="80"/>
    <n v="0"/>
    <n v="6"/>
    <n v="4"/>
    <n v="3"/>
    <x v="8"/>
    <n v="3"/>
    <n v="1"/>
    <n v="4"/>
  </r>
  <r>
    <n v="34"/>
    <s v="Yes"/>
    <s v="Travel_Frequently"/>
    <n v="296"/>
    <x v="0"/>
    <n v="6"/>
    <n v="2"/>
    <s v="Marketing"/>
    <n v="1"/>
    <n v="555"/>
    <n v="4"/>
    <x v="0"/>
    <n v="33"/>
    <n v="1"/>
    <n v="1"/>
    <s v="Sales Representative"/>
    <n v="3"/>
    <s v="Divorced"/>
    <n v="2351"/>
    <n v="12253"/>
    <n v="0"/>
    <s v="Y"/>
    <s v="No"/>
    <n v="16"/>
    <x v="0"/>
    <n v="4"/>
    <n v="80"/>
    <n v="1"/>
    <n v="3"/>
    <n v="3"/>
    <n v="2"/>
    <x v="4"/>
    <n v="2"/>
    <n v="1"/>
    <n v="0"/>
  </r>
  <r>
    <n v="38"/>
    <s v="No"/>
    <s v="Travel_Frequently"/>
    <n v="1490"/>
    <x v="1"/>
    <n v="2"/>
    <n v="2"/>
    <s v="Life Sciences"/>
    <n v="1"/>
    <n v="556"/>
    <n v="4"/>
    <x v="1"/>
    <n v="42"/>
    <n v="3"/>
    <n v="1"/>
    <s v="Laboratory Technician"/>
    <n v="4"/>
    <s v="Married"/>
    <n v="1702"/>
    <n v="12106"/>
    <n v="1"/>
    <s v="Y"/>
    <s v="Yes"/>
    <n v="23"/>
    <x v="1"/>
    <n v="3"/>
    <n v="80"/>
    <n v="1"/>
    <n v="1"/>
    <n v="3"/>
    <n v="3"/>
    <x v="6"/>
    <n v="0"/>
    <n v="0"/>
    <n v="0"/>
  </r>
  <r>
    <n v="40"/>
    <s v="No"/>
    <s v="Travel_Rarely"/>
    <n v="1398"/>
    <x v="0"/>
    <n v="2"/>
    <n v="4"/>
    <s v="Life Sciences"/>
    <n v="1"/>
    <n v="558"/>
    <n v="3"/>
    <x v="0"/>
    <n v="79"/>
    <n v="3"/>
    <n v="5"/>
    <s v="Manager"/>
    <n v="3"/>
    <s v="Married"/>
    <n v="18041"/>
    <n v="13022"/>
    <n v="0"/>
    <s v="Y"/>
    <s v="No"/>
    <n v="14"/>
    <x v="0"/>
    <n v="4"/>
    <n v="80"/>
    <n v="0"/>
    <n v="21"/>
    <n v="2"/>
    <n v="3"/>
    <x v="23"/>
    <n v="15"/>
    <n v="1"/>
    <n v="12"/>
  </r>
  <r>
    <n v="26"/>
    <s v="No"/>
    <s v="Travel_Rarely"/>
    <n v="1349"/>
    <x v="1"/>
    <n v="23"/>
    <n v="3"/>
    <s v="Life Sciences"/>
    <n v="1"/>
    <n v="560"/>
    <n v="1"/>
    <x v="0"/>
    <n v="90"/>
    <n v="3"/>
    <n v="1"/>
    <s v="Research Scientist"/>
    <n v="4"/>
    <s v="Divorced"/>
    <n v="2886"/>
    <n v="3032"/>
    <n v="1"/>
    <s v="Y"/>
    <s v="No"/>
    <n v="22"/>
    <x v="1"/>
    <n v="2"/>
    <n v="80"/>
    <n v="2"/>
    <n v="3"/>
    <n v="3"/>
    <n v="1"/>
    <x v="11"/>
    <n v="2"/>
    <n v="0"/>
    <n v="2"/>
  </r>
  <r>
    <n v="30"/>
    <s v="No"/>
    <s v="Non-Travel"/>
    <n v="1400"/>
    <x v="1"/>
    <n v="3"/>
    <n v="3"/>
    <s v="Life Sciences"/>
    <n v="1"/>
    <n v="562"/>
    <n v="3"/>
    <x v="1"/>
    <n v="53"/>
    <n v="3"/>
    <n v="1"/>
    <s v="Laboratory Technician"/>
    <n v="4"/>
    <s v="Married"/>
    <n v="2097"/>
    <n v="16734"/>
    <n v="4"/>
    <s v="Y"/>
    <s v="No"/>
    <n v="15"/>
    <x v="0"/>
    <n v="3"/>
    <n v="80"/>
    <n v="1"/>
    <n v="9"/>
    <n v="3"/>
    <n v="1"/>
    <x v="8"/>
    <n v="3"/>
    <n v="1"/>
    <n v="4"/>
  </r>
  <r>
    <n v="29"/>
    <s v="No"/>
    <s v="Travel_Rarely"/>
    <n v="986"/>
    <x v="1"/>
    <n v="3"/>
    <n v="4"/>
    <s v="Medical"/>
    <n v="1"/>
    <n v="564"/>
    <n v="2"/>
    <x v="1"/>
    <n v="93"/>
    <n v="2"/>
    <n v="3"/>
    <s v="Research Director"/>
    <n v="3"/>
    <s v="Married"/>
    <n v="11935"/>
    <n v="21526"/>
    <n v="1"/>
    <s v="Y"/>
    <s v="No"/>
    <n v="18"/>
    <x v="0"/>
    <n v="3"/>
    <n v="80"/>
    <n v="0"/>
    <n v="10"/>
    <n v="2"/>
    <n v="3"/>
    <x v="1"/>
    <n v="2"/>
    <n v="0"/>
    <n v="7"/>
  </r>
  <r>
    <n v="29"/>
    <s v="Yes"/>
    <s v="Travel_Rarely"/>
    <n v="408"/>
    <x v="1"/>
    <n v="25"/>
    <n v="5"/>
    <s v="Technical Degree"/>
    <n v="1"/>
    <n v="565"/>
    <n v="3"/>
    <x v="0"/>
    <n v="71"/>
    <n v="2"/>
    <n v="1"/>
    <s v="Research Scientist"/>
    <n v="2"/>
    <s v="Married"/>
    <n v="2546"/>
    <n v="18300"/>
    <n v="5"/>
    <s v="Y"/>
    <s v="No"/>
    <n v="16"/>
    <x v="0"/>
    <n v="2"/>
    <n v="80"/>
    <n v="0"/>
    <n v="6"/>
    <n v="2"/>
    <n v="4"/>
    <x v="4"/>
    <n v="2"/>
    <n v="1"/>
    <n v="1"/>
  </r>
  <r>
    <n v="19"/>
    <s v="Yes"/>
    <s v="Travel_Rarely"/>
    <n v="489"/>
    <x v="2"/>
    <n v="2"/>
    <n v="2"/>
    <s v="Technical Degree"/>
    <n v="1"/>
    <n v="566"/>
    <n v="1"/>
    <x v="1"/>
    <n v="52"/>
    <n v="2"/>
    <n v="1"/>
    <s v="Human Resources"/>
    <n v="4"/>
    <s v="Single"/>
    <n v="2564"/>
    <n v="18437"/>
    <n v="1"/>
    <s v="Y"/>
    <s v="No"/>
    <n v="12"/>
    <x v="0"/>
    <n v="3"/>
    <n v="80"/>
    <n v="0"/>
    <n v="1"/>
    <n v="3"/>
    <n v="4"/>
    <x v="6"/>
    <n v="0"/>
    <n v="0"/>
    <n v="0"/>
  </r>
  <r>
    <n v="30"/>
    <s v="No"/>
    <s v="Non-Travel"/>
    <n v="1398"/>
    <x v="0"/>
    <n v="22"/>
    <n v="4"/>
    <s v="Other"/>
    <n v="1"/>
    <n v="567"/>
    <n v="3"/>
    <x v="0"/>
    <n v="69"/>
    <n v="3"/>
    <n v="3"/>
    <s v="Sales Executive"/>
    <n v="1"/>
    <s v="Married"/>
    <n v="8412"/>
    <n v="2890"/>
    <n v="0"/>
    <s v="Y"/>
    <s v="No"/>
    <n v="11"/>
    <x v="0"/>
    <n v="3"/>
    <n v="80"/>
    <n v="0"/>
    <n v="10"/>
    <n v="3"/>
    <n v="3"/>
    <x v="7"/>
    <n v="8"/>
    <n v="7"/>
    <n v="8"/>
  </r>
  <r>
    <n v="57"/>
    <s v="No"/>
    <s v="Travel_Rarely"/>
    <n v="210"/>
    <x v="0"/>
    <n v="29"/>
    <n v="3"/>
    <s v="Marketing"/>
    <n v="1"/>
    <n v="568"/>
    <n v="1"/>
    <x v="1"/>
    <n v="56"/>
    <n v="2"/>
    <n v="4"/>
    <s v="Manager"/>
    <n v="4"/>
    <s v="Divorced"/>
    <n v="14118"/>
    <n v="22102"/>
    <n v="3"/>
    <s v="Y"/>
    <s v="No"/>
    <n v="12"/>
    <x v="0"/>
    <n v="3"/>
    <n v="80"/>
    <n v="1"/>
    <n v="32"/>
    <n v="3"/>
    <n v="2"/>
    <x v="6"/>
    <n v="0"/>
    <n v="0"/>
    <n v="0"/>
  </r>
  <r>
    <n v="50"/>
    <s v="No"/>
    <s v="Travel_Rarely"/>
    <n v="1099"/>
    <x v="1"/>
    <n v="29"/>
    <n v="4"/>
    <s v="Life Sciences"/>
    <n v="1"/>
    <n v="569"/>
    <n v="2"/>
    <x v="1"/>
    <n v="88"/>
    <n v="2"/>
    <n v="4"/>
    <s v="Manager"/>
    <n v="3"/>
    <s v="Married"/>
    <n v="17046"/>
    <n v="9314"/>
    <n v="0"/>
    <s v="Y"/>
    <s v="No"/>
    <n v="15"/>
    <x v="0"/>
    <n v="2"/>
    <n v="80"/>
    <n v="1"/>
    <n v="28"/>
    <n v="2"/>
    <n v="3"/>
    <x v="16"/>
    <n v="10"/>
    <n v="15"/>
    <n v="7"/>
  </r>
  <r>
    <n v="30"/>
    <s v="No"/>
    <s v="Non-Travel"/>
    <n v="1116"/>
    <x v="1"/>
    <n v="2"/>
    <n v="3"/>
    <s v="Medical"/>
    <n v="1"/>
    <n v="571"/>
    <n v="3"/>
    <x v="0"/>
    <n v="49"/>
    <n v="3"/>
    <n v="1"/>
    <s v="Laboratory Technician"/>
    <n v="4"/>
    <s v="Single"/>
    <n v="2564"/>
    <n v="7181"/>
    <n v="0"/>
    <s v="Y"/>
    <s v="No"/>
    <n v="14"/>
    <x v="0"/>
    <n v="3"/>
    <n v="80"/>
    <n v="0"/>
    <n v="12"/>
    <n v="2"/>
    <n v="2"/>
    <x v="19"/>
    <n v="7"/>
    <n v="6"/>
    <n v="7"/>
  </r>
  <r>
    <n v="60"/>
    <s v="No"/>
    <s v="Travel_Frequently"/>
    <n v="1499"/>
    <x v="0"/>
    <n v="28"/>
    <n v="3"/>
    <s v="Marketing"/>
    <n v="1"/>
    <n v="573"/>
    <n v="3"/>
    <x v="0"/>
    <n v="80"/>
    <n v="2"/>
    <n v="3"/>
    <s v="Sales Executive"/>
    <n v="1"/>
    <s v="Married"/>
    <n v="10266"/>
    <n v="2845"/>
    <n v="4"/>
    <s v="Y"/>
    <s v="No"/>
    <n v="19"/>
    <x v="0"/>
    <n v="4"/>
    <n v="80"/>
    <n v="0"/>
    <n v="22"/>
    <n v="5"/>
    <n v="4"/>
    <x v="29"/>
    <n v="13"/>
    <n v="13"/>
    <n v="11"/>
  </r>
  <r>
    <n v="47"/>
    <s v="No"/>
    <s v="Travel_Rarely"/>
    <n v="983"/>
    <x v="1"/>
    <n v="2"/>
    <n v="2"/>
    <s v="Medical"/>
    <n v="1"/>
    <n v="574"/>
    <n v="1"/>
    <x v="0"/>
    <n v="65"/>
    <n v="3"/>
    <n v="2"/>
    <s v="Manufacturing Director"/>
    <n v="4"/>
    <s v="Divorced"/>
    <n v="5070"/>
    <n v="7389"/>
    <n v="5"/>
    <s v="Y"/>
    <s v="No"/>
    <n v="13"/>
    <x v="0"/>
    <n v="3"/>
    <n v="80"/>
    <n v="3"/>
    <n v="20"/>
    <n v="2"/>
    <n v="3"/>
    <x v="8"/>
    <n v="0"/>
    <n v="0"/>
    <n v="4"/>
  </r>
  <r>
    <n v="46"/>
    <s v="No"/>
    <s v="Travel_Rarely"/>
    <n v="1009"/>
    <x v="1"/>
    <n v="2"/>
    <n v="3"/>
    <s v="Life Sciences"/>
    <n v="1"/>
    <n v="575"/>
    <n v="1"/>
    <x v="1"/>
    <n v="51"/>
    <n v="3"/>
    <n v="4"/>
    <s v="Research Director"/>
    <n v="3"/>
    <s v="Married"/>
    <n v="17861"/>
    <n v="2288"/>
    <n v="6"/>
    <s v="Y"/>
    <s v="No"/>
    <n v="13"/>
    <x v="0"/>
    <n v="3"/>
    <n v="80"/>
    <n v="0"/>
    <n v="26"/>
    <n v="2"/>
    <n v="1"/>
    <x v="11"/>
    <n v="2"/>
    <n v="0"/>
    <n v="1"/>
  </r>
  <r>
    <n v="35"/>
    <s v="No"/>
    <s v="Travel_Rarely"/>
    <n v="144"/>
    <x v="1"/>
    <n v="22"/>
    <n v="3"/>
    <s v="Life Sciences"/>
    <n v="1"/>
    <n v="577"/>
    <n v="4"/>
    <x v="1"/>
    <n v="46"/>
    <n v="1"/>
    <n v="1"/>
    <s v="Laboratory Technician"/>
    <n v="3"/>
    <s v="Single"/>
    <n v="4230"/>
    <n v="19225"/>
    <n v="0"/>
    <s v="Y"/>
    <s v="No"/>
    <n v="15"/>
    <x v="0"/>
    <n v="3"/>
    <n v="80"/>
    <n v="0"/>
    <n v="6"/>
    <n v="2"/>
    <n v="3"/>
    <x v="8"/>
    <n v="4"/>
    <n v="4"/>
    <n v="3"/>
  </r>
  <r>
    <n v="54"/>
    <s v="No"/>
    <s v="Travel_Rarely"/>
    <n v="548"/>
    <x v="1"/>
    <n v="8"/>
    <n v="4"/>
    <s v="Life Sciences"/>
    <n v="1"/>
    <n v="578"/>
    <n v="3"/>
    <x v="0"/>
    <n v="42"/>
    <n v="3"/>
    <n v="2"/>
    <s v="Laboratory Technician"/>
    <n v="3"/>
    <s v="Single"/>
    <n v="3780"/>
    <n v="23428"/>
    <n v="7"/>
    <s v="Y"/>
    <s v="No"/>
    <n v="11"/>
    <x v="0"/>
    <n v="3"/>
    <n v="80"/>
    <n v="0"/>
    <n v="19"/>
    <n v="3"/>
    <n v="3"/>
    <x v="6"/>
    <n v="0"/>
    <n v="0"/>
    <n v="0"/>
  </r>
  <r>
    <n v="34"/>
    <s v="No"/>
    <s v="Travel_Rarely"/>
    <n v="1303"/>
    <x v="1"/>
    <n v="2"/>
    <n v="4"/>
    <s v="Life Sciences"/>
    <n v="1"/>
    <n v="579"/>
    <n v="4"/>
    <x v="1"/>
    <n v="62"/>
    <n v="2"/>
    <n v="1"/>
    <s v="Research Scientist"/>
    <n v="3"/>
    <s v="Divorced"/>
    <n v="2768"/>
    <n v="8416"/>
    <n v="3"/>
    <s v="Y"/>
    <s v="No"/>
    <n v="12"/>
    <x v="0"/>
    <n v="3"/>
    <n v="80"/>
    <n v="1"/>
    <n v="14"/>
    <n v="3"/>
    <n v="3"/>
    <x v="5"/>
    <n v="3"/>
    <n v="5"/>
    <n v="7"/>
  </r>
  <r>
    <n v="46"/>
    <s v="No"/>
    <s v="Travel_Rarely"/>
    <n v="1125"/>
    <x v="0"/>
    <n v="10"/>
    <n v="3"/>
    <s v="Marketing"/>
    <n v="1"/>
    <n v="580"/>
    <n v="3"/>
    <x v="0"/>
    <n v="94"/>
    <n v="2"/>
    <n v="3"/>
    <s v="Sales Executive"/>
    <n v="4"/>
    <s v="Married"/>
    <n v="9071"/>
    <n v="11563"/>
    <n v="2"/>
    <s v="Y"/>
    <s v="Yes"/>
    <n v="19"/>
    <x v="0"/>
    <n v="3"/>
    <n v="80"/>
    <n v="1"/>
    <n v="15"/>
    <n v="3"/>
    <n v="3"/>
    <x v="11"/>
    <n v="2"/>
    <n v="1"/>
    <n v="2"/>
  </r>
  <r>
    <n v="31"/>
    <s v="No"/>
    <s v="Travel_Rarely"/>
    <n v="1274"/>
    <x v="1"/>
    <n v="9"/>
    <n v="1"/>
    <s v="Life Sciences"/>
    <n v="1"/>
    <n v="581"/>
    <n v="3"/>
    <x v="1"/>
    <n v="33"/>
    <n v="3"/>
    <n v="3"/>
    <s v="Manufacturing Director"/>
    <n v="2"/>
    <s v="Divorced"/>
    <n v="10648"/>
    <n v="14394"/>
    <n v="1"/>
    <s v="Y"/>
    <s v="No"/>
    <n v="25"/>
    <x v="1"/>
    <n v="4"/>
    <n v="80"/>
    <n v="1"/>
    <n v="13"/>
    <n v="6"/>
    <n v="4"/>
    <x v="20"/>
    <n v="8"/>
    <n v="0"/>
    <n v="8"/>
  </r>
  <r>
    <n v="33"/>
    <s v="Yes"/>
    <s v="Travel_Rarely"/>
    <n v="1277"/>
    <x v="1"/>
    <n v="15"/>
    <n v="1"/>
    <s v="Medical"/>
    <n v="1"/>
    <n v="582"/>
    <n v="2"/>
    <x v="1"/>
    <n v="56"/>
    <n v="3"/>
    <n v="3"/>
    <s v="Manager"/>
    <n v="3"/>
    <s v="Married"/>
    <n v="13610"/>
    <n v="24619"/>
    <n v="7"/>
    <s v="Y"/>
    <s v="Yes"/>
    <n v="12"/>
    <x v="0"/>
    <n v="4"/>
    <n v="80"/>
    <n v="0"/>
    <n v="15"/>
    <n v="2"/>
    <n v="4"/>
    <x v="5"/>
    <n v="6"/>
    <n v="7"/>
    <n v="7"/>
  </r>
  <r>
    <n v="33"/>
    <s v="Yes"/>
    <s v="Travel_Rarely"/>
    <n v="587"/>
    <x v="1"/>
    <n v="10"/>
    <n v="1"/>
    <s v="Medical"/>
    <n v="1"/>
    <n v="584"/>
    <n v="1"/>
    <x v="1"/>
    <n v="38"/>
    <n v="1"/>
    <n v="1"/>
    <s v="Laboratory Technician"/>
    <n v="4"/>
    <s v="Divorced"/>
    <n v="3408"/>
    <n v="6705"/>
    <n v="7"/>
    <s v="Y"/>
    <s v="No"/>
    <n v="13"/>
    <x v="0"/>
    <n v="1"/>
    <n v="80"/>
    <n v="3"/>
    <n v="8"/>
    <n v="2"/>
    <n v="3"/>
    <x v="9"/>
    <n v="3"/>
    <n v="1"/>
    <n v="3"/>
  </r>
  <r>
    <n v="30"/>
    <s v="No"/>
    <s v="Travel_Rarely"/>
    <n v="413"/>
    <x v="0"/>
    <n v="7"/>
    <n v="1"/>
    <s v="Marketing"/>
    <n v="1"/>
    <n v="585"/>
    <n v="4"/>
    <x v="1"/>
    <n v="57"/>
    <n v="3"/>
    <n v="1"/>
    <s v="Sales Representative"/>
    <n v="2"/>
    <s v="Single"/>
    <n v="2983"/>
    <n v="18398"/>
    <n v="0"/>
    <s v="Y"/>
    <s v="No"/>
    <n v="14"/>
    <x v="0"/>
    <n v="1"/>
    <n v="80"/>
    <n v="0"/>
    <n v="4"/>
    <n v="3"/>
    <n v="3"/>
    <x v="11"/>
    <n v="2"/>
    <n v="1"/>
    <n v="2"/>
  </r>
  <r>
    <n v="35"/>
    <s v="No"/>
    <s v="Travel_Rarely"/>
    <n v="1276"/>
    <x v="1"/>
    <n v="16"/>
    <n v="3"/>
    <s v="Life Sciences"/>
    <n v="1"/>
    <n v="586"/>
    <n v="4"/>
    <x v="1"/>
    <n v="72"/>
    <n v="3"/>
    <n v="3"/>
    <s v="Healthcare Representative"/>
    <n v="3"/>
    <s v="Married"/>
    <n v="7632"/>
    <n v="14295"/>
    <n v="4"/>
    <s v="Y"/>
    <s v="Yes"/>
    <n v="12"/>
    <x v="0"/>
    <n v="3"/>
    <n v="80"/>
    <n v="0"/>
    <n v="10"/>
    <n v="2"/>
    <n v="3"/>
    <x v="3"/>
    <n v="7"/>
    <n v="0"/>
    <n v="0"/>
  </r>
  <r>
    <n v="31"/>
    <s v="Yes"/>
    <s v="Travel_Frequently"/>
    <n v="534"/>
    <x v="1"/>
    <n v="20"/>
    <n v="3"/>
    <s v="Life Sciences"/>
    <n v="1"/>
    <n v="587"/>
    <n v="1"/>
    <x v="1"/>
    <n v="66"/>
    <n v="3"/>
    <n v="3"/>
    <s v="Healthcare Representative"/>
    <n v="3"/>
    <s v="Married"/>
    <n v="9824"/>
    <n v="22908"/>
    <n v="3"/>
    <s v="Y"/>
    <s v="No"/>
    <n v="12"/>
    <x v="0"/>
    <n v="1"/>
    <n v="80"/>
    <n v="0"/>
    <n v="12"/>
    <n v="2"/>
    <n v="3"/>
    <x v="6"/>
    <n v="0"/>
    <n v="0"/>
    <n v="0"/>
  </r>
  <r>
    <n v="34"/>
    <s v="Yes"/>
    <s v="Travel_Frequently"/>
    <n v="988"/>
    <x v="2"/>
    <n v="23"/>
    <n v="3"/>
    <s v="Human Resources"/>
    <n v="1"/>
    <n v="590"/>
    <n v="2"/>
    <x v="0"/>
    <n v="43"/>
    <n v="3"/>
    <n v="3"/>
    <s v="Human Resources"/>
    <n v="1"/>
    <s v="Divorced"/>
    <n v="9950"/>
    <n v="11533"/>
    <n v="9"/>
    <s v="Y"/>
    <s v="Yes"/>
    <n v="15"/>
    <x v="0"/>
    <n v="3"/>
    <n v="80"/>
    <n v="3"/>
    <n v="11"/>
    <n v="2"/>
    <n v="3"/>
    <x v="11"/>
    <n v="2"/>
    <n v="0"/>
    <n v="2"/>
  </r>
  <r>
    <n v="42"/>
    <s v="No"/>
    <s v="Travel_Frequently"/>
    <n v="1474"/>
    <x v="1"/>
    <n v="5"/>
    <n v="2"/>
    <s v="Other"/>
    <n v="1"/>
    <n v="591"/>
    <n v="2"/>
    <x v="1"/>
    <n v="97"/>
    <n v="3"/>
    <n v="1"/>
    <s v="Laboratory Technician"/>
    <n v="3"/>
    <s v="Married"/>
    <n v="2093"/>
    <n v="9260"/>
    <n v="4"/>
    <s v="Y"/>
    <s v="No"/>
    <n v="17"/>
    <x v="0"/>
    <n v="4"/>
    <n v="80"/>
    <n v="1"/>
    <n v="8"/>
    <n v="4"/>
    <n v="3"/>
    <x v="4"/>
    <n v="2"/>
    <n v="2"/>
    <n v="0"/>
  </r>
  <r>
    <n v="36"/>
    <s v="No"/>
    <s v="Non-Travel"/>
    <n v="635"/>
    <x v="0"/>
    <n v="10"/>
    <n v="4"/>
    <s v="Medical"/>
    <n v="1"/>
    <n v="592"/>
    <n v="2"/>
    <x v="1"/>
    <n v="32"/>
    <n v="3"/>
    <n v="3"/>
    <s v="Sales Executive"/>
    <n v="4"/>
    <s v="Single"/>
    <n v="9980"/>
    <n v="15318"/>
    <n v="1"/>
    <s v="Y"/>
    <s v="No"/>
    <n v="14"/>
    <x v="0"/>
    <n v="4"/>
    <n v="80"/>
    <n v="0"/>
    <n v="10"/>
    <n v="3"/>
    <n v="2"/>
    <x v="1"/>
    <n v="3"/>
    <n v="9"/>
    <n v="7"/>
  </r>
  <r>
    <n v="22"/>
    <s v="Yes"/>
    <s v="Travel_Frequently"/>
    <n v="1368"/>
    <x v="1"/>
    <n v="4"/>
    <n v="1"/>
    <s v="Technical Degree"/>
    <n v="1"/>
    <n v="593"/>
    <n v="3"/>
    <x v="1"/>
    <n v="99"/>
    <n v="2"/>
    <n v="1"/>
    <s v="Laboratory Technician"/>
    <n v="3"/>
    <s v="Single"/>
    <n v="3894"/>
    <n v="9129"/>
    <n v="5"/>
    <s v="Y"/>
    <s v="No"/>
    <n v="16"/>
    <x v="0"/>
    <n v="3"/>
    <n v="80"/>
    <n v="0"/>
    <n v="4"/>
    <n v="3"/>
    <n v="3"/>
    <x v="4"/>
    <n v="2"/>
    <n v="1"/>
    <n v="2"/>
  </r>
  <r>
    <n v="48"/>
    <s v="No"/>
    <s v="Travel_Rarely"/>
    <n v="163"/>
    <x v="0"/>
    <n v="2"/>
    <n v="5"/>
    <s v="Marketing"/>
    <n v="1"/>
    <n v="595"/>
    <n v="2"/>
    <x v="0"/>
    <n v="37"/>
    <n v="3"/>
    <n v="2"/>
    <s v="Sales Executive"/>
    <n v="4"/>
    <s v="Married"/>
    <n v="4051"/>
    <n v="19658"/>
    <n v="2"/>
    <s v="Y"/>
    <s v="No"/>
    <n v="14"/>
    <x v="0"/>
    <n v="1"/>
    <n v="80"/>
    <n v="1"/>
    <n v="14"/>
    <n v="2"/>
    <n v="3"/>
    <x v="7"/>
    <n v="7"/>
    <n v="6"/>
    <n v="7"/>
  </r>
  <r>
    <n v="55"/>
    <s v="No"/>
    <s v="Travel_Rarely"/>
    <n v="1117"/>
    <x v="0"/>
    <n v="18"/>
    <n v="5"/>
    <s v="Life Sciences"/>
    <n v="1"/>
    <n v="597"/>
    <n v="1"/>
    <x v="0"/>
    <n v="83"/>
    <n v="3"/>
    <n v="4"/>
    <s v="Manager"/>
    <n v="2"/>
    <s v="Single"/>
    <n v="16835"/>
    <n v="9873"/>
    <n v="3"/>
    <s v="Y"/>
    <s v="No"/>
    <n v="23"/>
    <x v="1"/>
    <n v="4"/>
    <n v="80"/>
    <n v="0"/>
    <n v="37"/>
    <n v="2"/>
    <n v="3"/>
    <x v="1"/>
    <n v="9"/>
    <n v="7"/>
    <n v="7"/>
  </r>
  <r>
    <n v="41"/>
    <s v="No"/>
    <s v="Non-Travel"/>
    <n v="267"/>
    <x v="0"/>
    <n v="10"/>
    <n v="2"/>
    <s v="Life Sciences"/>
    <n v="1"/>
    <n v="599"/>
    <n v="4"/>
    <x v="1"/>
    <n v="56"/>
    <n v="3"/>
    <n v="2"/>
    <s v="Sales Executive"/>
    <n v="4"/>
    <s v="Single"/>
    <n v="6230"/>
    <n v="13430"/>
    <n v="7"/>
    <s v="Y"/>
    <s v="No"/>
    <n v="14"/>
    <x v="0"/>
    <n v="4"/>
    <n v="80"/>
    <n v="0"/>
    <n v="16"/>
    <n v="3"/>
    <n v="3"/>
    <x v="13"/>
    <n v="3"/>
    <n v="1"/>
    <n v="10"/>
  </r>
  <r>
    <n v="35"/>
    <s v="No"/>
    <s v="Travel_Rarely"/>
    <n v="619"/>
    <x v="0"/>
    <n v="1"/>
    <n v="3"/>
    <s v="Marketing"/>
    <n v="1"/>
    <n v="600"/>
    <n v="2"/>
    <x v="1"/>
    <n v="85"/>
    <n v="3"/>
    <n v="2"/>
    <s v="Sales Executive"/>
    <n v="3"/>
    <s v="Married"/>
    <n v="4717"/>
    <n v="18659"/>
    <n v="9"/>
    <s v="Y"/>
    <s v="No"/>
    <n v="11"/>
    <x v="0"/>
    <n v="3"/>
    <n v="80"/>
    <n v="0"/>
    <n v="15"/>
    <n v="2"/>
    <n v="3"/>
    <x v="19"/>
    <n v="9"/>
    <n v="6"/>
    <n v="9"/>
  </r>
  <r>
    <n v="40"/>
    <s v="No"/>
    <s v="Travel_Rarely"/>
    <n v="302"/>
    <x v="1"/>
    <n v="6"/>
    <n v="3"/>
    <s v="Life Sciences"/>
    <n v="1"/>
    <n v="601"/>
    <n v="2"/>
    <x v="0"/>
    <n v="75"/>
    <n v="3"/>
    <n v="4"/>
    <s v="Manufacturing Director"/>
    <n v="3"/>
    <s v="Single"/>
    <n v="13237"/>
    <n v="20364"/>
    <n v="7"/>
    <s v="Y"/>
    <s v="No"/>
    <n v="15"/>
    <x v="0"/>
    <n v="3"/>
    <n v="80"/>
    <n v="0"/>
    <n v="22"/>
    <n v="3"/>
    <n v="3"/>
    <x v="23"/>
    <n v="6"/>
    <n v="5"/>
    <n v="13"/>
  </r>
  <r>
    <n v="39"/>
    <s v="No"/>
    <s v="Travel_Frequently"/>
    <n v="443"/>
    <x v="1"/>
    <n v="8"/>
    <n v="1"/>
    <s v="Life Sciences"/>
    <n v="1"/>
    <n v="602"/>
    <n v="3"/>
    <x v="0"/>
    <n v="48"/>
    <n v="3"/>
    <n v="1"/>
    <s v="Laboratory Technician"/>
    <n v="3"/>
    <s v="Married"/>
    <n v="3755"/>
    <n v="17872"/>
    <n v="1"/>
    <s v="Y"/>
    <s v="No"/>
    <n v="11"/>
    <x v="0"/>
    <n v="1"/>
    <n v="80"/>
    <n v="1"/>
    <n v="8"/>
    <n v="3"/>
    <n v="3"/>
    <x v="3"/>
    <n v="3"/>
    <n v="0"/>
    <n v="7"/>
  </r>
  <r>
    <n v="31"/>
    <s v="No"/>
    <s v="Travel_Rarely"/>
    <n v="828"/>
    <x v="0"/>
    <n v="2"/>
    <n v="1"/>
    <s v="Life Sciences"/>
    <n v="1"/>
    <n v="604"/>
    <n v="2"/>
    <x v="1"/>
    <n v="77"/>
    <n v="3"/>
    <n v="2"/>
    <s v="Sales Executive"/>
    <n v="4"/>
    <s v="Single"/>
    <n v="6582"/>
    <n v="8346"/>
    <n v="4"/>
    <s v="Y"/>
    <s v="Yes"/>
    <n v="13"/>
    <x v="0"/>
    <n v="3"/>
    <n v="80"/>
    <n v="0"/>
    <n v="10"/>
    <n v="2"/>
    <n v="4"/>
    <x v="0"/>
    <n v="5"/>
    <n v="0"/>
    <n v="5"/>
  </r>
  <r>
    <n v="42"/>
    <s v="No"/>
    <s v="Travel_Rarely"/>
    <n v="319"/>
    <x v="1"/>
    <n v="24"/>
    <n v="3"/>
    <s v="Medical"/>
    <n v="1"/>
    <n v="605"/>
    <n v="4"/>
    <x v="1"/>
    <n v="56"/>
    <n v="3"/>
    <n v="3"/>
    <s v="Manufacturing Director"/>
    <n v="1"/>
    <s v="Married"/>
    <n v="7406"/>
    <n v="6950"/>
    <n v="1"/>
    <s v="Y"/>
    <s v="Yes"/>
    <n v="21"/>
    <x v="1"/>
    <n v="4"/>
    <n v="80"/>
    <n v="1"/>
    <n v="10"/>
    <n v="5"/>
    <n v="2"/>
    <x v="1"/>
    <n v="9"/>
    <n v="5"/>
    <n v="8"/>
  </r>
  <r>
    <n v="45"/>
    <s v="No"/>
    <s v="Travel_Rarely"/>
    <n v="561"/>
    <x v="0"/>
    <n v="2"/>
    <n v="3"/>
    <s v="Other"/>
    <n v="1"/>
    <n v="606"/>
    <n v="4"/>
    <x v="1"/>
    <n v="61"/>
    <n v="3"/>
    <n v="2"/>
    <s v="Sales Executive"/>
    <n v="2"/>
    <s v="Married"/>
    <n v="4805"/>
    <n v="16177"/>
    <n v="0"/>
    <s v="Y"/>
    <s v="No"/>
    <n v="19"/>
    <x v="0"/>
    <n v="2"/>
    <n v="80"/>
    <n v="1"/>
    <n v="9"/>
    <n v="3"/>
    <n v="4"/>
    <x v="3"/>
    <n v="7"/>
    <n v="3"/>
    <n v="7"/>
  </r>
  <r>
    <n v="26"/>
    <s v="Yes"/>
    <s v="Travel_Frequently"/>
    <n v="426"/>
    <x v="2"/>
    <n v="17"/>
    <n v="4"/>
    <s v="Life Sciences"/>
    <n v="1"/>
    <n v="608"/>
    <n v="2"/>
    <x v="0"/>
    <n v="58"/>
    <n v="3"/>
    <n v="1"/>
    <s v="Human Resources"/>
    <n v="3"/>
    <s v="Divorced"/>
    <n v="2741"/>
    <n v="22808"/>
    <n v="0"/>
    <s v="Y"/>
    <s v="Yes"/>
    <n v="11"/>
    <x v="0"/>
    <n v="2"/>
    <n v="80"/>
    <n v="1"/>
    <n v="8"/>
    <n v="2"/>
    <n v="2"/>
    <x v="5"/>
    <n v="7"/>
    <n v="1"/>
    <n v="0"/>
  </r>
  <r>
    <n v="29"/>
    <s v="No"/>
    <s v="Travel_Rarely"/>
    <n v="232"/>
    <x v="1"/>
    <n v="19"/>
    <n v="3"/>
    <s v="Technical Degree"/>
    <n v="1"/>
    <n v="611"/>
    <n v="4"/>
    <x v="1"/>
    <n v="34"/>
    <n v="3"/>
    <n v="2"/>
    <s v="Manufacturing Director"/>
    <n v="4"/>
    <s v="Divorced"/>
    <n v="4262"/>
    <n v="22645"/>
    <n v="4"/>
    <s v="Y"/>
    <s v="No"/>
    <n v="12"/>
    <x v="0"/>
    <n v="2"/>
    <n v="80"/>
    <n v="2"/>
    <n v="8"/>
    <n v="2"/>
    <n v="4"/>
    <x v="11"/>
    <n v="2"/>
    <n v="1"/>
    <n v="2"/>
  </r>
  <r>
    <n v="33"/>
    <s v="No"/>
    <s v="Travel_Rarely"/>
    <n v="922"/>
    <x v="1"/>
    <n v="1"/>
    <n v="5"/>
    <s v="Medical"/>
    <n v="1"/>
    <n v="612"/>
    <n v="1"/>
    <x v="0"/>
    <n v="95"/>
    <n v="4"/>
    <n v="4"/>
    <s v="Research Director"/>
    <n v="3"/>
    <s v="Divorced"/>
    <n v="16184"/>
    <n v="22578"/>
    <n v="4"/>
    <s v="Y"/>
    <s v="No"/>
    <n v="19"/>
    <x v="0"/>
    <n v="3"/>
    <n v="80"/>
    <n v="1"/>
    <n v="10"/>
    <n v="2"/>
    <n v="3"/>
    <x v="0"/>
    <n v="1"/>
    <n v="0"/>
    <n v="5"/>
  </r>
  <r>
    <n v="31"/>
    <s v="No"/>
    <s v="Travel_Rarely"/>
    <n v="688"/>
    <x v="0"/>
    <n v="7"/>
    <n v="3"/>
    <s v="Life Sciences"/>
    <n v="1"/>
    <n v="613"/>
    <n v="3"/>
    <x v="1"/>
    <n v="44"/>
    <n v="2"/>
    <n v="3"/>
    <s v="Manager"/>
    <n v="4"/>
    <s v="Divorced"/>
    <n v="11557"/>
    <n v="25291"/>
    <n v="9"/>
    <s v="Y"/>
    <s v="No"/>
    <n v="21"/>
    <x v="1"/>
    <n v="3"/>
    <n v="80"/>
    <n v="1"/>
    <n v="10"/>
    <n v="3"/>
    <n v="2"/>
    <x v="8"/>
    <n v="4"/>
    <n v="0"/>
    <n v="1"/>
  </r>
  <r>
    <n v="18"/>
    <s v="Yes"/>
    <s v="Travel_Frequently"/>
    <n v="1306"/>
    <x v="0"/>
    <n v="5"/>
    <n v="3"/>
    <s v="Marketing"/>
    <n v="1"/>
    <n v="614"/>
    <n v="2"/>
    <x v="1"/>
    <n v="69"/>
    <n v="3"/>
    <n v="1"/>
    <s v="Sales Representative"/>
    <n v="2"/>
    <s v="Single"/>
    <n v="1878"/>
    <n v="8059"/>
    <n v="1"/>
    <s v="Y"/>
    <s v="Yes"/>
    <n v="14"/>
    <x v="0"/>
    <n v="4"/>
    <n v="80"/>
    <n v="0"/>
    <n v="0"/>
    <n v="3"/>
    <n v="3"/>
    <x v="2"/>
    <n v="0"/>
    <n v="0"/>
    <n v="0"/>
  </r>
  <r>
    <n v="40"/>
    <s v="No"/>
    <s v="Non-Travel"/>
    <n v="1094"/>
    <x v="0"/>
    <n v="28"/>
    <n v="3"/>
    <s v="Other"/>
    <n v="1"/>
    <n v="615"/>
    <n v="3"/>
    <x v="1"/>
    <n v="58"/>
    <n v="1"/>
    <n v="3"/>
    <s v="Sales Executive"/>
    <n v="1"/>
    <s v="Divorced"/>
    <n v="10932"/>
    <n v="11373"/>
    <n v="3"/>
    <s v="Y"/>
    <s v="No"/>
    <n v="15"/>
    <x v="0"/>
    <n v="3"/>
    <n v="80"/>
    <n v="1"/>
    <n v="20"/>
    <n v="2"/>
    <n v="3"/>
    <x v="6"/>
    <n v="0"/>
    <n v="0"/>
    <n v="1"/>
  </r>
  <r>
    <n v="41"/>
    <s v="No"/>
    <s v="Non-Travel"/>
    <n v="509"/>
    <x v="1"/>
    <n v="2"/>
    <n v="4"/>
    <s v="Other"/>
    <n v="1"/>
    <n v="616"/>
    <n v="1"/>
    <x v="0"/>
    <n v="62"/>
    <n v="2"/>
    <n v="2"/>
    <s v="Healthcare Representative"/>
    <n v="3"/>
    <s v="Single"/>
    <n v="6811"/>
    <n v="2112"/>
    <n v="2"/>
    <s v="Y"/>
    <s v="Yes"/>
    <n v="17"/>
    <x v="0"/>
    <n v="1"/>
    <n v="80"/>
    <n v="0"/>
    <n v="10"/>
    <n v="3"/>
    <n v="3"/>
    <x v="3"/>
    <n v="7"/>
    <n v="0"/>
    <n v="7"/>
  </r>
  <r>
    <n v="26"/>
    <s v="No"/>
    <s v="Travel_Rarely"/>
    <n v="775"/>
    <x v="0"/>
    <n v="29"/>
    <n v="2"/>
    <s v="Medical"/>
    <n v="1"/>
    <n v="618"/>
    <n v="1"/>
    <x v="1"/>
    <n v="45"/>
    <n v="3"/>
    <n v="2"/>
    <s v="Sales Executive"/>
    <n v="3"/>
    <s v="Divorced"/>
    <n v="4306"/>
    <n v="4267"/>
    <n v="5"/>
    <s v="Y"/>
    <s v="No"/>
    <n v="12"/>
    <x v="0"/>
    <n v="1"/>
    <n v="80"/>
    <n v="2"/>
    <n v="8"/>
    <n v="5"/>
    <n v="3"/>
    <x v="2"/>
    <n v="0"/>
    <n v="0"/>
    <n v="0"/>
  </r>
  <r>
    <n v="35"/>
    <s v="No"/>
    <s v="Travel_Rarely"/>
    <n v="195"/>
    <x v="0"/>
    <n v="1"/>
    <n v="3"/>
    <s v="Medical"/>
    <n v="1"/>
    <n v="620"/>
    <n v="1"/>
    <x v="0"/>
    <n v="80"/>
    <n v="3"/>
    <n v="2"/>
    <s v="Sales Executive"/>
    <n v="3"/>
    <s v="Single"/>
    <n v="4859"/>
    <n v="6698"/>
    <n v="1"/>
    <s v="Y"/>
    <s v="No"/>
    <n v="16"/>
    <x v="0"/>
    <n v="4"/>
    <n v="80"/>
    <n v="0"/>
    <n v="5"/>
    <n v="3"/>
    <n v="3"/>
    <x v="8"/>
    <n v="4"/>
    <n v="0"/>
    <n v="3"/>
  </r>
  <r>
    <n v="34"/>
    <s v="No"/>
    <s v="Travel_Rarely"/>
    <n v="258"/>
    <x v="0"/>
    <n v="21"/>
    <n v="4"/>
    <s v="Life Sciences"/>
    <n v="1"/>
    <n v="621"/>
    <n v="4"/>
    <x v="1"/>
    <n v="74"/>
    <n v="4"/>
    <n v="2"/>
    <s v="Sales Executive"/>
    <n v="4"/>
    <s v="Single"/>
    <n v="5337"/>
    <n v="19921"/>
    <n v="1"/>
    <s v="Y"/>
    <s v="No"/>
    <n v="12"/>
    <x v="0"/>
    <n v="4"/>
    <n v="80"/>
    <n v="0"/>
    <n v="10"/>
    <n v="3"/>
    <n v="3"/>
    <x v="1"/>
    <n v="7"/>
    <n v="5"/>
    <n v="7"/>
  </r>
  <r>
    <n v="26"/>
    <s v="Yes"/>
    <s v="Travel_Rarely"/>
    <n v="471"/>
    <x v="1"/>
    <n v="24"/>
    <n v="3"/>
    <s v="Technical Degree"/>
    <n v="1"/>
    <n v="622"/>
    <n v="3"/>
    <x v="1"/>
    <n v="66"/>
    <n v="1"/>
    <n v="1"/>
    <s v="Laboratory Technician"/>
    <n v="4"/>
    <s v="Single"/>
    <n v="2340"/>
    <n v="23213"/>
    <n v="1"/>
    <s v="Y"/>
    <s v="Yes"/>
    <n v="18"/>
    <x v="0"/>
    <n v="2"/>
    <n v="80"/>
    <n v="0"/>
    <n v="1"/>
    <n v="3"/>
    <n v="1"/>
    <x v="6"/>
    <n v="0"/>
    <n v="0"/>
    <n v="0"/>
  </r>
  <r>
    <n v="37"/>
    <s v="No"/>
    <s v="Travel_Rarely"/>
    <n v="799"/>
    <x v="1"/>
    <n v="1"/>
    <n v="3"/>
    <s v="Technical Degree"/>
    <n v="1"/>
    <n v="623"/>
    <n v="2"/>
    <x v="0"/>
    <n v="59"/>
    <n v="3"/>
    <n v="3"/>
    <s v="Manufacturing Director"/>
    <n v="4"/>
    <s v="Single"/>
    <n v="7491"/>
    <n v="23848"/>
    <n v="4"/>
    <s v="Y"/>
    <s v="No"/>
    <n v="17"/>
    <x v="0"/>
    <n v="4"/>
    <n v="80"/>
    <n v="0"/>
    <n v="12"/>
    <n v="3"/>
    <n v="4"/>
    <x v="0"/>
    <n v="5"/>
    <n v="1"/>
    <n v="2"/>
  </r>
  <r>
    <n v="46"/>
    <s v="No"/>
    <s v="Travel_Frequently"/>
    <n v="1034"/>
    <x v="1"/>
    <n v="18"/>
    <n v="1"/>
    <s v="Medical"/>
    <n v="1"/>
    <n v="624"/>
    <n v="1"/>
    <x v="0"/>
    <n v="86"/>
    <n v="3"/>
    <n v="3"/>
    <s v="Healthcare Representative"/>
    <n v="3"/>
    <s v="Married"/>
    <n v="10527"/>
    <n v="8984"/>
    <n v="5"/>
    <s v="Y"/>
    <s v="No"/>
    <n v="11"/>
    <x v="0"/>
    <n v="4"/>
    <n v="80"/>
    <n v="0"/>
    <n v="28"/>
    <n v="3"/>
    <n v="2"/>
    <x v="4"/>
    <n v="2"/>
    <n v="1"/>
    <n v="2"/>
  </r>
  <r>
    <n v="41"/>
    <s v="No"/>
    <s v="Travel_Rarely"/>
    <n v="1276"/>
    <x v="0"/>
    <n v="2"/>
    <n v="5"/>
    <s v="Life Sciences"/>
    <n v="1"/>
    <n v="625"/>
    <n v="2"/>
    <x v="0"/>
    <n v="91"/>
    <n v="3"/>
    <n v="4"/>
    <s v="Manager"/>
    <n v="1"/>
    <s v="Married"/>
    <n v="16595"/>
    <n v="5626"/>
    <n v="7"/>
    <s v="Y"/>
    <s v="No"/>
    <n v="16"/>
    <x v="0"/>
    <n v="2"/>
    <n v="80"/>
    <n v="1"/>
    <n v="22"/>
    <n v="2"/>
    <n v="3"/>
    <x v="29"/>
    <n v="16"/>
    <n v="11"/>
    <n v="8"/>
  </r>
  <r>
    <n v="37"/>
    <s v="No"/>
    <s v="Non-Travel"/>
    <n v="142"/>
    <x v="0"/>
    <n v="9"/>
    <n v="4"/>
    <s v="Medical"/>
    <n v="1"/>
    <n v="626"/>
    <n v="1"/>
    <x v="1"/>
    <n v="69"/>
    <n v="3"/>
    <n v="3"/>
    <s v="Sales Executive"/>
    <n v="2"/>
    <s v="Divorced"/>
    <n v="8834"/>
    <n v="24666"/>
    <n v="1"/>
    <s v="Y"/>
    <s v="No"/>
    <n v="13"/>
    <x v="0"/>
    <n v="4"/>
    <n v="80"/>
    <n v="1"/>
    <n v="9"/>
    <n v="6"/>
    <n v="3"/>
    <x v="7"/>
    <n v="5"/>
    <n v="7"/>
    <n v="7"/>
  </r>
  <r>
    <n v="52"/>
    <s v="No"/>
    <s v="Travel_Rarely"/>
    <n v="956"/>
    <x v="1"/>
    <n v="6"/>
    <n v="2"/>
    <s v="Technical Degree"/>
    <n v="1"/>
    <n v="630"/>
    <n v="4"/>
    <x v="1"/>
    <n v="78"/>
    <n v="3"/>
    <n v="2"/>
    <s v="Research Scientist"/>
    <n v="1"/>
    <s v="Divorced"/>
    <n v="5577"/>
    <n v="22087"/>
    <n v="3"/>
    <s v="Y"/>
    <s v="Yes"/>
    <n v="12"/>
    <x v="0"/>
    <n v="2"/>
    <n v="80"/>
    <n v="2"/>
    <n v="18"/>
    <n v="3"/>
    <n v="3"/>
    <x v="1"/>
    <n v="9"/>
    <n v="6"/>
    <n v="9"/>
  </r>
  <r>
    <n v="32"/>
    <s v="Yes"/>
    <s v="Non-Travel"/>
    <n v="1474"/>
    <x v="0"/>
    <n v="11"/>
    <n v="4"/>
    <s v="Other"/>
    <n v="1"/>
    <n v="631"/>
    <n v="4"/>
    <x v="1"/>
    <n v="60"/>
    <n v="4"/>
    <n v="2"/>
    <s v="Sales Executive"/>
    <n v="3"/>
    <s v="Married"/>
    <n v="4707"/>
    <n v="23914"/>
    <n v="8"/>
    <s v="Y"/>
    <s v="No"/>
    <n v="12"/>
    <x v="0"/>
    <n v="4"/>
    <n v="80"/>
    <n v="0"/>
    <n v="6"/>
    <n v="2"/>
    <n v="3"/>
    <x v="9"/>
    <n v="2"/>
    <n v="1"/>
    <n v="2"/>
  </r>
  <r>
    <n v="24"/>
    <s v="No"/>
    <s v="Travel_Frequently"/>
    <n v="535"/>
    <x v="0"/>
    <n v="24"/>
    <n v="3"/>
    <s v="Medical"/>
    <n v="1"/>
    <n v="632"/>
    <n v="4"/>
    <x v="1"/>
    <n v="38"/>
    <n v="3"/>
    <n v="1"/>
    <s v="Sales Representative"/>
    <n v="4"/>
    <s v="Married"/>
    <n v="2400"/>
    <n v="5530"/>
    <n v="0"/>
    <s v="Y"/>
    <s v="No"/>
    <n v="13"/>
    <x v="0"/>
    <n v="3"/>
    <n v="80"/>
    <n v="2"/>
    <n v="3"/>
    <n v="3"/>
    <n v="3"/>
    <x v="4"/>
    <n v="2"/>
    <n v="2"/>
    <n v="1"/>
  </r>
  <r>
    <n v="38"/>
    <s v="No"/>
    <s v="Travel_Rarely"/>
    <n v="1495"/>
    <x v="1"/>
    <n v="10"/>
    <n v="3"/>
    <s v="Medical"/>
    <n v="1"/>
    <n v="634"/>
    <n v="3"/>
    <x v="0"/>
    <n v="76"/>
    <n v="3"/>
    <n v="2"/>
    <s v="Healthcare Representative"/>
    <n v="3"/>
    <s v="Married"/>
    <n v="9824"/>
    <n v="22174"/>
    <n v="3"/>
    <s v="Y"/>
    <s v="No"/>
    <n v="19"/>
    <x v="0"/>
    <n v="3"/>
    <n v="80"/>
    <n v="1"/>
    <n v="18"/>
    <n v="4"/>
    <n v="3"/>
    <x v="6"/>
    <n v="0"/>
    <n v="0"/>
    <n v="0"/>
  </r>
  <r>
    <n v="37"/>
    <s v="No"/>
    <s v="Travel_Rarely"/>
    <n v="446"/>
    <x v="1"/>
    <n v="1"/>
    <n v="4"/>
    <s v="Life Sciences"/>
    <n v="1"/>
    <n v="635"/>
    <n v="2"/>
    <x v="0"/>
    <n v="65"/>
    <n v="3"/>
    <n v="2"/>
    <s v="Manufacturing Director"/>
    <n v="2"/>
    <s v="Married"/>
    <n v="6447"/>
    <n v="15701"/>
    <n v="6"/>
    <s v="Y"/>
    <s v="No"/>
    <n v="12"/>
    <x v="0"/>
    <n v="2"/>
    <n v="80"/>
    <n v="1"/>
    <n v="8"/>
    <n v="2"/>
    <n v="2"/>
    <x v="0"/>
    <n v="5"/>
    <n v="4"/>
    <n v="3"/>
  </r>
  <r>
    <n v="49"/>
    <s v="No"/>
    <s v="Travel_Rarely"/>
    <n v="1245"/>
    <x v="1"/>
    <n v="18"/>
    <n v="4"/>
    <s v="Life Sciences"/>
    <n v="1"/>
    <n v="638"/>
    <n v="4"/>
    <x v="1"/>
    <n v="58"/>
    <n v="2"/>
    <n v="5"/>
    <s v="Research Director"/>
    <n v="3"/>
    <s v="Divorced"/>
    <n v="19502"/>
    <n v="2125"/>
    <n v="1"/>
    <s v="Y"/>
    <s v="Yes"/>
    <n v="17"/>
    <x v="0"/>
    <n v="3"/>
    <n v="80"/>
    <n v="1"/>
    <n v="31"/>
    <n v="5"/>
    <n v="3"/>
    <x v="31"/>
    <n v="9"/>
    <n v="0"/>
    <n v="9"/>
  </r>
  <r>
    <n v="24"/>
    <s v="No"/>
    <s v="Travel_Rarely"/>
    <n v="691"/>
    <x v="1"/>
    <n v="23"/>
    <n v="3"/>
    <s v="Medical"/>
    <n v="1"/>
    <n v="639"/>
    <n v="2"/>
    <x v="1"/>
    <n v="89"/>
    <n v="4"/>
    <n v="1"/>
    <s v="Research Scientist"/>
    <n v="4"/>
    <s v="Married"/>
    <n v="2725"/>
    <n v="21630"/>
    <n v="1"/>
    <s v="Y"/>
    <s v="Yes"/>
    <n v="11"/>
    <x v="0"/>
    <n v="2"/>
    <n v="80"/>
    <n v="2"/>
    <n v="6"/>
    <n v="3"/>
    <n v="3"/>
    <x v="0"/>
    <n v="5"/>
    <n v="1"/>
    <n v="4"/>
  </r>
  <r>
    <n v="26"/>
    <s v="No"/>
    <s v="Travel_Rarely"/>
    <n v="703"/>
    <x v="0"/>
    <n v="28"/>
    <n v="2"/>
    <s v="Marketing"/>
    <n v="1"/>
    <n v="641"/>
    <n v="1"/>
    <x v="1"/>
    <n v="66"/>
    <n v="3"/>
    <n v="2"/>
    <s v="Sales Executive"/>
    <n v="2"/>
    <s v="Married"/>
    <n v="6272"/>
    <n v="7428"/>
    <n v="1"/>
    <s v="Y"/>
    <s v="No"/>
    <n v="20"/>
    <x v="1"/>
    <n v="4"/>
    <n v="80"/>
    <n v="2"/>
    <n v="6"/>
    <n v="5"/>
    <n v="4"/>
    <x v="8"/>
    <n v="3"/>
    <n v="1"/>
    <n v="4"/>
  </r>
  <r>
    <n v="24"/>
    <s v="No"/>
    <s v="Travel_Rarely"/>
    <n v="823"/>
    <x v="1"/>
    <n v="17"/>
    <n v="2"/>
    <s v="Other"/>
    <n v="1"/>
    <n v="643"/>
    <n v="4"/>
    <x v="1"/>
    <n v="94"/>
    <n v="2"/>
    <n v="1"/>
    <s v="Laboratory Technician"/>
    <n v="2"/>
    <s v="Married"/>
    <n v="2127"/>
    <n v="9100"/>
    <n v="1"/>
    <s v="Y"/>
    <s v="No"/>
    <n v="21"/>
    <x v="1"/>
    <n v="4"/>
    <n v="80"/>
    <n v="1"/>
    <n v="1"/>
    <n v="2"/>
    <n v="3"/>
    <x v="6"/>
    <n v="0"/>
    <n v="0"/>
    <n v="0"/>
  </r>
  <r>
    <n v="50"/>
    <s v="No"/>
    <s v="Travel_Frequently"/>
    <n v="1246"/>
    <x v="2"/>
    <n v="3"/>
    <n v="3"/>
    <s v="Medical"/>
    <n v="1"/>
    <n v="644"/>
    <n v="1"/>
    <x v="1"/>
    <n v="99"/>
    <n v="3"/>
    <n v="5"/>
    <s v="Manager"/>
    <n v="2"/>
    <s v="Married"/>
    <n v="18200"/>
    <n v="7999"/>
    <n v="1"/>
    <s v="Y"/>
    <s v="No"/>
    <n v="11"/>
    <x v="0"/>
    <n v="3"/>
    <n v="80"/>
    <n v="1"/>
    <n v="32"/>
    <n v="2"/>
    <n v="3"/>
    <x v="32"/>
    <n v="5"/>
    <n v="10"/>
    <n v="7"/>
  </r>
  <r>
    <n v="25"/>
    <s v="No"/>
    <s v="Travel_Rarely"/>
    <n v="622"/>
    <x v="0"/>
    <n v="13"/>
    <n v="1"/>
    <s v="Medical"/>
    <n v="1"/>
    <n v="645"/>
    <n v="2"/>
    <x v="1"/>
    <n v="40"/>
    <n v="3"/>
    <n v="1"/>
    <s v="Sales Representative"/>
    <n v="3"/>
    <s v="Married"/>
    <n v="2096"/>
    <n v="26376"/>
    <n v="1"/>
    <s v="Y"/>
    <s v="No"/>
    <n v="11"/>
    <x v="0"/>
    <n v="3"/>
    <n v="80"/>
    <n v="0"/>
    <n v="7"/>
    <n v="1"/>
    <n v="3"/>
    <x v="5"/>
    <n v="4"/>
    <n v="0"/>
    <n v="6"/>
  </r>
  <r>
    <n v="24"/>
    <s v="Yes"/>
    <s v="Travel_Frequently"/>
    <n v="1287"/>
    <x v="1"/>
    <n v="7"/>
    <n v="3"/>
    <s v="Life Sciences"/>
    <n v="1"/>
    <n v="647"/>
    <n v="1"/>
    <x v="0"/>
    <n v="55"/>
    <n v="3"/>
    <n v="1"/>
    <s v="Laboratory Technician"/>
    <n v="3"/>
    <s v="Married"/>
    <n v="2886"/>
    <n v="14168"/>
    <n v="1"/>
    <s v="Y"/>
    <s v="Yes"/>
    <n v="16"/>
    <x v="0"/>
    <n v="4"/>
    <n v="80"/>
    <n v="1"/>
    <n v="6"/>
    <n v="4"/>
    <n v="3"/>
    <x v="0"/>
    <n v="3"/>
    <n v="1"/>
    <n v="2"/>
  </r>
  <r>
    <n v="30"/>
    <s v="Yes"/>
    <s v="Travel_Frequently"/>
    <n v="448"/>
    <x v="0"/>
    <n v="12"/>
    <n v="4"/>
    <s v="Life Sciences"/>
    <n v="1"/>
    <n v="648"/>
    <n v="2"/>
    <x v="1"/>
    <n v="74"/>
    <n v="2"/>
    <n v="1"/>
    <s v="Sales Representative"/>
    <n v="1"/>
    <s v="Married"/>
    <n v="2033"/>
    <n v="14470"/>
    <n v="1"/>
    <s v="Y"/>
    <s v="No"/>
    <n v="18"/>
    <x v="0"/>
    <n v="3"/>
    <n v="80"/>
    <n v="1"/>
    <n v="1"/>
    <n v="2"/>
    <n v="4"/>
    <x v="6"/>
    <n v="0"/>
    <n v="0"/>
    <n v="0"/>
  </r>
  <r>
    <n v="34"/>
    <s v="No"/>
    <s v="Travel_Rarely"/>
    <n v="254"/>
    <x v="1"/>
    <n v="1"/>
    <n v="2"/>
    <s v="Life Sciences"/>
    <n v="1"/>
    <n v="649"/>
    <n v="2"/>
    <x v="1"/>
    <n v="83"/>
    <n v="2"/>
    <n v="1"/>
    <s v="Research Scientist"/>
    <n v="4"/>
    <s v="Married"/>
    <n v="3622"/>
    <n v="22794"/>
    <n v="1"/>
    <s v="Y"/>
    <s v="Yes"/>
    <n v="13"/>
    <x v="0"/>
    <n v="4"/>
    <n v="80"/>
    <n v="1"/>
    <n v="6"/>
    <n v="3"/>
    <n v="3"/>
    <x v="0"/>
    <n v="5"/>
    <n v="1"/>
    <n v="3"/>
  </r>
  <r>
    <n v="31"/>
    <s v="Yes"/>
    <s v="Travel_Rarely"/>
    <n v="1365"/>
    <x v="0"/>
    <n v="13"/>
    <n v="4"/>
    <s v="Medical"/>
    <n v="1"/>
    <n v="650"/>
    <n v="2"/>
    <x v="1"/>
    <n v="46"/>
    <n v="3"/>
    <n v="2"/>
    <s v="Sales Executive"/>
    <n v="1"/>
    <s v="Divorced"/>
    <n v="4233"/>
    <n v="11512"/>
    <n v="2"/>
    <s v="Y"/>
    <s v="No"/>
    <n v="17"/>
    <x v="0"/>
    <n v="3"/>
    <n v="80"/>
    <n v="0"/>
    <n v="9"/>
    <n v="2"/>
    <n v="1"/>
    <x v="11"/>
    <n v="1"/>
    <n v="1"/>
    <n v="2"/>
  </r>
  <r>
    <n v="35"/>
    <s v="No"/>
    <s v="Travel_Rarely"/>
    <n v="538"/>
    <x v="1"/>
    <n v="25"/>
    <n v="2"/>
    <s v="Other"/>
    <n v="1"/>
    <n v="652"/>
    <n v="1"/>
    <x v="1"/>
    <n v="54"/>
    <n v="2"/>
    <n v="2"/>
    <s v="Laboratory Technician"/>
    <n v="4"/>
    <s v="Single"/>
    <n v="3681"/>
    <n v="14004"/>
    <n v="4"/>
    <s v="Y"/>
    <s v="No"/>
    <n v="14"/>
    <x v="0"/>
    <n v="4"/>
    <n v="80"/>
    <n v="0"/>
    <n v="9"/>
    <n v="3"/>
    <n v="3"/>
    <x v="11"/>
    <n v="2"/>
    <n v="0"/>
    <n v="2"/>
  </r>
  <r>
    <n v="31"/>
    <s v="No"/>
    <s v="Travel_Rarely"/>
    <n v="525"/>
    <x v="0"/>
    <n v="6"/>
    <n v="4"/>
    <s v="Medical"/>
    <n v="1"/>
    <n v="653"/>
    <n v="1"/>
    <x v="1"/>
    <n v="66"/>
    <n v="4"/>
    <n v="2"/>
    <s v="Sales Executive"/>
    <n v="4"/>
    <s v="Divorced"/>
    <n v="5460"/>
    <n v="6219"/>
    <n v="4"/>
    <s v="Y"/>
    <s v="No"/>
    <n v="22"/>
    <x v="1"/>
    <n v="4"/>
    <n v="80"/>
    <n v="2"/>
    <n v="13"/>
    <n v="4"/>
    <n v="4"/>
    <x v="5"/>
    <n v="7"/>
    <n v="5"/>
    <n v="7"/>
  </r>
  <r>
    <n v="27"/>
    <s v="No"/>
    <s v="Travel_Rarely"/>
    <n v="798"/>
    <x v="1"/>
    <n v="6"/>
    <n v="4"/>
    <s v="Medical"/>
    <n v="1"/>
    <n v="655"/>
    <n v="1"/>
    <x v="0"/>
    <n v="66"/>
    <n v="2"/>
    <n v="1"/>
    <s v="Research Scientist"/>
    <n v="3"/>
    <s v="Divorced"/>
    <n v="2187"/>
    <n v="5013"/>
    <n v="0"/>
    <s v="Y"/>
    <s v="No"/>
    <n v="12"/>
    <x v="0"/>
    <n v="3"/>
    <n v="80"/>
    <n v="2"/>
    <n v="6"/>
    <n v="5"/>
    <n v="2"/>
    <x v="8"/>
    <n v="3"/>
    <n v="0"/>
    <n v="3"/>
  </r>
  <r>
    <n v="37"/>
    <s v="No"/>
    <s v="Travel_Rarely"/>
    <n v="558"/>
    <x v="0"/>
    <n v="2"/>
    <n v="3"/>
    <s v="Marketing"/>
    <n v="1"/>
    <n v="656"/>
    <n v="4"/>
    <x v="1"/>
    <n v="75"/>
    <n v="3"/>
    <n v="2"/>
    <s v="Sales Executive"/>
    <n v="3"/>
    <s v="Married"/>
    <n v="9602"/>
    <n v="3010"/>
    <n v="4"/>
    <s v="Y"/>
    <s v="Yes"/>
    <n v="11"/>
    <x v="0"/>
    <n v="3"/>
    <n v="80"/>
    <n v="1"/>
    <n v="17"/>
    <n v="3"/>
    <n v="2"/>
    <x v="11"/>
    <n v="0"/>
    <n v="1"/>
    <n v="0"/>
  </r>
  <r>
    <n v="20"/>
    <s v="No"/>
    <s v="Travel_Rarely"/>
    <n v="959"/>
    <x v="1"/>
    <n v="1"/>
    <n v="3"/>
    <s v="Life Sciences"/>
    <n v="1"/>
    <n v="657"/>
    <n v="4"/>
    <x v="0"/>
    <n v="83"/>
    <n v="2"/>
    <n v="1"/>
    <s v="Research Scientist"/>
    <n v="2"/>
    <s v="Single"/>
    <n v="2836"/>
    <n v="11757"/>
    <n v="1"/>
    <s v="Y"/>
    <s v="No"/>
    <n v="13"/>
    <x v="0"/>
    <n v="4"/>
    <n v="80"/>
    <n v="0"/>
    <n v="1"/>
    <n v="0"/>
    <n v="4"/>
    <x v="6"/>
    <n v="0"/>
    <n v="0"/>
    <n v="0"/>
  </r>
  <r>
    <n v="42"/>
    <s v="No"/>
    <s v="Travel_Rarely"/>
    <n v="622"/>
    <x v="1"/>
    <n v="2"/>
    <n v="4"/>
    <s v="Life Sciences"/>
    <n v="1"/>
    <n v="659"/>
    <n v="3"/>
    <x v="0"/>
    <n v="81"/>
    <n v="3"/>
    <n v="2"/>
    <s v="Healthcare Representative"/>
    <n v="4"/>
    <s v="Married"/>
    <n v="4089"/>
    <n v="5718"/>
    <n v="1"/>
    <s v="Y"/>
    <s v="No"/>
    <n v="13"/>
    <x v="0"/>
    <n v="2"/>
    <n v="80"/>
    <n v="2"/>
    <n v="10"/>
    <n v="4"/>
    <n v="3"/>
    <x v="1"/>
    <n v="2"/>
    <n v="2"/>
    <n v="2"/>
  </r>
  <r>
    <n v="43"/>
    <s v="No"/>
    <s v="Travel_Rarely"/>
    <n v="782"/>
    <x v="1"/>
    <n v="6"/>
    <n v="4"/>
    <s v="Other"/>
    <n v="1"/>
    <n v="661"/>
    <n v="2"/>
    <x v="1"/>
    <n v="50"/>
    <n v="2"/>
    <n v="4"/>
    <s v="Research Director"/>
    <n v="4"/>
    <s v="Divorced"/>
    <n v="16627"/>
    <n v="2671"/>
    <n v="4"/>
    <s v="Y"/>
    <s v="Yes"/>
    <n v="14"/>
    <x v="0"/>
    <n v="3"/>
    <n v="80"/>
    <n v="1"/>
    <n v="21"/>
    <n v="3"/>
    <n v="2"/>
    <x v="6"/>
    <n v="0"/>
    <n v="0"/>
    <n v="0"/>
  </r>
  <r>
    <n v="38"/>
    <s v="No"/>
    <s v="Travel_Rarely"/>
    <n v="362"/>
    <x v="1"/>
    <n v="1"/>
    <n v="1"/>
    <s v="Life Sciences"/>
    <n v="1"/>
    <n v="662"/>
    <n v="3"/>
    <x v="0"/>
    <n v="43"/>
    <n v="3"/>
    <n v="1"/>
    <s v="Research Scientist"/>
    <n v="1"/>
    <s v="Single"/>
    <n v="2619"/>
    <n v="14561"/>
    <n v="3"/>
    <s v="Y"/>
    <s v="No"/>
    <n v="17"/>
    <x v="0"/>
    <n v="4"/>
    <n v="80"/>
    <n v="0"/>
    <n v="8"/>
    <n v="3"/>
    <n v="2"/>
    <x v="2"/>
    <n v="0"/>
    <n v="0"/>
    <n v="0"/>
  </r>
  <r>
    <n v="43"/>
    <s v="No"/>
    <s v="Travel_Frequently"/>
    <n v="1001"/>
    <x v="1"/>
    <n v="9"/>
    <n v="5"/>
    <s v="Medical"/>
    <n v="1"/>
    <n v="663"/>
    <n v="4"/>
    <x v="1"/>
    <n v="72"/>
    <n v="3"/>
    <n v="2"/>
    <s v="Laboratory Technician"/>
    <n v="3"/>
    <s v="Divorced"/>
    <n v="5679"/>
    <n v="19627"/>
    <n v="3"/>
    <s v="Y"/>
    <s v="Yes"/>
    <n v="13"/>
    <x v="0"/>
    <n v="2"/>
    <n v="80"/>
    <n v="1"/>
    <n v="10"/>
    <n v="3"/>
    <n v="3"/>
    <x v="3"/>
    <n v="7"/>
    <n v="4"/>
    <n v="7"/>
  </r>
  <r>
    <n v="48"/>
    <s v="No"/>
    <s v="Travel_Rarely"/>
    <n v="1236"/>
    <x v="1"/>
    <n v="1"/>
    <n v="4"/>
    <s v="Life Sciences"/>
    <n v="1"/>
    <n v="664"/>
    <n v="4"/>
    <x v="0"/>
    <n v="40"/>
    <n v="2"/>
    <n v="4"/>
    <s v="Manager"/>
    <n v="1"/>
    <s v="Married"/>
    <n v="15402"/>
    <n v="17997"/>
    <n v="7"/>
    <s v="Y"/>
    <s v="No"/>
    <n v="11"/>
    <x v="0"/>
    <n v="1"/>
    <n v="80"/>
    <n v="1"/>
    <n v="21"/>
    <n v="3"/>
    <n v="1"/>
    <x v="11"/>
    <n v="2"/>
    <n v="0"/>
    <n v="2"/>
  </r>
  <r>
    <n v="44"/>
    <s v="No"/>
    <s v="Travel_Rarely"/>
    <n v="1112"/>
    <x v="2"/>
    <n v="1"/>
    <n v="4"/>
    <s v="Life Sciences"/>
    <n v="1"/>
    <n v="665"/>
    <n v="1"/>
    <x v="0"/>
    <n v="50"/>
    <n v="2"/>
    <n v="2"/>
    <s v="Human Resources"/>
    <n v="3"/>
    <s v="Single"/>
    <n v="5985"/>
    <n v="26894"/>
    <n v="4"/>
    <s v="Y"/>
    <s v="No"/>
    <n v="11"/>
    <x v="0"/>
    <n v="2"/>
    <n v="80"/>
    <n v="0"/>
    <n v="10"/>
    <n v="1"/>
    <n v="4"/>
    <x v="4"/>
    <n v="2"/>
    <n v="0"/>
    <n v="2"/>
  </r>
  <r>
    <n v="34"/>
    <s v="No"/>
    <s v="Travel_Rarely"/>
    <n v="204"/>
    <x v="0"/>
    <n v="14"/>
    <n v="3"/>
    <s v="Technical Degree"/>
    <n v="1"/>
    <n v="666"/>
    <n v="3"/>
    <x v="0"/>
    <n v="31"/>
    <n v="3"/>
    <n v="1"/>
    <s v="Sales Representative"/>
    <n v="3"/>
    <s v="Divorced"/>
    <n v="2579"/>
    <n v="2912"/>
    <n v="1"/>
    <s v="Y"/>
    <s v="Yes"/>
    <n v="18"/>
    <x v="0"/>
    <n v="4"/>
    <n v="80"/>
    <n v="2"/>
    <n v="8"/>
    <n v="3"/>
    <n v="3"/>
    <x v="3"/>
    <n v="2"/>
    <n v="0"/>
    <n v="6"/>
  </r>
  <r>
    <n v="27"/>
    <s v="Yes"/>
    <s v="Travel_Rarely"/>
    <n v="1420"/>
    <x v="0"/>
    <n v="2"/>
    <n v="1"/>
    <s v="Marketing"/>
    <n v="1"/>
    <n v="667"/>
    <n v="3"/>
    <x v="1"/>
    <n v="85"/>
    <n v="3"/>
    <n v="1"/>
    <s v="Sales Representative"/>
    <n v="1"/>
    <s v="Divorced"/>
    <n v="3041"/>
    <n v="16346"/>
    <n v="0"/>
    <s v="Y"/>
    <s v="No"/>
    <n v="11"/>
    <x v="0"/>
    <n v="2"/>
    <n v="80"/>
    <n v="1"/>
    <n v="5"/>
    <n v="3"/>
    <n v="3"/>
    <x v="9"/>
    <n v="3"/>
    <n v="0"/>
    <n v="2"/>
  </r>
  <r>
    <n v="21"/>
    <s v="No"/>
    <s v="Travel_Rarely"/>
    <n v="1343"/>
    <x v="0"/>
    <n v="22"/>
    <n v="1"/>
    <s v="Technical Degree"/>
    <n v="1"/>
    <n v="669"/>
    <n v="3"/>
    <x v="1"/>
    <n v="49"/>
    <n v="3"/>
    <n v="1"/>
    <s v="Sales Representative"/>
    <n v="3"/>
    <s v="Single"/>
    <n v="3447"/>
    <n v="24444"/>
    <n v="1"/>
    <s v="Y"/>
    <s v="No"/>
    <n v="11"/>
    <x v="0"/>
    <n v="3"/>
    <n v="80"/>
    <n v="0"/>
    <n v="3"/>
    <n v="2"/>
    <n v="3"/>
    <x v="11"/>
    <n v="2"/>
    <n v="1"/>
    <n v="2"/>
  </r>
  <r>
    <n v="44"/>
    <s v="No"/>
    <s v="Travel_Rarely"/>
    <n v="1315"/>
    <x v="1"/>
    <n v="3"/>
    <n v="4"/>
    <s v="Other"/>
    <n v="1"/>
    <n v="671"/>
    <n v="4"/>
    <x v="1"/>
    <n v="35"/>
    <n v="3"/>
    <n v="5"/>
    <s v="Manager"/>
    <n v="4"/>
    <s v="Married"/>
    <n v="19513"/>
    <n v="9358"/>
    <n v="4"/>
    <s v="Y"/>
    <s v="Yes"/>
    <n v="12"/>
    <x v="0"/>
    <n v="1"/>
    <n v="80"/>
    <n v="1"/>
    <n v="26"/>
    <n v="2"/>
    <n v="4"/>
    <x v="4"/>
    <n v="2"/>
    <n v="0"/>
    <n v="1"/>
  </r>
  <r>
    <n v="22"/>
    <s v="No"/>
    <s v="Travel_Rarely"/>
    <n v="604"/>
    <x v="1"/>
    <n v="6"/>
    <n v="1"/>
    <s v="Medical"/>
    <n v="1"/>
    <n v="675"/>
    <n v="1"/>
    <x v="1"/>
    <n v="69"/>
    <n v="3"/>
    <n v="1"/>
    <s v="Research Scientist"/>
    <n v="3"/>
    <s v="Married"/>
    <n v="2773"/>
    <n v="12145"/>
    <n v="0"/>
    <s v="Y"/>
    <s v="No"/>
    <n v="20"/>
    <x v="1"/>
    <n v="4"/>
    <n v="80"/>
    <n v="0"/>
    <n v="3"/>
    <n v="3"/>
    <n v="3"/>
    <x v="4"/>
    <n v="2"/>
    <n v="2"/>
    <n v="2"/>
  </r>
  <r>
    <n v="33"/>
    <s v="No"/>
    <s v="Travel_Rarely"/>
    <n v="1216"/>
    <x v="0"/>
    <n v="8"/>
    <n v="4"/>
    <s v="Marketing"/>
    <n v="1"/>
    <n v="677"/>
    <n v="3"/>
    <x v="1"/>
    <n v="39"/>
    <n v="3"/>
    <n v="2"/>
    <s v="Sales Executive"/>
    <n v="3"/>
    <s v="Divorced"/>
    <n v="7104"/>
    <n v="20431"/>
    <n v="0"/>
    <s v="Y"/>
    <s v="No"/>
    <n v="12"/>
    <x v="0"/>
    <n v="4"/>
    <n v="80"/>
    <n v="0"/>
    <n v="6"/>
    <n v="3"/>
    <n v="3"/>
    <x v="8"/>
    <n v="0"/>
    <n v="1"/>
    <n v="2"/>
  </r>
  <r>
    <n v="32"/>
    <s v="No"/>
    <s v="Travel_Rarely"/>
    <n v="646"/>
    <x v="1"/>
    <n v="9"/>
    <n v="4"/>
    <s v="Life Sciences"/>
    <n v="1"/>
    <n v="679"/>
    <n v="1"/>
    <x v="0"/>
    <n v="92"/>
    <n v="3"/>
    <n v="2"/>
    <s v="Research Scientist"/>
    <n v="4"/>
    <s v="Married"/>
    <n v="6322"/>
    <n v="18089"/>
    <n v="1"/>
    <s v="Y"/>
    <s v="Yes"/>
    <n v="12"/>
    <x v="0"/>
    <n v="4"/>
    <n v="80"/>
    <n v="1"/>
    <n v="6"/>
    <n v="2"/>
    <n v="2"/>
    <x v="0"/>
    <n v="4"/>
    <n v="0"/>
    <n v="5"/>
  </r>
  <r>
    <n v="30"/>
    <s v="No"/>
    <s v="Travel_Frequently"/>
    <n v="160"/>
    <x v="1"/>
    <n v="3"/>
    <n v="3"/>
    <s v="Medical"/>
    <n v="1"/>
    <n v="680"/>
    <n v="3"/>
    <x v="0"/>
    <n v="71"/>
    <n v="3"/>
    <n v="1"/>
    <s v="Research Scientist"/>
    <n v="3"/>
    <s v="Divorced"/>
    <n v="2083"/>
    <n v="22653"/>
    <n v="1"/>
    <s v="Y"/>
    <s v="No"/>
    <n v="20"/>
    <x v="1"/>
    <n v="3"/>
    <n v="80"/>
    <n v="1"/>
    <n v="1"/>
    <n v="2"/>
    <n v="3"/>
    <x v="6"/>
    <n v="0"/>
    <n v="0"/>
    <n v="0"/>
  </r>
  <r>
    <n v="53"/>
    <s v="No"/>
    <s v="Travel_Rarely"/>
    <n v="238"/>
    <x v="0"/>
    <n v="1"/>
    <n v="1"/>
    <s v="Medical"/>
    <n v="1"/>
    <n v="682"/>
    <n v="4"/>
    <x v="0"/>
    <n v="34"/>
    <n v="3"/>
    <n v="2"/>
    <s v="Sales Executive"/>
    <n v="1"/>
    <s v="Single"/>
    <n v="8381"/>
    <n v="7507"/>
    <n v="7"/>
    <s v="Y"/>
    <s v="No"/>
    <n v="20"/>
    <x v="1"/>
    <n v="4"/>
    <n v="80"/>
    <n v="0"/>
    <n v="18"/>
    <n v="2"/>
    <n v="4"/>
    <x v="13"/>
    <n v="7"/>
    <n v="8"/>
    <n v="10"/>
  </r>
  <r>
    <n v="34"/>
    <s v="No"/>
    <s v="Travel_Rarely"/>
    <n v="1397"/>
    <x v="1"/>
    <n v="1"/>
    <n v="5"/>
    <s v="Life Sciences"/>
    <n v="1"/>
    <n v="683"/>
    <n v="2"/>
    <x v="1"/>
    <n v="42"/>
    <n v="3"/>
    <n v="1"/>
    <s v="Research Scientist"/>
    <n v="4"/>
    <s v="Married"/>
    <n v="2691"/>
    <n v="7660"/>
    <n v="1"/>
    <s v="Y"/>
    <s v="No"/>
    <n v="12"/>
    <x v="0"/>
    <n v="4"/>
    <n v="80"/>
    <n v="1"/>
    <n v="10"/>
    <n v="4"/>
    <n v="2"/>
    <x v="1"/>
    <n v="9"/>
    <n v="8"/>
    <n v="8"/>
  </r>
  <r>
    <n v="45"/>
    <s v="Yes"/>
    <s v="Travel_Frequently"/>
    <n v="306"/>
    <x v="0"/>
    <n v="26"/>
    <n v="4"/>
    <s v="Life Sciences"/>
    <n v="1"/>
    <n v="684"/>
    <n v="1"/>
    <x v="0"/>
    <n v="100"/>
    <n v="3"/>
    <n v="2"/>
    <s v="Sales Executive"/>
    <n v="1"/>
    <s v="Married"/>
    <n v="4286"/>
    <n v="5630"/>
    <n v="2"/>
    <s v="Y"/>
    <s v="No"/>
    <n v="14"/>
    <x v="0"/>
    <n v="4"/>
    <n v="80"/>
    <n v="2"/>
    <n v="5"/>
    <n v="4"/>
    <n v="3"/>
    <x v="6"/>
    <n v="1"/>
    <n v="0"/>
    <n v="0"/>
  </r>
  <r>
    <n v="26"/>
    <s v="No"/>
    <s v="Travel_Rarely"/>
    <n v="991"/>
    <x v="1"/>
    <n v="6"/>
    <n v="3"/>
    <s v="Life Sciences"/>
    <n v="1"/>
    <n v="686"/>
    <n v="3"/>
    <x v="0"/>
    <n v="71"/>
    <n v="3"/>
    <n v="1"/>
    <s v="Laboratory Technician"/>
    <n v="4"/>
    <s v="Married"/>
    <n v="2659"/>
    <n v="17759"/>
    <n v="1"/>
    <s v="Y"/>
    <s v="Yes"/>
    <n v="13"/>
    <x v="0"/>
    <n v="3"/>
    <n v="80"/>
    <n v="1"/>
    <n v="3"/>
    <n v="2"/>
    <n v="3"/>
    <x v="11"/>
    <n v="2"/>
    <n v="0"/>
    <n v="2"/>
  </r>
  <r>
    <n v="37"/>
    <s v="No"/>
    <s v="Travel_Rarely"/>
    <n v="482"/>
    <x v="1"/>
    <n v="3"/>
    <n v="3"/>
    <s v="Other"/>
    <n v="1"/>
    <n v="689"/>
    <n v="3"/>
    <x v="1"/>
    <n v="36"/>
    <n v="3"/>
    <n v="3"/>
    <s v="Manufacturing Director"/>
    <n v="3"/>
    <s v="Married"/>
    <n v="9434"/>
    <n v="9606"/>
    <n v="1"/>
    <s v="Y"/>
    <s v="No"/>
    <n v="15"/>
    <x v="0"/>
    <n v="3"/>
    <n v="80"/>
    <n v="1"/>
    <n v="10"/>
    <n v="2"/>
    <n v="3"/>
    <x v="1"/>
    <n v="7"/>
    <n v="7"/>
    <n v="8"/>
  </r>
  <r>
    <n v="29"/>
    <s v="No"/>
    <s v="Travel_Rarely"/>
    <n v="1176"/>
    <x v="0"/>
    <n v="3"/>
    <n v="2"/>
    <s v="Medical"/>
    <n v="1"/>
    <n v="690"/>
    <n v="2"/>
    <x v="0"/>
    <n v="62"/>
    <n v="3"/>
    <n v="2"/>
    <s v="Sales Executive"/>
    <n v="3"/>
    <s v="Married"/>
    <n v="5561"/>
    <n v="3487"/>
    <n v="1"/>
    <s v="Y"/>
    <s v="No"/>
    <n v="14"/>
    <x v="0"/>
    <n v="1"/>
    <n v="80"/>
    <n v="1"/>
    <n v="6"/>
    <n v="5"/>
    <n v="2"/>
    <x v="0"/>
    <n v="0"/>
    <n v="1"/>
    <n v="2"/>
  </r>
  <r>
    <n v="35"/>
    <s v="No"/>
    <s v="Travel_Rarely"/>
    <n v="1017"/>
    <x v="1"/>
    <n v="6"/>
    <n v="4"/>
    <s v="Life Sciences"/>
    <n v="1"/>
    <n v="691"/>
    <n v="2"/>
    <x v="1"/>
    <n v="82"/>
    <n v="1"/>
    <n v="2"/>
    <s v="Research Scientist"/>
    <n v="4"/>
    <s v="Single"/>
    <n v="6646"/>
    <n v="19368"/>
    <n v="1"/>
    <s v="Y"/>
    <s v="No"/>
    <n v="13"/>
    <x v="0"/>
    <n v="2"/>
    <n v="80"/>
    <n v="0"/>
    <n v="17"/>
    <n v="3"/>
    <n v="3"/>
    <x v="18"/>
    <n v="11"/>
    <n v="11"/>
    <n v="8"/>
  </r>
  <r>
    <n v="33"/>
    <s v="No"/>
    <s v="Travel_Frequently"/>
    <n v="1296"/>
    <x v="1"/>
    <n v="6"/>
    <n v="3"/>
    <s v="Life Sciences"/>
    <n v="1"/>
    <n v="692"/>
    <n v="3"/>
    <x v="1"/>
    <n v="30"/>
    <n v="3"/>
    <n v="2"/>
    <s v="Healthcare Representative"/>
    <n v="4"/>
    <s v="Divorced"/>
    <n v="7725"/>
    <n v="5335"/>
    <n v="3"/>
    <s v="Y"/>
    <s v="No"/>
    <n v="23"/>
    <x v="1"/>
    <n v="3"/>
    <n v="80"/>
    <n v="1"/>
    <n v="15"/>
    <n v="2"/>
    <n v="1"/>
    <x v="20"/>
    <n v="11"/>
    <n v="4"/>
    <n v="7"/>
  </r>
  <r>
    <n v="54"/>
    <s v="No"/>
    <s v="Travel_Rarely"/>
    <n v="397"/>
    <x v="2"/>
    <n v="19"/>
    <n v="4"/>
    <s v="Medical"/>
    <n v="1"/>
    <n v="698"/>
    <n v="3"/>
    <x v="1"/>
    <n v="88"/>
    <n v="3"/>
    <n v="3"/>
    <s v="Human Resources"/>
    <n v="2"/>
    <s v="Married"/>
    <n v="10725"/>
    <n v="6729"/>
    <n v="2"/>
    <s v="Y"/>
    <s v="No"/>
    <n v="15"/>
    <x v="0"/>
    <n v="3"/>
    <n v="80"/>
    <n v="1"/>
    <n v="16"/>
    <n v="1"/>
    <n v="4"/>
    <x v="7"/>
    <n v="7"/>
    <n v="7"/>
    <n v="1"/>
  </r>
  <r>
    <n v="36"/>
    <s v="No"/>
    <s v="Travel_Rarely"/>
    <n v="913"/>
    <x v="1"/>
    <n v="9"/>
    <n v="2"/>
    <s v="Medical"/>
    <n v="1"/>
    <n v="699"/>
    <n v="2"/>
    <x v="1"/>
    <n v="48"/>
    <n v="2"/>
    <n v="2"/>
    <s v="Manufacturing Director"/>
    <n v="2"/>
    <s v="Divorced"/>
    <n v="8847"/>
    <n v="13934"/>
    <n v="2"/>
    <s v="Y"/>
    <s v="Yes"/>
    <n v="11"/>
    <x v="0"/>
    <n v="3"/>
    <n v="80"/>
    <n v="1"/>
    <n v="13"/>
    <n v="2"/>
    <n v="3"/>
    <x v="11"/>
    <n v="2"/>
    <n v="0"/>
    <n v="2"/>
  </r>
  <r>
    <n v="27"/>
    <s v="No"/>
    <s v="Travel_Rarely"/>
    <n v="1115"/>
    <x v="1"/>
    <n v="3"/>
    <n v="4"/>
    <s v="Medical"/>
    <n v="1"/>
    <n v="700"/>
    <n v="1"/>
    <x v="1"/>
    <n v="54"/>
    <n v="2"/>
    <n v="1"/>
    <s v="Research Scientist"/>
    <n v="4"/>
    <s v="Single"/>
    <n v="2045"/>
    <n v="15174"/>
    <n v="0"/>
    <s v="Y"/>
    <s v="No"/>
    <n v="13"/>
    <x v="0"/>
    <n v="4"/>
    <n v="80"/>
    <n v="0"/>
    <n v="5"/>
    <n v="0"/>
    <n v="3"/>
    <x v="9"/>
    <n v="2"/>
    <n v="1"/>
    <n v="1"/>
  </r>
  <r>
    <n v="20"/>
    <s v="Yes"/>
    <s v="Travel_Rarely"/>
    <n v="1362"/>
    <x v="1"/>
    <n v="10"/>
    <n v="1"/>
    <s v="Medical"/>
    <n v="1"/>
    <n v="701"/>
    <n v="4"/>
    <x v="1"/>
    <n v="32"/>
    <n v="3"/>
    <n v="1"/>
    <s v="Research Scientist"/>
    <n v="3"/>
    <s v="Single"/>
    <n v="1009"/>
    <n v="26999"/>
    <n v="1"/>
    <s v="Y"/>
    <s v="Yes"/>
    <n v="11"/>
    <x v="0"/>
    <n v="4"/>
    <n v="80"/>
    <n v="0"/>
    <n v="1"/>
    <n v="5"/>
    <n v="3"/>
    <x v="6"/>
    <n v="0"/>
    <n v="1"/>
    <n v="1"/>
  </r>
  <r>
    <n v="33"/>
    <s v="Yes"/>
    <s v="Travel_Frequently"/>
    <n v="1076"/>
    <x v="1"/>
    <n v="3"/>
    <n v="3"/>
    <s v="Life Sciences"/>
    <n v="1"/>
    <n v="702"/>
    <n v="1"/>
    <x v="1"/>
    <n v="70"/>
    <n v="3"/>
    <n v="1"/>
    <s v="Research Scientist"/>
    <n v="1"/>
    <s v="Single"/>
    <n v="3348"/>
    <n v="3164"/>
    <n v="1"/>
    <s v="Y"/>
    <s v="Yes"/>
    <n v="11"/>
    <x v="0"/>
    <n v="1"/>
    <n v="80"/>
    <n v="0"/>
    <n v="10"/>
    <n v="3"/>
    <n v="3"/>
    <x v="1"/>
    <n v="8"/>
    <n v="9"/>
    <n v="7"/>
  </r>
  <r>
    <n v="35"/>
    <s v="No"/>
    <s v="Non-Travel"/>
    <n v="727"/>
    <x v="1"/>
    <n v="3"/>
    <n v="3"/>
    <s v="Life Sciences"/>
    <n v="1"/>
    <n v="704"/>
    <n v="3"/>
    <x v="1"/>
    <n v="41"/>
    <n v="2"/>
    <n v="1"/>
    <s v="Laboratory Technician"/>
    <n v="3"/>
    <s v="Married"/>
    <n v="1281"/>
    <n v="16900"/>
    <n v="1"/>
    <s v="Y"/>
    <s v="No"/>
    <n v="18"/>
    <x v="0"/>
    <n v="3"/>
    <n v="80"/>
    <n v="2"/>
    <n v="1"/>
    <n v="3"/>
    <n v="3"/>
    <x v="6"/>
    <n v="0"/>
    <n v="0"/>
    <n v="0"/>
  </r>
  <r>
    <n v="23"/>
    <s v="No"/>
    <s v="Travel_Rarely"/>
    <n v="885"/>
    <x v="1"/>
    <n v="4"/>
    <n v="3"/>
    <s v="Medical"/>
    <n v="1"/>
    <n v="705"/>
    <n v="1"/>
    <x v="1"/>
    <n v="58"/>
    <n v="4"/>
    <n v="1"/>
    <s v="Research Scientist"/>
    <n v="1"/>
    <s v="Married"/>
    <n v="2819"/>
    <n v="8544"/>
    <n v="2"/>
    <s v="Y"/>
    <s v="No"/>
    <n v="16"/>
    <x v="0"/>
    <n v="1"/>
    <n v="80"/>
    <n v="1"/>
    <n v="5"/>
    <n v="3"/>
    <n v="4"/>
    <x v="11"/>
    <n v="2"/>
    <n v="0"/>
    <n v="2"/>
  </r>
  <r>
    <n v="25"/>
    <s v="No"/>
    <s v="Travel_Rarely"/>
    <n v="810"/>
    <x v="0"/>
    <n v="8"/>
    <n v="3"/>
    <s v="Life Sciences"/>
    <n v="1"/>
    <n v="707"/>
    <n v="4"/>
    <x v="1"/>
    <n v="57"/>
    <n v="4"/>
    <n v="2"/>
    <s v="Sales Executive"/>
    <n v="2"/>
    <s v="Married"/>
    <n v="4851"/>
    <n v="15678"/>
    <n v="0"/>
    <s v="Y"/>
    <s v="No"/>
    <n v="22"/>
    <x v="1"/>
    <n v="3"/>
    <n v="80"/>
    <n v="1"/>
    <n v="4"/>
    <n v="4"/>
    <n v="3"/>
    <x v="11"/>
    <n v="2"/>
    <n v="1"/>
    <n v="2"/>
  </r>
  <r>
    <n v="38"/>
    <s v="No"/>
    <s v="Travel_Rarely"/>
    <n v="243"/>
    <x v="0"/>
    <n v="7"/>
    <n v="4"/>
    <s v="Marketing"/>
    <n v="1"/>
    <n v="709"/>
    <n v="4"/>
    <x v="0"/>
    <n v="46"/>
    <n v="2"/>
    <n v="2"/>
    <s v="Sales Executive"/>
    <n v="4"/>
    <s v="Single"/>
    <n v="4028"/>
    <n v="7791"/>
    <n v="0"/>
    <s v="Y"/>
    <s v="No"/>
    <n v="20"/>
    <x v="1"/>
    <n v="1"/>
    <n v="80"/>
    <n v="0"/>
    <n v="8"/>
    <n v="2"/>
    <n v="3"/>
    <x v="5"/>
    <n v="7"/>
    <n v="0"/>
    <n v="5"/>
  </r>
  <r>
    <n v="29"/>
    <s v="No"/>
    <s v="Travel_Frequently"/>
    <n v="806"/>
    <x v="1"/>
    <n v="1"/>
    <n v="4"/>
    <s v="Life Sciences"/>
    <n v="1"/>
    <n v="710"/>
    <n v="2"/>
    <x v="1"/>
    <n v="76"/>
    <n v="1"/>
    <n v="1"/>
    <s v="Research Scientist"/>
    <n v="4"/>
    <s v="Divorced"/>
    <n v="2720"/>
    <n v="18959"/>
    <n v="1"/>
    <s v="Y"/>
    <s v="No"/>
    <n v="18"/>
    <x v="0"/>
    <n v="4"/>
    <n v="80"/>
    <n v="1"/>
    <n v="10"/>
    <n v="5"/>
    <n v="3"/>
    <x v="1"/>
    <n v="7"/>
    <n v="2"/>
    <n v="8"/>
  </r>
  <r>
    <n v="48"/>
    <s v="No"/>
    <s v="Travel_Rarely"/>
    <n v="817"/>
    <x v="0"/>
    <n v="2"/>
    <n v="1"/>
    <s v="Marketing"/>
    <n v="1"/>
    <n v="712"/>
    <n v="2"/>
    <x v="1"/>
    <n v="56"/>
    <n v="4"/>
    <n v="2"/>
    <s v="Sales Executive"/>
    <n v="2"/>
    <s v="Married"/>
    <n v="8120"/>
    <n v="18597"/>
    <n v="3"/>
    <s v="Y"/>
    <s v="No"/>
    <n v="12"/>
    <x v="0"/>
    <n v="4"/>
    <n v="80"/>
    <n v="0"/>
    <n v="12"/>
    <n v="3"/>
    <n v="3"/>
    <x v="4"/>
    <n v="2"/>
    <n v="2"/>
    <n v="2"/>
  </r>
  <r>
    <n v="27"/>
    <s v="No"/>
    <s v="Travel_Frequently"/>
    <n v="1410"/>
    <x v="0"/>
    <n v="3"/>
    <n v="1"/>
    <s v="Medical"/>
    <n v="1"/>
    <n v="714"/>
    <n v="4"/>
    <x v="0"/>
    <n v="71"/>
    <n v="4"/>
    <n v="2"/>
    <s v="Sales Executive"/>
    <n v="4"/>
    <s v="Divorced"/>
    <n v="4647"/>
    <n v="16673"/>
    <n v="1"/>
    <s v="Y"/>
    <s v="Yes"/>
    <n v="20"/>
    <x v="1"/>
    <n v="2"/>
    <n v="80"/>
    <n v="2"/>
    <n v="6"/>
    <n v="3"/>
    <n v="3"/>
    <x v="0"/>
    <n v="5"/>
    <n v="0"/>
    <n v="4"/>
  </r>
  <r>
    <n v="37"/>
    <s v="No"/>
    <s v="Travel_Rarely"/>
    <n v="1225"/>
    <x v="1"/>
    <n v="10"/>
    <n v="2"/>
    <s v="Life Sciences"/>
    <n v="1"/>
    <n v="715"/>
    <n v="4"/>
    <x v="1"/>
    <n v="80"/>
    <n v="4"/>
    <n v="1"/>
    <s v="Research Scientist"/>
    <n v="4"/>
    <s v="Single"/>
    <n v="4680"/>
    <n v="15232"/>
    <n v="3"/>
    <s v="Y"/>
    <s v="No"/>
    <n v="17"/>
    <x v="0"/>
    <n v="1"/>
    <n v="80"/>
    <n v="0"/>
    <n v="4"/>
    <n v="2"/>
    <n v="3"/>
    <x v="6"/>
    <n v="0"/>
    <n v="0"/>
    <n v="0"/>
  </r>
  <r>
    <n v="50"/>
    <s v="No"/>
    <s v="Travel_Rarely"/>
    <n v="1207"/>
    <x v="1"/>
    <n v="28"/>
    <n v="1"/>
    <s v="Medical"/>
    <n v="1"/>
    <n v="716"/>
    <n v="4"/>
    <x v="1"/>
    <n v="74"/>
    <n v="4"/>
    <n v="1"/>
    <s v="Laboratory Technician"/>
    <n v="3"/>
    <s v="Married"/>
    <n v="3221"/>
    <n v="3297"/>
    <n v="1"/>
    <s v="Y"/>
    <s v="Yes"/>
    <n v="11"/>
    <x v="0"/>
    <n v="3"/>
    <n v="80"/>
    <n v="3"/>
    <n v="20"/>
    <n v="3"/>
    <n v="3"/>
    <x v="23"/>
    <n v="8"/>
    <n v="3"/>
    <n v="8"/>
  </r>
  <r>
    <n v="34"/>
    <s v="No"/>
    <s v="Travel_Rarely"/>
    <n v="1442"/>
    <x v="1"/>
    <n v="9"/>
    <n v="3"/>
    <s v="Medical"/>
    <n v="1"/>
    <n v="717"/>
    <n v="4"/>
    <x v="0"/>
    <n v="46"/>
    <n v="2"/>
    <n v="3"/>
    <s v="Healthcare Representative"/>
    <n v="2"/>
    <s v="Single"/>
    <n v="8621"/>
    <n v="17654"/>
    <n v="1"/>
    <s v="Y"/>
    <s v="No"/>
    <n v="14"/>
    <x v="0"/>
    <n v="2"/>
    <n v="80"/>
    <n v="0"/>
    <n v="9"/>
    <n v="3"/>
    <n v="4"/>
    <x v="3"/>
    <n v="7"/>
    <n v="7"/>
    <n v="7"/>
  </r>
  <r>
    <n v="24"/>
    <s v="Yes"/>
    <s v="Travel_Rarely"/>
    <n v="693"/>
    <x v="0"/>
    <n v="3"/>
    <n v="2"/>
    <s v="Life Sciences"/>
    <n v="1"/>
    <n v="720"/>
    <n v="1"/>
    <x v="0"/>
    <n v="65"/>
    <n v="3"/>
    <n v="2"/>
    <s v="Sales Executive"/>
    <n v="3"/>
    <s v="Single"/>
    <n v="4577"/>
    <n v="24785"/>
    <n v="9"/>
    <s v="Y"/>
    <s v="No"/>
    <n v="14"/>
    <x v="0"/>
    <n v="1"/>
    <n v="80"/>
    <n v="0"/>
    <n v="4"/>
    <n v="3"/>
    <n v="3"/>
    <x v="4"/>
    <n v="2"/>
    <n v="2"/>
    <n v="0"/>
  </r>
  <r>
    <n v="39"/>
    <s v="No"/>
    <s v="Travel_Rarely"/>
    <n v="408"/>
    <x v="1"/>
    <n v="2"/>
    <n v="4"/>
    <s v="Technical Degree"/>
    <n v="1"/>
    <n v="721"/>
    <n v="4"/>
    <x v="0"/>
    <n v="80"/>
    <n v="2"/>
    <n v="2"/>
    <s v="Healthcare Representative"/>
    <n v="3"/>
    <s v="Single"/>
    <n v="4553"/>
    <n v="20978"/>
    <n v="1"/>
    <s v="Y"/>
    <s v="No"/>
    <n v="11"/>
    <x v="0"/>
    <n v="1"/>
    <n v="80"/>
    <n v="0"/>
    <n v="20"/>
    <n v="4"/>
    <n v="3"/>
    <x v="23"/>
    <n v="7"/>
    <n v="11"/>
    <n v="10"/>
  </r>
  <r>
    <n v="32"/>
    <s v="No"/>
    <s v="Travel_Rarely"/>
    <n v="929"/>
    <x v="0"/>
    <n v="10"/>
    <n v="3"/>
    <s v="Marketing"/>
    <n v="1"/>
    <n v="722"/>
    <n v="4"/>
    <x v="1"/>
    <n v="55"/>
    <n v="3"/>
    <n v="2"/>
    <s v="Sales Executive"/>
    <n v="4"/>
    <s v="Single"/>
    <n v="5396"/>
    <n v="21703"/>
    <n v="1"/>
    <s v="Y"/>
    <s v="No"/>
    <n v="12"/>
    <x v="0"/>
    <n v="4"/>
    <n v="80"/>
    <n v="0"/>
    <n v="10"/>
    <n v="2"/>
    <n v="2"/>
    <x v="1"/>
    <n v="7"/>
    <n v="0"/>
    <n v="8"/>
  </r>
  <r>
    <n v="50"/>
    <s v="Yes"/>
    <s v="Travel_Frequently"/>
    <n v="562"/>
    <x v="0"/>
    <n v="8"/>
    <n v="2"/>
    <s v="Technical Degree"/>
    <n v="1"/>
    <n v="723"/>
    <n v="2"/>
    <x v="1"/>
    <n v="50"/>
    <n v="3"/>
    <n v="2"/>
    <s v="Sales Executive"/>
    <n v="3"/>
    <s v="Married"/>
    <n v="6796"/>
    <n v="23452"/>
    <n v="3"/>
    <s v="Y"/>
    <s v="Yes"/>
    <n v="14"/>
    <x v="0"/>
    <n v="1"/>
    <n v="80"/>
    <n v="1"/>
    <n v="18"/>
    <n v="4"/>
    <n v="3"/>
    <x v="9"/>
    <n v="3"/>
    <n v="1"/>
    <n v="3"/>
  </r>
  <r>
    <n v="38"/>
    <s v="No"/>
    <s v="Travel_Rarely"/>
    <n v="827"/>
    <x v="1"/>
    <n v="1"/>
    <n v="4"/>
    <s v="Life Sciences"/>
    <n v="1"/>
    <n v="724"/>
    <n v="2"/>
    <x v="0"/>
    <n v="33"/>
    <n v="4"/>
    <n v="2"/>
    <s v="Healthcare Representative"/>
    <n v="4"/>
    <s v="Single"/>
    <n v="7625"/>
    <n v="19383"/>
    <n v="0"/>
    <s v="Y"/>
    <s v="No"/>
    <n v="13"/>
    <x v="0"/>
    <n v="3"/>
    <n v="80"/>
    <n v="0"/>
    <n v="10"/>
    <n v="4"/>
    <n v="2"/>
    <x v="7"/>
    <n v="7"/>
    <n v="1"/>
    <n v="8"/>
  </r>
  <r>
    <n v="27"/>
    <s v="No"/>
    <s v="Travel_Rarely"/>
    <n v="608"/>
    <x v="1"/>
    <n v="1"/>
    <n v="2"/>
    <s v="Life Sciences"/>
    <n v="1"/>
    <n v="725"/>
    <n v="3"/>
    <x v="0"/>
    <n v="68"/>
    <n v="3"/>
    <n v="3"/>
    <s v="Manufacturing Director"/>
    <n v="1"/>
    <s v="Married"/>
    <n v="7412"/>
    <n v="6009"/>
    <n v="1"/>
    <s v="Y"/>
    <s v="No"/>
    <n v="11"/>
    <x v="0"/>
    <n v="4"/>
    <n v="80"/>
    <n v="0"/>
    <n v="9"/>
    <n v="3"/>
    <n v="3"/>
    <x v="7"/>
    <n v="7"/>
    <n v="0"/>
    <n v="7"/>
  </r>
  <r>
    <n v="32"/>
    <s v="No"/>
    <s v="Travel_Rarely"/>
    <n v="1018"/>
    <x v="1"/>
    <n v="3"/>
    <n v="2"/>
    <s v="Life Sciences"/>
    <n v="1"/>
    <n v="727"/>
    <n v="3"/>
    <x v="0"/>
    <n v="39"/>
    <n v="3"/>
    <n v="3"/>
    <s v="Research Director"/>
    <n v="4"/>
    <s v="Single"/>
    <n v="11159"/>
    <n v="19373"/>
    <n v="3"/>
    <s v="Y"/>
    <s v="No"/>
    <n v="15"/>
    <x v="0"/>
    <n v="4"/>
    <n v="80"/>
    <n v="0"/>
    <n v="10"/>
    <n v="6"/>
    <n v="3"/>
    <x v="5"/>
    <n v="7"/>
    <n v="7"/>
    <n v="7"/>
  </r>
  <r>
    <n v="47"/>
    <s v="No"/>
    <s v="Travel_Rarely"/>
    <n v="703"/>
    <x v="0"/>
    <n v="14"/>
    <n v="4"/>
    <s v="Marketing"/>
    <n v="1"/>
    <n v="728"/>
    <n v="4"/>
    <x v="1"/>
    <n v="42"/>
    <n v="3"/>
    <n v="2"/>
    <s v="Sales Executive"/>
    <n v="1"/>
    <s v="Single"/>
    <n v="4960"/>
    <n v="11825"/>
    <n v="2"/>
    <s v="Y"/>
    <s v="No"/>
    <n v="12"/>
    <x v="0"/>
    <n v="4"/>
    <n v="80"/>
    <n v="0"/>
    <n v="20"/>
    <n v="2"/>
    <n v="3"/>
    <x v="5"/>
    <n v="7"/>
    <n v="1"/>
    <n v="7"/>
  </r>
  <r>
    <n v="40"/>
    <s v="No"/>
    <s v="Travel_Frequently"/>
    <n v="580"/>
    <x v="0"/>
    <n v="5"/>
    <n v="4"/>
    <s v="Life Sciences"/>
    <n v="1"/>
    <n v="729"/>
    <n v="4"/>
    <x v="1"/>
    <n v="48"/>
    <n v="2"/>
    <n v="3"/>
    <s v="Sales Executive"/>
    <n v="1"/>
    <s v="Married"/>
    <n v="10475"/>
    <n v="23772"/>
    <n v="5"/>
    <s v="Y"/>
    <s v="Yes"/>
    <n v="21"/>
    <x v="1"/>
    <n v="3"/>
    <n v="80"/>
    <n v="1"/>
    <n v="20"/>
    <n v="2"/>
    <n v="3"/>
    <x v="29"/>
    <n v="13"/>
    <n v="1"/>
    <n v="12"/>
  </r>
  <r>
    <n v="53"/>
    <s v="No"/>
    <s v="Travel_Rarely"/>
    <n v="970"/>
    <x v="1"/>
    <n v="7"/>
    <n v="3"/>
    <s v="Life Sciences"/>
    <n v="1"/>
    <n v="730"/>
    <n v="3"/>
    <x v="1"/>
    <n v="59"/>
    <n v="4"/>
    <n v="4"/>
    <s v="Research Director"/>
    <n v="3"/>
    <s v="Married"/>
    <n v="14814"/>
    <n v="13514"/>
    <n v="3"/>
    <s v="Y"/>
    <s v="No"/>
    <n v="19"/>
    <x v="0"/>
    <n v="3"/>
    <n v="80"/>
    <n v="0"/>
    <n v="32"/>
    <n v="3"/>
    <n v="3"/>
    <x v="8"/>
    <n v="1"/>
    <n v="1"/>
    <n v="3"/>
  </r>
  <r>
    <n v="41"/>
    <s v="No"/>
    <s v="Travel_Rarely"/>
    <n v="427"/>
    <x v="2"/>
    <n v="10"/>
    <n v="4"/>
    <s v="Human Resources"/>
    <n v="1"/>
    <n v="731"/>
    <n v="2"/>
    <x v="1"/>
    <n v="73"/>
    <n v="2"/>
    <n v="5"/>
    <s v="Manager"/>
    <n v="4"/>
    <s v="Divorced"/>
    <n v="19141"/>
    <n v="8861"/>
    <n v="3"/>
    <s v="Y"/>
    <s v="No"/>
    <n v="15"/>
    <x v="0"/>
    <n v="2"/>
    <n v="80"/>
    <n v="3"/>
    <n v="23"/>
    <n v="2"/>
    <n v="2"/>
    <x v="17"/>
    <n v="6"/>
    <n v="12"/>
    <n v="6"/>
  </r>
  <r>
    <n v="60"/>
    <s v="No"/>
    <s v="Travel_Rarely"/>
    <n v="1179"/>
    <x v="0"/>
    <n v="16"/>
    <n v="4"/>
    <s v="Marketing"/>
    <n v="1"/>
    <n v="732"/>
    <n v="1"/>
    <x v="1"/>
    <n v="84"/>
    <n v="3"/>
    <n v="2"/>
    <s v="Sales Executive"/>
    <n v="1"/>
    <s v="Single"/>
    <n v="5405"/>
    <n v="11924"/>
    <n v="8"/>
    <s v="Y"/>
    <s v="No"/>
    <n v="14"/>
    <x v="0"/>
    <n v="4"/>
    <n v="80"/>
    <n v="0"/>
    <n v="10"/>
    <n v="1"/>
    <n v="3"/>
    <x v="4"/>
    <n v="2"/>
    <n v="2"/>
    <n v="2"/>
  </r>
  <r>
    <n v="27"/>
    <s v="No"/>
    <s v="Travel_Frequently"/>
    <n v="294"/>
    <x v="1"/>
    <n v="10"/>
    <n v="2"/>
    <s v="Life Sciences"/>
    <n v="1"/>
    <n v="733"/>
    <n v="4"/>
    <x v="1"/>
    <n v="32"/>
    <n v="3"/>
    <n v="3"/>
    <s v="Manufacturing Director"/>
    <n v="1"/>
    <s v="Divorced"/>
    <n v="8793"/>
    <n v="4809"/>
    <n v="1"/>
    <s v="Y"/>
    <s v="No"/>
    <n v="21"/>
    <x v="1"/>
    <n v="3"/>
    <n v="80"/>
    <n v="2"/>
    <n v="9"/>
    <n v="4"/>
    <n v="2"/>
    <x v="7"/>
    <n v="7"/>
    <n v="1"/>
    <n v="7"/>
  </r>
  <r>
    <n v="41"/>
    <s v="No"/>
    <s v="Travel_Rarely"/>
    <n v="314"/>
    <x v="2"/>
    <n v="1"/>
    <n v="3"/>
    <s v="Human Resources"/>
    <n v="1"/>
    <n v="734"/>
    <n v="4"/>
    <x v="1"/>
    <n v="59"/>
    <n v="2"/>
    <n v="5"/>
    <s v="Manager"/>
    <n v="3"/>
    <s v="Married"/>
    <n v="19189"/>
    <n v="19562"/>
    <n v="1"/>
    <s v="Y"/>
    <s v="No"/>
    <n v="12"/>
    <x v="0"/>
    <n v="2"/>
    <n v="80"/>
    <n v="1"/>
    <n v="22"/>
    <n v="3"/>
    <n v="3"/>
    <x v="14"/>
    <n v="7"/>
    <n v="2"/>
    <n v="10"/>
  </r>
  <r>
    <n v="50"/>
    <s v="No"/>
    <s v="Travel_Rarely"/>
    <n v="316"/>
    <x v="0"/>
    <n v="8"/>
    <n v="4"/>
    <s v="Marketing"/>
    <n v="1"/>
    <n v="738"/>
    <n v="4"/>
    <x v="1"/>
    <n v="54"/>
    <n v="3"/>
    <n v="1"/>
    <s v="Sales Representative"/>
    <n v="2"/>
    <s v="Married"/>
    <n v="3875"/>
    <n v="9983"/>
    <n v="7"/>
    <s v="Y"/>
    <s v="No"/>
    <n v="15"/>
    <x v="0"/>
    <n v="4"/>
    <n v="80"/>
    <n v="1"/>
    <n v="4"/>
    <n v="2"/>
    <n v="3"/>
    <x v="4"/>
    <n v="2"/>
    <n v="2"/>
    <n v="2"/>
  </r>
  <r>
    <n v="28"/>
    <s v="Yes"/>
    <s v="Travel_Rarely"/>
    <n v="654"/>
    <x v="1"/>
    <n v="1"/>
    <n v="2"/>
    <s v="Life Sciences"/>
    <n v="1"/>
    <n v="741"/>
    <n v="1"/>
    <x v="0"/>
    <n v="67"/>
    <n v="1"/>
    <n v="1"/>
    <s v="Research Scientist"/>
    <n v="2"/>
    <s v="Single"/>
    <n v="2216"/>
    <n v="3872"/>
    <n v="7"/>
    <s v="Y"/>
    <s v="Yes"/>
    <n v="13"/>
    <x v="0"/>
    <n v="4"/>
    <n v="80"/>
    <n v="0"/>
    <n v="10"/>
    <n v="4"/>
    <n v="3"/>
    <x v="5"/>
    <n v="7"/>
    <n v="3"/>
    <n v="7"/>
  </r>
  <r>
    <n v="36"/>
    <s v="No"/>
    <s v="Non-Travel"/>
    <n v="427"/>
    <x v="1"/>
    <n v="8"/>
    <n v="3"/>
    <s v="Life Sciences"/>
    <n v="1"/>
    <n v="742"/>
    <n v="1"/>
    <x v="0"/>
    <n v="63"/>
    <n v="4"/>
    <n v="3"/>
    <s v="Research Director"/>
    <n v="1"/>
    <s v="Married"/>
    <n v="11713"/>
    <n v="20335"/>
    <n v="9"/>
    <s v="Y"/>
    <s v="No"/>
    <n v="14"/>
    <x v="0"/>
    <n v="1"/>
    <n v="80"/>
    <n v="1"/>
    <n v="10"/>
    <n v="2"/>
    <n v="3"/>
    <x v="3"/>
    <n v="7"/>
    <n v="0"/>
    <n v="5"/>
  </r>
  <r>
    <n v="38"/>
    <s v="No"/>
    <s v="Travel_Rarely"/>
    <n v="168"/>
    <x v="1"/>
    <n v="1"/>
    <n v="3"/>
    <s v="Life Sciences"/>
    <n v="1"/>
    <n v="743"/>
    <n v="3"/>
    <x v="0"/>
    <n v="81"/>
    <n v="3"/>
    <n v="3"/>
    <s v="Manufacturing Director"/>
    <n v="3"/>
    <s v="Single"/>
    <n v="7861"/>
    <n v="15397"/>
    <n v="4"/>
    <s v="Y"/>
    <s v="Yes"/>
    <n v="14"/>
    <x v="0"/>
    <n v="4"/>
    <n v="80"/>
    <n v="0"/>
    <n v="10"/>
    <n v="4"/>
    <n v="4"/>
    <x v="6"/>
    <n v="0"/>
    <n v="0"/>
    <n v="0"/>
  </r>
  <r>
    <n v="44"/>
    <s v="No"/>
    <s v="Non-Travel"/>
    <n v="381"/>
    <x v="1"/>
    <n v="24"/>
    <n v="3"/>
    <s v="Medical"/>
    <n v="1"/>
    <n v="744"/>
    <n v="1"/>
    <x v="1"/>
    <n v="49"/>
    <n v="1"/>
    <n v="1"/>
    <s v="Laboratory Technician"/>
    <n v="3"/>
    <s v="Single"/>
    <n v="3708"/>
    <n v="2104"/>
    <n v="2"/>
    <s v="Y"/>
    <s v="No"/>
    <n v="14"/>
    <x v="0"/>
    <n v="3"/>
    <n v="80"/>
    <n v="0"/>
    <n v="9"/>
    <n v="5"/>
    <n v="3"/>
    <x v="8"/>
    <n v="2"/>
    <n v="1"/>
    <n v="4"/>
  </r>
  <r>
    <n v="47"/>
    <s v="No"/>
    <s v="Travel_Frequently"/>
    <n v="217"/>
    <x v="0"/>
    <n v="3"/>
    <n v="3"/>
    <s v="Medical"/>
    <n v="1"/>
    <n v="746"/>
    <n v="4"/>
    <x v="0"/>
    <n v="49"/>
    <n v="3"/>
    <n v="4"/>
    <s v="Sales Executive"/>
    <n v="3"/>
    <s v="Divorced"/>
    <n v="13770"/>
    <n v="10225"/>
    <n v="9"/>
    <s v="Y"/>
    <s v="Yes"/>
    <n v="12"/>
    <x v="0"/>
    <n v="4"/>
    <n v="80"/>
    <n v="2"/>
    <n v="28"/>
    <n v="2"/>
    <n v="2"/>
    <x v="14"/>
    <n v="2"/>
    <n v="11"/>
    <n v="13"/>
  </r>
  <r>
    <n v="30"/>
    <s v="No"/>
    <s v="Travel_Rarely"/>
    <n v="501"/>
    <x v="0"/>
    <n v="27"/>
    <n v="5"/>
    <s v="Marketing"/>
    <n v="1"/>
    <n v="747"/>
    <n v="3"/>
    <x v="1"/>
    <n v="99"/>
    <n v="3"/>
    <n v="2"/>
    <s v="Sales Executive"/>
    <n v="4"/>
    <s v="Divorced"/>
    <n v="5304"/>
    <n v="25275"/>
    <n v="7"/>
    <s v="Y"/>
    <s v="No"/>
    <n v="23"/>
    <x v="1"/>
    <n v="4"/>
    <n v="80"/>
    <n v="1"/>
    <n v="10"/>
    <n v="2"/>
    <n v="2"/>
    <x v="3"/>
    <n v="7"/>
    <n v="7"/>
    <n v="7"/>
  </r>
  <r>
    <n v="29"/>
    <s v="No"/>
    <s v="Travel_Rarely"/>
    <n v="1396"/>
    <x v="0"/>
    <n v="10"/>
    <n v="3"/>
    <s v="Life Sciences"/>
    <n v="1"/>
    <n v="749"/>
    <n v="3"/>
    <x v="1"/>
    <n v="99"/>
    <n v="3"/>
    <n v="1"/>
    <s v="Sales Representative"/>
    <n v="3"/>
    <s v="Single"/>
    <n v="2642"/>
    <n v="2755"/>
    <n v="1"/>
    <s v="Y"/>
    <s v="No"/>
    <n v="11"/>
    <x v="0"/>
    <n v="3"/>
    <n v="80"/>
    <n v="0"/>
    <n v="1"/>
    <n v="6"/>
    <n v="3"/>
    <x v="6"/>
    <n v="0"/>
    <n v="0"/>
    <n v="0"/>
  </r>
  <r>
    <n v="42"/>
    <s v="Yes"/>
    <s v="Travel_Frequently"/>
    <n v="933"/>
    <x v="1"/>
    <n v="19"/>
    <n v="3"/>
    <s v="Medical"/>
    <n v="1"/>
    <n v="752"/>
    <n v="3"/>
    <x v="1"/>
    <n v="57"/>
    <n v="4"/>
    <n v="1"/>
    <s v="Research Scientist"/>
    <n v="3"/>
    <s v="Divorced"/>
    <n v="2759"/>
    <n v="20366"/>
    <n v="6"/>
    <s v="Y"/>
    <s v="Yes"/>
    <n v="12"/>
    <x v="0"/>
    <n v="4"/>
    <n v="80"/>
    <n v="0"/>
    <n v="7"/>
    <n v="2"/>
    <n v="3"/>
    <x v="4"/>
    <n v="2"/>
    <n v="2"/>
    <n v="2"/>
  </r>
  <r>
    <n v="43"/>
    <s v="No"/>
    <s v="Travel_Frequently"/>
    <n v="775"/>
    <x v="0"/>
    <n v="15"/>
    <n v="3"/>
    <s v="Life Sciences"/>
    <n v="1"/>
    <n v="754"/>
    <n v="4"/>
    <x v="1"/>
    <n v="47"/>
    <n v="2"/>
    <n v="2"/>
    <s v="Sales Executive"/>
    <n v="4"/>
    <s v="Married"/>
    <n v="6804"/>
    <n v="23683"/>
    <n v="3"/>
    <s v="Y"/>
    <s v="No"/>
    <n v="18"/>
    <x v="0"/>
    <n v="3"/>
    <n v="80"/>
    <n v="1"/>
    <n v="7"/>
    <n v="5"/>
    <n v="3"/>
    <x v="4"/>
    <n v="2"/>
    <n v="2"/>
    <n v="2"/>
  </r>
  <r>
    <n v="34"/>
    <s v="No"/>
    <s v="Travel_Rarely"/>
    <n v="970"/>
    <x v="1"/>
    <n v="8"/>
    <n v="2"/>
    <s v="Medical"/>
    <n v="1"/>
    <n v="757"/>
    <n v="2"/>
    <x v="0"/>
    <n v="96"/>
    <n v="3"/>
    <n v="2"/>
    <s v="Healthcare Representative"/>
    <n v="3"/>
    <s v="Single"/>
    <n v="6142"/>
    <n v="7360"/>
    <n v="3"/>
    <s v="Y"/>
    <s v="No"/>
    <n v="11"/>
    <x v="0"/>
    <n v="4"/>
    <n v="80"/>
    <n v="0"/>
    <n v="10"/>
    <n v="2"/>
    <n v="3"/>
    <x v="8"/>
    <n v="1"/>
    <n v="4"/>
    <n v="3"/>
  </r>
  <r>
    <n v="23"/>
    <s v="No"/>
    <s v="Travel_Rarely"/>
    <n v="650"/>
    <x v="1"/>
    <n v="9"/>
    <n v="1"/>
    <s v="Medical"/>
    <n v="1"/>
    <n v="758"/>
    <n v="2"/>
    <x v="1"/>
    <n v="37"/>
    <n v="3"/>
    <n v="1"/>
    <s v="Laboratory Technician"/>
    <n v="1"/>
    <s v="Married"/>
    <n v="2500"/>
    <n v="4344"/>
    <n v="1"/>
    <s v="Y"/>
    <s v="No"/>
    <n v="14"/>
    <x v="0"/>
    <n v="4"/>
    <n v="80"/>
    <n v="1"/>
    <n v="5"/>
    <n v="2"/>
    <n v="4"/>
    <x v="9"/>
    <n v="3"/>
    <n v="0"/>
    <n v="2"/>
  </r>
  <r>
    <n v="39"/>
    <s v="No"/>
    <s v="Travel_Rarely"/>
    <n v="141"/>
    <x v="2"/>
    <n v="3"/>
    <n v="3"/>
    <s v="Human Resources"/>
    <n v="1"/>
    <n v="760"/>
    <n v="3"/>
    <x v="0"/>
    <n v="44"/>
    <n v="4"/>
    <n v="2"/>
    <s v="Human Resources"/>
    <n v="2"/>
    <s v="Married"/>
    <n v="6389"/>
    <n v="18767"/>
    <n v="9"/>
    <s v="Y"/>
    <s v="No"/>
    <n v="15"/>
    <x v="0"/>
    <n v="3"/>
    <n v="80"/>
    <n v="1"/>
    <n v="12"/>
    <n v="3"/>
    <n v="1"/>
    <x v="3"/>
    <n v="3"/>
    <n v="3"/>
    <n v="6"/>
  </r>
  <r>
    <n v="56"/>
    <s v="No"/>
    <s v="Travel_Rarely"/>
    <n v="832"/>
    <x v="1"/>
    <n v="9"/>
    <n v="3"/>
    <s v="Medical"/>
    <n v="1"/>
    <n v="762"/>
    <n v="3"/>
    <x v="1"/>
    <n v="81"/>
    <n v="3"/>
    <n v="4"/>
    <s v="Healthcare Representative"/>
    <n v="4"/>
    <s v="Married"/>
    <n v="11103"/>
    <n v="20420"/>
    <n v="7"/>
    <s v="Y"/>
    <s v="No"/>
    <n v="11"/>
    <x v="0"/>
    <n v="3"/>
    <n v="80"/>
    <n v="0"/>
    <n v="30"/>
    <n v="1"/>
    <n v="2"/>
    <x v="1"/>
    <n v="7"/>
    <n v="1"/>
    <n v="1"/>
  </r>
  <r>
    <n v="40"/>
    <s v="No"/>
    <s v="Travel_Rarely"/>
    <n v="804"/>
    <x v="1"/>
    <n v="2"/>
    <n v="1"/>
    <s v="Medical"/>
    <n v="1"/>
    <n v="763"/>
    <n v="4"/>
    <x v="0"/>
    <n v="86"/>
    <n v="2"/>
    <n v="1"/>
    <s v="Research Scientist"/>
    <n v="4"/>
    <s v="Single"/>
    <n v="2342"/>
    <n v="22929"/>
    <n v="0"/>
    <s v="Y"/>
    <s v="Yes"/>
    <n v="20"/>
    <x v="1"/>
    <n v="4"/>
    <n v="80"/>
    <n v="0"/>
    <n v="5"/>
    <n v="2"/>
    <n v="2"/>
    <x v="9"/>
    <n v="2"/>
    <n v="2"/>
    <n v="3"/>
  </r>
  <r>
    <n v="27"/>
    <s v="No"/>
    <s v="Travel_Rarely"/>
    <n v="975"/>
    <x v="1"/>
    <n v="7"/>
    <n v="3"/>
    <s v="Medical"/>
    <n v="1"/>
    <n v="764"/>
    <n v="4"/>
    <x v="0"/>
    <n v="55"/>
    <n v="2"/>
    <n v="2"/>
    <s v="Healthcare Representative"/>
    <n v="1"/>
    <s v="Single"/>
    <n v="6811"/>
    <n v="23398"/>
    <n v="8"/>
    <s v="Y"/>
    <s v="No"/>
    <n v="19"/>
    <x v="0"/>
    <n v="1"/>
    <n v="80"/>
    <n v="0"/>
    <n v="9"/>
    <n v="2"/>
    <n v="1"/>
    <x v="5"/>
    <n v="6"/>
    <n v="0"/>
    <n v="7"/>
  </r>
  <r>
    <n v="29"/>
    <s v="No"/>
    <s v="Travel_Rarely"/>
    <n v="1090"/>
    <x v="0"/>
    <n v="10"/>
    <n v="3"/>
    <s v="Marketing"/>
    <n v="1"/>
    <n v="766"/>
    <n v="4"/>
    <x v="1"/>
    <n v="83"/>
    <n v="3"/>
    <n v="1"/>
    <s v="Sales Representative"/>
    <n v="2"/>
    <s v="Divorced"/>
    <n v="2297"/>
    <n v="17967"/>
    <n v="1"/>
    <s v="Y"/>
    <s v="No"/>
    <n v="14"/>
    <x v="0"/>
    <n v="4"/>
    <n v="80"/>
    <n v="2"/>
    <n v="2"/>
    <n v="2"/>
    <n v="3"/>
    <x v="4"/>
    <n v="2"/>
    <n v="2"/>
    <n v="2"/>
  </r>
  <r>
    <n v="53"/>
    <s v="No"/>
    <s v="Travel_Rarely"/>
    <n v="346"/>
    <x v="1"/>
    <n v="6"/>
    <n v="3"/>
    <s v="Life Sciences"/>
    <n v="1"/>
    <n v="769"/>
    <n v="4"/>
    <x v="1"/>
    <n v="86"/>
    <n v="3"/>
    <n v="2"/>
    <s v="Laboratory Technician"/>
    <n v="4"/>
    <s v="Single"/>
    <n v="2450"/>
    <n v="10919"/>
    <n v="2"/>
    <s v="Y"/>
    <s v="No"/>
    <n v="17"/>
    <x v="0"/>
    <n v="4"/>
    <n v="80"/>
    <n v="0"/>
    <n v="19"/>
    <n v="4"/>
    <n v="3"/>
    <x v="4"/>
    <n v="2"/>
    <n v="2"/>
    <n v="2"/>
  </r>
  <r>
    <n v="35"/>
    <s v="No"/>
    <s v="Non-Travel"/>
    <n v="1225"/>
    <x v="1"/>
    <n v="2"/>
    <n v="4"/>
    <s v="Life Sciences"/>
    <n v="1"/>
    <n v="771"/>
    <n v="4"/>
    <x v="0"/>
    <n v="61"/>
    <n v="3"/>
    <n v="2"/>
    <s v="Healthcare Representative"/>
    <n v="1"/>
    <s v="Divorced"/>
    <n v="5093"/>
    <n v="4761"/>
    <n v="2"/>
    <s v="Y"/>
    <s v="No"/>
    <n v="11"/>
    <x v="0"/>
    <n v="1"/>
    <n v="80"/>
    <n v="1"/>
    <n v="16"/>
    <n v="2"/>
    <n v="4"/>
    <x v="6"/>
    <n v="0"/>
    <n v="0"/>
    <n v="0"/>
  </r>
  <r>
    <n v="32"/>
    <s v="No"/>
    <s v="Travel_Frequently"/>
    <n v="430"/>
    <x v="1"/>
    <n v="24"/>
    <n v="4"/>
    <s v="Life Sciences"/>
    <n v="1"/>
    <n v="772"/>
    <n v="1"/>
    <x v="1"/>
    <n v="80"/>
    <n v="3"/>
    <n v="2"/>
    <s v="Laboratory Technician"/>
    <n v="4"/>
    <s v="Married"/>
    <n v="5309"/>
    <n v="21146"/>
    <n v="1"/>
    <s v="Y"/>
    <s v="No"/>
    <n v="15"/>
    <x v="0"/>
    <n v="4"/>
    <n v="80"/>
    <n v="2"/>
    <n v="10"/>
    <n v="2"/>
    <n v="3"/>
    <x v="1"/>
    <n v="8"/>
    <n v="4"/>
    <n v="7"/>
  </r>
  <r>
    <n v="38"/>
    <s v="No"/>
    <s v="Travel_Rarely"/>
    <n v="268"/>
    <x v="1"/>
    <n v="2"/>
    <n v="5"/>
    <s v="Medical"/>
    <n v="1"/>
    <n v="773"/>
    <n v="4"/>
    <x v="1"/>
    <n v="92"/>
    <n v="3"/>
    <n v="1"/>
    <s v="Research Scientist"/>
    <n v="3"/>
    <s v="Married"/>
    <n v="3057"/>
    <n v="20471"/>
    <n v="6"/>
    <s v="Y"/>
    <s v="Yes"/>
    <n v="13"/>
    <x v="0"/>
    <n v="2"/>
    <n v="80"/>
    <n v="1"/>
    <n v="6"/>
    <n v="0"/>
    <n v="1"/>
    <x v="6"/>
    <n v="0"/>
    <n v="0"/>
    <n v="1"/>
  </r>
  <r>
    <n v="34"/>
    <s v="No"/>
    <s v="Travel_Rarely"/>
    <n v="167"/>
    <x v="1"/>
    <n v="8"/>
    <n v="5"/>
    <s v="Life Sciences"/>
    <n v="1"/>
    <n v="775"/>
    <n v="2"/>
    <x v="0"/>
    <n v="32"/>
    <n v="3"/>
    <n v="2"/>
    <s v="Manufacturing Director"/>
    <n v="1"/>
    <s v="Divorced"/>
    <n v="5121"/>
    <n v="4187"/>
    <n v="3"/>
    <s v="Y"/>
    <s v="No"/>
    <n v="14"/>
    <x v="0"/>
    <n v="3"/>
    <n v="80"/>
    <n v="1"/>
    <n v="7"/>
    <n v="3"/>
    <n v="3"/>
    <x v="2"/>
    <n v="0"/>
    <n v="0"/>
    <n v="0"/>
  </r>
  <r>
    <n v="52"/>
    <s v="No"/>
    <s v="Travel_Rarely"/>
    <n v="621"/>
    <x v="0"/>
    <n v="3"/>
    <n v="4"/>
    <s v="Marketing"/>
    <n v="1"/>
    <n v="776"/>
    <n v="3"/>
    <x v="1"/>
    <n v="31"/>
    <n v="2"/>
    <n v="4"/>
    <s v="Manager"/>
    <n v="1"/>
    <s v="Married"/>
    <n v="16856"/>
    <n v="10084"/>
    <n v="1"/>
    <s v="Y"/>
    <s v="No"/>
    <n v="11"/>
    <x v="0"/>
    <n v="1"/>
    <n v="80"/>
    <n v="0"/>
    <n v="34"/>
    <n v="3"/>
    <n v="4"/>
    <x v="33"/>
    <n v="6"/>
    <n v="1"/>
    <n v="16"/>
  </r>
  <r>
    <n v="33"/>
    <s v="Yes"/>
    <s v="Travel_Rarely"/>
    <n v="527"/>
    <x v="1"/>
    <n v="1"/>
    <n v="4"/>
    <s v="Other"/>
    <n v="1"/>
    <n v="780"/>
    <n v="4"/>
    <x v="1"/>
    <n v="63"/>
    <n v="3"/>
    <n v="1"/>
    <s v="Research Scientist"/>
    <n v="4"/>
    <s v="Single"/>
    <n v="2686"/>
    <n v="5207"/>
    <n v="1"/>
    <s v="Y"/>
    <s v="Yes"/>
    <n v="13"/>
    <x v="0"/>
    <n v="3"/>
    <n v="80"/>
    <n v="0"/>
    <n v="10"/>
    <n v="2"/>
    <n v="2"/>
    <x v="1"/>
    <n v="9"/>
    <n v="7"/>
    <n v="8"/>
  </r>
  <r>
    <n v="25"/>
    <s v="No"/>
    <s v="Travel_Rarely"/>
    <n v="883"/>
    <x v="0"/>
    <n v="26"/>
    <n v="1"/>
    <s v="Medical"/>
    <n v="1"/>
    <n v="781"/>
    <n v="3"/>
    <x v="0"/>
    <n v="32"/>
    <n v="3"/>
    <n v="2"/>
    <s v="Sales Executive"/>
    <n v="4"/>
    <s v="Single"/>
    <n v="6180"/>
    <n v="22807"/>
    <n v="1"/>
    <s v="Y"/>
    <s v="No"/>
    <n v="23"/>
    <x v="1"/>
    <n v="2"/>
    <n v="80"/>
    <n v="0"/>
    <n v="6"/>
    <n v="5"/>
    <n v="2"/>
    <x v="0"/>
    <n v="5"/>
    <n v="1"/>
    <n v="4"/>
  </r>
  <r>
    <n v="45"/>
    <s v="No"/>
    <s v="Travel_Rarely"/>
    <n v="954"/>
    <x v="0"/>
    <n v="2"/>
    <n v="2"/>
    <s v="Technical Degree"/>
    <n v="1"/>
    <n v="783"/>
    <n v="2"/>
    <x v="1"/>
    <n v="46"/>
    <n v="1"/>
    <n v="2"/>
    <s v="Sales Representative"/>
    <n v="3"/>
    <s v="Single"/>
    <n v="6632"/>
    <n v="12388"/>
    <n v="0"/>
    <s v="Y"/>
    <s v="No"/>
    <n v="13"/>
    <x v="0"/>
    <n v="1"/>
    <n v="80"/>
    <n v="0"/>
    <n v="9"/>
    <n v="3"/>
    <n v="3"/>
    <x v="3"/>
    <n v="7"/>
    <n v="3"/>
    <n v="1"/>
  </r>
  <r>
    <n v="23"/>
    <s v="No"/>
    <s v="Travel_Rarely"/>
    <n v="310"/>
    <x v="1"/>
    <n v="10"/>
    <n v="1"/>
    <s v="Medical"/>
    <n v="1"/>
    <n v="784"/>
    <n v="1"/>
    <x v="1"/>
    <n v="79"/>
    <n v="4"/>
    <n v="1"/>
    <s v="Research Scientist"/>
    <n v="3"/>
    <s v="Single"/>
    <n v="3505"/>
    <n v="19630"/>
    <n v="1"/>
    <s v="Y"/>
    <s v="No"/>
    <n v="18"/>
    <x v="0"/>
    <n v="4"/>
    <n v="80"/>
    <n v="0"/>
    <n v="2"/>
    <n v="3"/>
    <n v="3"/>
    <x v="4"/>
    <n v="2"/>
    <n v="0"/>
    <n v="2"/>
  </r>
  <r>
    <n v="47"/>
    <s v="Yes"/>
    <s v="Travel_Frequently"/>
    <n v="719"/>
    <x v="0"/>
    <n v="27"/>
    <n v="2"/>
    <s v="Life Sciences"/>
    <n v="1"/>
    <n v="785"/>
    <n v="2"/>
    <x v="0"/>
    <n v="77"/>
    <n v="4"/>
    <n v="2"/>
    <s v="Sales Executive"/>
    <n v="3"/>
    <s v="Single"/>
    <n v="6397"/>
    <n v="10339"/>
    <n v="4"/>
    <s v="Y"/>
    <s v="Yes"/>
    <n v="12"/>
    <x v="0"/>
    <n v="4"/>
    <n v="80"/>
    <n v="0"/>
    <n v="8"/>
    <n v="2"/>
    <n v="3"/>
    <x v="8"/>
    <n v="4"/>
    <n v="1"/>
    <n v="3"/>
  </r>
  <r>
    <n v="34"/>
    <s v="No"/>
    <s v="Travel_Rarely"/>
    <n v="304"/>
    <x v="0"/>
    <n v="2"/>
    <n v="3"/>
    <s v="Other"/>
    <n v="1"/>
    <n v="786"/>
    <n v="4"/>
    <x v="1"/>
    <n v="60"/>
    <n v="3"/>
    <n v="2"/>
    <s v="Sales Executive"/>
    <n v="4"/>
    <s v="Single"/>
    <n v="6274"/>
    <n v="18686"/>
    <n v="1"/>
    <s v="Y"/>
    <s v="No"/>
    <n v="22"/>
    <x v="1"/>
    <n v="3"/>
    <n v="80"/>
    <n v="0"/>
    <n v="6"/>
    <n v="5"/>
    <n v="3"/>
    <x v="0"/>
    <n v="5"/>
    <n v="1"/>
    <n v="4"/>
  </r>
  <r>
    <n v="55"/>
    <s v="Yes"/>
    <s v="Travel_Rarely"/>
    <n v="725"/>
    <x v="1"/>
    <n v="2"/>
    <n v="3"/>
    <s v="Medical"/>
    <n v="1"/>
    <n v="787"/>
    <n v="4"/>
    <x v="1"/>
    <n v="78"/>
    <n v="3"/>
    <n v="5"/>
    <s v="Manager"/>
    <n v="1"/>
    <s v="Married"/>
    <n v="19859"/>
    <n v="21199"/>
    <n v="5"/>
    <s v="Y"/>
    <s v="Yes"/>
    <n v="13"/>
    <x v="0"/>
    <n v="4"/>
    <n v="80"/>
    <n v="1"/>
    <n v="24"/>
    <n v="2"/>
    <n v="3"/>
    <x v="8"/>
    <n v="2"/>
    <n v="1"/>
    <n v="4"/>
  </r>
  <r>
    <n v="36"/>
    <s v="No"/>
    <s v="Non-Travel"/>
    <n v="1434"/>
    <x v="0"/>
    <n v="8"/>
    <n v="4"/>
    <s v="Life Sciences"/>
    <n v="1"/>
    <n v="789"/>
    <n v="1"/>
    <x v="1"/>
    <n v="76"/>
    <n v="2"/>
    <n v="3"/>
    <s v="Sales Executive"/>
    <n v="1"/>
    <s v="Single"/>
    <n v="7587"/>
    <n v="14229"/>
    <n v="1"/>
    <s v="Y"/>
    <s v="No"/>
    <n v="15"/>
    <x v="0"/>
    <n v="2"/>
    <n v="80"/>
    <n v="0"/>
    <n v="10"/>
    <n v="1"/>
    <n v="3"/>
    <x v="1"/>
    <n v="7"/>
    <n v="0"/>
    <n v="9"/>
  </r>
  <r>
    <n v="52"/>
    <s v="No"/>
    <s v="Non-Travel"/>
    <n v="715"/>
    <x v="1"/>
    <n v="19"/>
    <n v="4"/>
    <s v="Medical"/>
    <n v="1"/>
    <n v="791"/>
    <n v="4"/>
    <x v="1"/>
    <n v="41"/>
    <n v="3"/>
    <n v="1"/>
    <s v="Research Scientist"/>
    <n v="4"/>
    <s v="Married"/>
    <n v="4258"/>
    <n v="26589"/>
    <n v="0"/>
    <s v="Y"/>
    <s v="No"/>
    <n v="18"/>
    <x v="0"/>
    <n v="1"/>
    <n v="80"/>
    <n v="1"/>
    <n v="5"/>
    <n v="3"/>
    <n v="3"/>
    <x v="9"/>
    <n v="3"/>
    <n v="1"/>
    <n v="2"/>
  </r>
  <r>
    <n v="26"/>
    <s v="No"/>
    <s v="Travel_Frequently"/>
    <n v="575"/>
    <x v="1"/>
    <n v="1"/>
    <n v="2"/>
    <s v="Life Sciences"/>
    <n v="1"/>
    <n v="792"/>
    <n v="1"/>
    <x v="0"/>
    <n v="71"/>
    <n v="1"/>
    <n v="1"/>
    <s v="Laboratory Technician"/>
    <n v="4"/>
    <s v="Divorced"/>
    <n v="4364"/>
    <n v="5288"/>
    <n v="3"/>
    <s v="Y"/>
    <s v="No"/>
    <n v="14"/>
    <x v="0"/>
    <n v="1"/>
    <n v="80"/>
    <n v="1"/>
    <n v="5"/>
    <n v="2"/>
    <n v="3"/>
    <x v="4"/>
    <n v="2"/>
    <n v="2"/>
    <n v="0"/>
  </r>
  <r>
    <n v="29"/>
    <s v="No"/>
    <s v="Travel_Rarely"/>
    <n v="657"/>
    <x v="1"/>
    <n v="27"/>
    <n v="3"/>
    <s v="Medical"/>
    <n v="1"/>
    <n v="793"/>
    <n v="2"/>
    <x v="0"/>
    <n v="66"/>
    <n v="3"/>
    <n v="2"/>
    <s v="Healthcare Representative"/>
    <n v="3"/>
    <s v="Married"/>
    <n v="4335"/>
    <n v="25549"/>
    <n v="4"/>
    <s v="Y"/>
    <s v="No"/>
    <n v="12"/>
    <x v="0"/>
    <n v="1"/>
    <n v="80"/>
    <n v="1"/>
    <n v="11"/>
    <n v="3"/>
    <n v="2"/>
    <x v="3"/>
    <n v="7"/>
    <n v="1"/>
    <n v="1"/>
  </r>
  <r>
    <n v="26"/>
    <s v="Yes"/>
    <s v="Travel_Rarely"/>
    <n v="1146"/>
    <x v="0"/>
    <n v="8"/>
    <n v="3"/>
    <s v="Technical Degree"/>
    <n v="1"/>
    <n v="796"/>
    <n v="4"/>
    <x v="1"/>
    <n v="38"/>
    <n v="2"/>
    <n v="2"/>
    <s v="Sales Executive"/>
    <n v="1"/>
    <s v="Single"/>
    <n v="5326"/>
    <n v="3064"/>
    <n v="6"/>
    <s v="Y"/>
    <s v="No"/>
    <n v="17"/>
    <x v="0"/>
    <n v="3"/>
    <n v="80"/>
    <n v="0"/>
    <n v="6"/>
    <n v="2"/>
    <n v="2"/>
    <x v="9"/>
    <n v="3"/>
    <n v="1"/>
    <n v="2"/>
  </r>
  <r>
    <n v="34"/>
    <s v="No"/>
    <s v="Travel_Rarely"/>
    <n v="182"/>
    <x v="1"/>
    <n v="1"/>
    <n v="4"/>
    <s v="Life Sciences"/>
    <n v="1"/>
    <n v="797"/>
    <n v="2"/>
    <x v="0"/>
    <n v="72"/>
    <n v="4"/>
    <n v="1"/>
    <s v="Research Scientist"/>
    <n v="4"/>
    <s v="Single"/>
    <n v="3280"/>
    <n v="13551"/>
    <n v="2"/>
    <s v="Y"/>
    <s v="No"/>
    <n v="16"/>
    <x v="0"/>
    <n v="3"/>
    <n v="80"/>
    <n v="0"/>
    <n v="10"/>
    <n v="2"/>
    <n v="3"/>
    <x v="9"/>
    <n v="2"/>
    <n v="1"/>
    <n v="3"/>
  </r>
  <r>
    <n v="54"/>
    <s v="No"/>
    <s v="Travel_Rarely"/>
    <n v="376"/>
    <x v="1"/>
    <n v="19"/>
    <n v="4"/>
    <s v="Medical"/>
    <n v="1"/>
    <n v="799"/>
    <n v="4"/>
    <x v="0"/>
    <n v="95"/>
    <n v="3"/>
    <n v="2"/>
    <s v="Manufacturing Director"/>
    <n v="1"/>
    <s v="Divorced"/>
    <n v="5485"/>
    <n v="22670"/>
    <n v="9"/>
    <s v="Y"/>
    <s v="Yes"/>
    <n v="11"/>
    <x v="0"/>
    <n v="2"/>
    <n v="80"/>
    <n v="2"/>
    <n v="9"/>
    <n v="4"/>
    <n v="3"/>
    <x v="8"/>
    <n v="3"/>
    <n v="1"/>
    <n v="4"/>
  </r>
  <r>
    <n v="27"/>
    <s v="No"/>
    <s v="Travel_Frequently"/>
    <n v="829"/>
    <x v="0"/>
    <n v="8"/>
    <n v="1"/>
    <s v="Marketing"/>
    <n v="1"/>
    <n v="800"/>
    <n v="3"/>
    <x v="1"/>
    <n v="84"/>
    <n v="3"/>
    <n v="2"/>
    <s v="Sales Executive"/>
    <n v="4"/>
    <s v="Married"/>
    <n v="4342"/>
    <n v="24008"/>
    <n v="0"/>
    <s v="Y"/>
    <s v="No"/>
    <n v="19"/>
    <x v="0"/>
    <n v="2"/>
    <n v="80"/>
    <n v="1"/>
    <n v="5"/>
    <n v="3"/>
    <n v="3"/>
    <x v="9"/>
    <n v="2"/>
    <n v="1"/>
    <n v="1"/>
  </r>
  <r>
    <n v="37"/>
    <s v="No"/>
    <s v="Travel_Rarely"/>
    <n v="571"/>
    <x v="1"/>
    <n v="10"/>
    <n v="1"/>
    <s v="Life Sciences"/>
    <n v="1"/>
    <n v="802"/>
    <n v="4"/>
    <x v="0"/>
    <n v="82"/>
    <n v="3"/>
    <n v="1"/>
    <s v="Research Scientist"/>
    <n v="1"/>
    <s v="Divorced"/>
    <n v="2782"/>
    <n v="19905"/>
    <n v="0"/>
    <s v="Y"/>
    <s v="Yes"/>
    <n v="13"/>
    <x v="0"/>
    <n v="2"/>
    <n v="80"/>
    <n v="2"/>
    <n v="6"/>
    <n v="3"/>
    <n v="2"/>
    <x v="8"/>
    <n v="3"/>
    <n v="4"/>
    <n v="3"/>
  </r>
  <r>
    <n v="38"/>
    <s v="No"/>
    <s v="Travel_Frequently"/>
    <n v="240"/>
    <x v="1"/>
    <n v="2"/>
    <n v="4"/>
    <s v="Life Sciences"/>
    <n v="1"/>
    <n v="803"/>
    <n v="1"/>
    <x v="0"/>
    <n v="75"/>
    <n v="4"/>
    <n v="2"/>
    <s v="Manufacturing Director"/>
    <n v="1"/>
    <s v="Single"/>
    <n v="5980"/>
    <n v="26085"/>
    <n v="6"/>
    <s v="Y"/>
    <s v="Yes"/>
    <n v="12"/>
    <x v="0"/>
    <n v="4"/>
    <n v="80"/>
    <n v="0"/>
    <n v="17"/>
    <n v="2"/>
    <n v="3"/>
    <x v="15"/>
    <n v="7"/>
    <n v="4"/>
    <n v="12"/>
  </r>
  <r>
    <n v="34"/>
    <s v="No"/>
    <s v="Travel_Rarely"/>
    <n v="121"/>
    <x v="1"/>
    <n v="2"/>
    <n v="4"/>
    <s v="Medical"/>
    <n v="1"/>
    <n v="804"/>
    <n v="3"/>
    <x v="0"/>
    <n v="86"/>
    <n v="2"/>
    <n v="1"/>
    <s v="Research Scientist"/>
    <n v="1"/>
    <s v="Single"/>
    <n v="4381"/>
    <n v="7530"/>
    <n v="1"/>
    <s v="Y"/>
    <s v="No"/>
    <n v="11"/>
    <x v="0"/>
    <n v="3"/>
    <n v="80"/>
    <n v="0"/>
    <n v="6"/>
    <n v="3"/>
    <n v="3"/>
    <x v="0"/>
    <n v="5"/>
    <n v="1"/>
    <n v="3"/>
  </r>
  <r>
    <n v="35"/>
    <s v="No"/>
    <s v="Travel_Rarely"/>
    <n v="384"/>
    <x v="0"/>
    <n v="8"/>
    <n v="4"/>
    <s v="Life Sciences"/>
    <n v="1"/>
    <n v="805"/>
    <n v="1"/>
    <x v="0"/>
    <n v="72"/>
    <n v="3"/>
    <n v="1"/>
    <s v="Sales Representative"/>
    <n v="4"/>
    <s v="Married"/>
    <n v="2572"/>
    <n v="20317"/>
    <n v="1"/>
    <s v="Y"/>
    <s v="No"/>
    <n v="16"/>
    <x v="0"/>
    <n v="2"/>
    <n v="80"/>
    <n v="1"/>
    <n v="3"/>
    <n v="1"/>
    <n v="2"/>
    <x v="11"/>
    <n v="2"/>
    <n v="0"/>
    <n v="2"/>
  </r>
  <r>
    <n v="30"/>
    <s v="No"/>
    <s v="Travel_Rarely"/>
    <n v="921"/>
    <x v="1"/>
    <n v="1"/>
    <n v="3"/>
    <s v="Life Sciences"/>
    <n v="1"/>
    <n v="806"/>
    <n v="4"/>
    <x v="1"/>
    <n v="38"/>
    <n v="1"/>
    <n v="1"/>
    <s v="Laboratory Technician"/>
    <n v="3"/>
    <s v="Married"/>
    <n v="3833"/>
    <n v="24375"/>
    <n v="3"/>
    <s v="Y"/>
    <s v="No"/>
    <n v="21"/>
    <x v="1"/>
    <n v="3"/>
    <n v="80"/>
    <n v="2"/>
    <n v="7"/>
    <n v="2"/>
    <n v="3"/>
    <x v="4"/>
    <n v="2"/>
    <n v="0"/>
    <n v="2"/>
  </r>
  <r>
    <n v="40"/>
    <s v="No"/>
    <s v="Travel_Frequently"/>
    <n v="791"/>
    <x v="1"/>
    <n v="2"/>
    <n v="2"/>
    <s v="Medical"/>
    <n v="1"/>
    <n v="807"/>
    <n v="3"/>
    <x v="0"/>
    <n v="38"/>
    <n v="4"/>
    <n v="2"/>
    <s v="Healthcare Representative"/>
    <n v="2"/>
    <s v="Married"/>
    <n v="4244"/>
    <n v="9931"/>
    <n v="1"/>
    <s v="Y"/>
    <s v="No"/>
    <n v="24"/>
    <x v="1"/>
    <n v="4"/>
    <n v="80"/>
    <n v="1"/>
    <n v="8"/>
    <n v="2"/>
    <n v="3"/>
    <x v="3"/>
    <n v="7"/>
    <n v="3"/>
    <n v="7"/>
  </r>
  <r>
    <n v="34"/>
    <s v="No"/>
    <s v="Travel_Rarely"/>
    <n v="1111"/>
    <x v="0"/>
    <n v="8"/>
    <n v="2"/>
    <s v="Life Sciences"/>
    <n v="1"/>
    <n v="808"/>
    <n v="3"/>
    <x v="0"/>
    <n v="93"/>
    <n v="3"/>
    <n v="2"/>
    <s v="Sales Executive"/>
    <n v="1"/>
    <s v="Married"/>
    <n v="6500"/>
    <n v="13305"/>
    <n v="5"/>
    <s v="Y"/>
    <s v="No"/>
    <n v="17"/>
    <x v="0"/>
    <n v="2"/>
    <n v="80"/>
    <n v="1"/>
    <n v="6"/>
    <n v="1"/>
    <n v="3"/>
    <x v="11"/>
    <n v="2"/>
    <n v="1"/>
    <n v="2"/>
  </r>
  <r>
    <n v="42"/>
    <s v="No"/>
    <s v="Travel_Frequently"/>
    <n v="570"/>
    <x v="1"/>
    <n v="8"/>
    <n v="3"/>
    <s v="Life Sciences"/>
    <n v="1"/>
    <n v="809"/>
    <n v="2"/>
    <x v="1"/>
    <n v="66"/>
    <n v="3"/>
    <n v="5"/>
    <s v="Manager"/>
    <n v="4"/>
    <s v="Divorced"/>
    <n v="18430"/>
    <n v="16225"/>
    <n v="1"/>
    <s v="Y"/>
    <s v="No"/>
    <n v="13"/>
    <x v="0"/>
    <n v="2"/>
    <n v="80"/>
    <n v="1"/>
    <n v="24"/>
    <n v="4"/>
    <n v="2"/>
    <x v="25"/>
    <n v="7"/>
    <n v="14"/>
    <n v="9"/>
  </r>
  <r>
    <n v="23"/>
    <s v="Yes"/>
    <s v="Travel_Rarely"/>
    <n v="1243"/>
    <x v="1"/>
    <n v="6"/>
    <n v="3"/>
    <s v="Life Sciences"/>
    <n v="1"/>
    <n v="811"/>
    <n v="3"/>
    <x v="1"/>
    <n v="63"/>
    <n v="4"/>
    <n v="1"/>
    <s v="Laboratory Technician"/>
    <n v="1"/>
    <s v="Married"/>
    <n v="1601"/>
    <n v="3445"/>
    <n v="1"/>
    <s v="Y"/>
    <s v="Yes"/>
    <n v="21"/>
    <x v="1"/>
    <n v="3"/>
    <n v="80"/>
    <n v="2"/>
    <n v="1"/>
    <n v="2"/>
    <n v="3"/>
    <x v="2"/>
    <n v="0"/>
    <n v="0"/>
    <n v="0"/>
  </r>
  <r>
    <n v="24"/>
    <s v="No"/>
    <s v="Non-Travel"/>
    <n v="1092"/>
    <x v="1"/>
    <n v="9"/>
    <n v="3"/>
    <s v="Life Sciences"/>
    <n v="1"/>
    <n v="812"/>
    <n v="3"/>
    <x v="1"/>
    <n v="60"/>
    <n v="2"/>
    <n v="1"/>
    <s v="Laboratory Technician"/>
    <n v="2"/>
    <s v="Divorced"/>
    <n v="2694"/>
    <n v="26551"/>
    <n v="1"/>
    <s v="Y"/>
    <s v="No"/>
    <n v="11"/>
    <x v="0"/>
    <n v="3"/>
    <n v="80"/>
    <n v="3"/>
    <n v="1"/>
    <n v="4"/>
    <n v="3"/>
    <x v="6"/>
    <n v="0"/>
    <n v="0"/>
    <n v="0"/>
  </r>
  <r>
    <n v="52"/>
    <s v="No"/>
    <s v="Travel_Rarely"/>
    <n v="1325"/>
    <x v="1"/>
    <n v="11"/>
    <n v="4"/>
    <s v="Life Sciences"/>
    <n v="1"/>
    <n v="813"/>
    <n v="4"/>
    <x v="0"/>
    <n v="82"/>
    <n v="3"/>
    <n v="2"/>
    <s v="Laboratory Technician"/>
    <n v="3"/>
    <s v="Married"/>
    <n v="3149"/>
    <n v="21821"/>
    <n v="8"/>
    <s v="Y"/>
    <s v="No"/>
    <n v="20"/>
    <x v="1"/>
    <n v="2"/>
    <n v="80"/>
    <n v="1"/>
    <n v="9"/>
    <n v="3"/>
    <n v="3"/>
    <x v="8"/>
    <n v="2"/>
    <n v="1"/>
    <n v="4"/>
  </r>
  <r>
    <n v="50"/>
    <s v="No"/>
    <s v="Travel_Rarely"/>
    <n v="691"/>
    <x v="1"/>
    <n v="2"/>
    <n v="3"/>
    <s v="Medical"/>
    <n v="1"/>
    <n v="815"/>
    <n v="3"/>
    <x v="1"/>
    <n v="64"/>
    <n v="3"/>
    <n v="4"/>
    <s v="Research Director"/>
    <n v="3"/>
    <s v="Married"/>
    <n v="17639"/>
    <n v="6881"/>
    <n v="5"/>
    <s v="Y"/>
    <s v="No"/>
    <n v="16"/>
    <x v="0"/>
    <n v="4"/>
    <n v="80"/>
    <n v="0"/>
    <n v="30"/>
    <n v="3"/>
    <n v="3"/>
    <x v="9"/>
    <n v="3"/>
    <n v="0"/>
    <n v="3"/>
  </r>
  <r>
    <n v="29"/>
    <s v="Yes"/>
    <s v="Travel_Rarely"/>
    <n v="805"/>
    <x v="1"/>
    <n v="1"/>
    <n v="2"/>
    <s v="Life Sciences"/>
    <n v="1"/>
    <n v="816"/>
    <n v="2"/>
    <x v="0"/>
    <n v="36"/>
    <n v="2"/>
    <n v="1"/>
    <s v="Laboratory Technician"/>
    <n v="1"/>
    <s v="Married"/>
    <n v="2319"/>
    <n v="6689"/>
    <n v="1"/>
    <s v="Y"/>
    <s v="Yes"/>
    <n v="11"/>
    <x v="0"/>
    <n v="4"/>
    <n v="80"/>
    <n v="1"/>
    <n v="1"/>
    <n v="1"/>
    <n v="3"/>
    <x v="6"/>
    <n v="0"/>
    <n v="0"/>
    <n v="0"/>
  </r>
  <r>
    <n v="33"/>
    <s v="No"/>
    <s v="Travel_Rarely"/>
    <n v="213"/>
    <x v="1"/>
    <n v="7"/>
    <n v="3"/>
    <s v="Medical"/>
    <n v="1"/>
    <n v="817"/>
    <n v="3"/>
    <x v="1"/>
    <n v="49"/>
    <n v="3"/>
    <n v="3"/>
    <s v="Research Director"/>
    <n v="3"/>
    <s v="Married"/>
    <n v="11691"/>
    <n v="25995"/>
    <n v="0"/>
    <s v="Y"/>
    <s v="No"/>
    <n v="11"/>
    <x v="0"/>
    <n v="4"/>
    <n v="80"/>
    <n v="0"/>
    <n v="14"/>
    <n v="3"/>
    <n v="4"/>
    <x v="20"/>
    <n v="9"/>
    <n v="3"/>
    <n v="7"/>
  </r>
  <r>
    <n v="33"/>
    <s v="Yes"/>
    <s v="Travel_Rarely"/>
    <n v="118"/>
    <x v="0"/>
    <n v="16"/>
    <n v="3"/>
    <s v="Marketing"/>
    <n v="1"/>
    <n v="819"/>
    <n v="1"/>
    <x v="0"/>
    <n v="69"/>
    <n v="3"/>
    <n v="2"/>
    <s v="Sales Executive"/>
    <n v="1"/>
    <s v="Single"/>
    <n v="5324"/>
    <n v="26507"/>
    <n v="5"/>
    <s v="Y"/>
    <s v="No"/>
    <n v="15"/>
    <x v="0"/>
    <n v="3"/>
    <n v="80"/>
    <n v="0"/>
    <n v="6"/>
    <n v="3"/>
    <n v="3"/>
    <x v="11"/>
    <n v="2"/>
    <n v="0"/>
    <n v="2"/>
  </r>
  <r>
    <n v="47"/>
    <s v="No"/>
    <s v="Travel_Rarely"/>
    <n v="202"/>
    <x v="1"/>
    <n v="2"/>
    <n v="2"/>
    <s v="Other"/>
    <n v="1"/>
    <n v="820"/>
    <n v="3"/>
    <x v="0"/>
    <n v="33"/>
    <n v="3"/>
    <n v="4"/>
    <s v="Manager"/>
    <n v="4"/>
    <s v="Married"/>
    <n v="16752"/>
    <n v="12982"/>
    <n v="1"/>
    <s v="Y"/>
    <s v="Yes"/>
    <n v="11"/>
    <x v="0"/>
    <n v="3"/>
    <n v="80"/>
    <n v="1"/>
    <n v="26"/>
    <n v="3"/>
    <n v="2"/>
    <x v="34"/>
    <n v="14"/>
    <n v="3"/>
    <n v="0"/>
  </r>
  <r>
    <n v="36"/>
    <s v="No"/>
    <s v="Travel_Rarely"/>
    <n v="676"/>
    <x v="1"/>
    <n v="1"/>
    <n v="3"/>
    <s v="Other"/>
    <n v="1"/>
    <n v="823"/>
    <n v="3"/>
    <x v="0"/>
    <n v="35"/>
    <n v="3"/>
    <n v="2"/>
    <s v="Manufacturing Director"/>
    <n v="2"/>
    <s v="Married"/>
    <n v="5228"/>
    <n v="23361"/>
    <n v="0"/>
    <s v="Y"/>
    <s v="No"/>
    <n v="15"/>
    <x v="0"/>
    <n v="1"/>
    <n v="80"/>
    <n v="1"/>
    <n v="10"/>
    <n v="2"/>
    <n v="3"/>
    <x v="7"/>
    <n v="7"/>
    <n v="0"/>
    <n v="5"/>
  </r>
  <r>
    <n v="29"/>
    <s v="No"/>
    <s v="Travel_Rarely"/>
    <n v="1252"/>
    <x v="1"/>
    <n v="23"/>
    <n v="2"/>
    <s v="Life Sciences"/>
    <n v="1"/>
    <n v="824"/>
    <n v="3"/>
    <x v="1"/>
    <n v="81"/>
    <n v="4"/>
    <n v="1"/>
    <s v="Research Scientist"/>
    <n v="3"/>
    <s v="Married"/>
    <n v="2700"/>
    <n v="23779"/>
    <n v="1"/>
    <s v="Y"/>
    <s v="No"/>
    <n v="24"/>
    <x v="1"/>
    <n v="3"/>
    <n v="80"/>
    <n v="1"/>
    <n v="10"/>
    <n v="3"/>
    <n v="3"/>
    <x v="1"/>
    <n v="7"/>
    <n v="0"/>
    <n v="7"/>
  </r>
  <r>
    <n v="58"/>
    <s v="Yes"/>
    <s v="Travel_Rarely"/>
    <n v="286"/>
    <x v="1"/>
    <n v="2"/>
    <n v="4"/>
    <s v="Life Sciences"/>
    <n v="1"/>
    <n v="825"/>
    <n v="4"/>
    <x v="1"/>
    <n v="31"/>
    <n v="3"/>
    <n v="5"/>
    <s v="Research Director"/>
    <n v="2"/>
    <s v="Single"/>
    <n v="19246"/>
    <n v="25761"/>
    <n v="7"/>
    <s v="Y"/>
    <s v="Yes"/>
    <n v="12"/>
    <x v="0"/>
    <n v="4"/>
    <n v="80"/>
    <n v="0"/>
    <n v="40"/>
    <n v="2"/>
    <n v="3"/>
    <x v="31"/>
    <n v="15"/>
    <n v="13"/>
    <n v="8"/>
  </r>
  <r>
    <n v="35"/>
    <s v="No"/>
    <s v="Travel_Rarely"/>
    <n v="1258"/>
    <x v="1"/>
    <n v="1"/>
    <n v="4"/>
    <s v="Life Sciences"/>
    <n v="1"/>
    <n v="826"/>
    <n v="4"/>
    <x v="0"/>
    <n v="40"/>
    <n v="4"/>
    <n v="1"/>
    <s v="Research Scientist"/>
    <n v="3"/>
    <s v="Single"/>
    <n v="2506"/>
    <n v="13301"/>
    <n v="3"/>
    <s v="Y"/>
    <s v="No"/>
    <n v="13"/>
    <x v="0"/>
    <n v="3"/>
    <n v="80"/>
    <n v="0"/>
    <n v="7"/>
    <n v="0"/>
    <n v="3"/>
    <x v="4"/>
    <n v="2"/>
    <n v="2"/>
    <n v="2"/>
  </r>
  <r>
    <n v="42"/>
    <s v="No"/>
    <s v="Travel_Rarely"/>
    <n v="932"/>
    <x v="1"/>
    <n v="1"/>
    <n v="2"/>
    <s v="Life Sciences"/>
    <n v="1"/>
    <n v="827"/>
    <n v="4"/>
    <x v="0"/>
    <n v="43"/>
    <n v="2"/>
    <n v="2"/>
    <s v="Manufacturing Director"/>
    <n v="4"/>
    <s v="Married"/>
    <n v="6062"/>
    <n v="4051"/>
    <n v="9"/>
    <s v="Y"/>
    <s v="Yes"/>
    <n v="13"/>
    <x v="0"/>
    <n v="4"/>
    <n v="80"/>
    <n v="1"/>
    <n v="8"/>
    <n v="4"/>
    <n v="3"/>
    <x v="9"/>
    <n v="3"/>
    <n v="0"/>
    <n v="2"/>
  </r>
  <r>
    <n v="28"/>
    <s v="Yes"/>
    <s v="Travel_Rarely"/>
    <n v="890"/>
    <x v="1"/>
    <n v="2"/>
    <n v="4"/>
    <s v="Medical"/>
    <n v="1"/>
    <n v="828"/>
    <n v="3"/>
    <x v="1"/>
    <n v="46"/>
    <n v="3"/>
    <n v="1"/>
    <s v="Research Scientist"/>
    <n v="3"/>
    <s v="Single"/>
    <n v="4382"/>
    <n v="16374"/>
    <n v="6"/>
    <s v="Y"/>
    <s v="No"/>
    <n v="17"/>
    <x v="0"/>
    <n v="4"/>
    <n v="80"/>
    <n v="0"/>
    <n v="5"/>
    <n v="3"/>
    <n v="2"/>
    <x v="4"/>
    <n v="2"/>
    <n v="2"/>
    <n v="1"/>
  </r>
  <r>
    <n v="36"/>
    <s v="No"/>
    <s v="Travel_Rarely"/>
    <n v="1041"/>
    <x v="2"/>
    <n v="13"/>
    <n v="3"/>
    <s v="Human Resources"/>
    <n v="1"/>
    <n v="829"/>
    <n v="3"/>
    <x v="1"/>
    <n v="36"/>
    <n v="3"/>
    <n v="1"/>
    <s v="Human Resources"/>
    <n v="2"/>
    <s v="Married"/>
    <n v="2143"/>
    <n v="25527"/>
    <n v="4"/>
    <s v="Y"/>
    <s v="No"/>
    <n v="13"/>
    <x v="0"/>
    <n v="2"/>
    <n v="80"/>
    <n v="1"/>
    <n v="8"/>
    <n v="2"/>
    <n v="3"/>
    <x v="8"/>
    <n v="2"/>
    <n v="0"/>
    <n v="4"/>
  </r>
  <r>
    <n v="32"/>
    <s v="No"/>
    <s v="Travel_Rarely"/>
    <n v="859"/>
    <x v="1"/>
    <n v="4"/>
    <n v="3"/>
    <s v="Life Sciences"/>
    <n v="1"/>
    <n v="830"/>
    <n v="3"/>
    <x v="0"/>
    <n v="98"/>
    <n v="2"/>
    <n v="2"/>
    <s v="Manufacturing Director"/>
    <n v="3"/>
    <s v="Married"/>
    <n v="6162"/>
    <n v="19124"/>
    <n v="1"/>
    <s v="Y"/>
    <s v="No"/>
    <n v="12"/>
    <x v="0"/>
    <n v="3"/>
    <n v="80"/>
    <n v="1"/>
    <n v="14"/>
    <n v="3"/>
    <n v="3"/>
    <x v="13"/>
    <n v="13"/>
    <n v="6"/>
    <n v="8"/>
  </r>
  <r>
    <n v="40"/>
    <s v="No"/>
    <s v="Travel_Frequently"/>
    <n v="720"/>
    <x v="1"/>
    <n v="16"/>
    <n v="4"/>
    <s v="Medical"/>
    <n v="1"/>
    <n v="832"/>
    <n v="1"/>
    <x v="1"/>
    <n v="51"/>
    <n v="2"/>
    <n v="2"/>
    <s v="Laboratory Technician"/>
    <n v="3"/>
    <s v="Single"/>
    <n v="5094"/>
    <n v="11983"/>
    <n v="6"/>
    <s v="Y"/>
    <s v="No"/>
    <n v="14"/>
    <x v="0"/>
    <n v="4"/>
    <n v="80"/>
    <n v="0"/>
    <n v="10"/>
    <n v="6"/>
    <n v="3"/>
    <x v="6"/>
    <n v="0"/>
    <n v="0"/>
    <n v="0"/>
  </r>
  <r>
    <n v="30"/>
    <s v="No"/>
    <s v="Travel_Rarely"/>
    <n v="946"/>
    <x v="1"/>
    <n v="2"/>
    <n v="3"/>
    <s v="Medical"/>
    <n v="1"/>
    <n v="833"/>
    <n v="3"/>
    <x v="0"/>
    <n v="52"/>
    <n v="2"/>
    <n v="2"/>
    <s v="Manufacturing Director"/>
    <n v="4"/>
    <s v="Single"/>
    <n v="6877"/>
    <n v="20234"/>
    <n v="5"/>
    <s v="Y"/>
    <s v="Yes"/>
    <n v="24"/>
    <x v="1"/>
    <n v="2"/>
    <n v="80"/>
    <n v="0"/>
    <n v="12"/>
    <n v="4"/>
    <n v="2"/>
    <x v="2"/>
    <n v="0"/>
    <n v="0"/>
    <n v="0"/>
  </r>
  <r>
    <n v="45"/>
    <s v="No"/>
    <s v="Travel_Rarely"/>
    <n v="252"/>
    <x v="1"/>
    <n v="2"/>
    <n v="3"/>
    <s v="Life Sciences"/>
    <n v="1"/>
    <n v="834"/>
    <n v="2"/>
    <x v="0"/>
    <n v="95"/>
    <n v="2"/>
    <n v="1"/>
    <s v="Research Scientist"/>
    <n v="3"/>
    <s v="Single"/>
    <n v="2274"/>
    <n v="6153"/>
    <n v="1"/>
    <s v="Y"/>
    <s v="No"/>
    <n v="14"/>
    <x v="0"/>
    <n v="4"/>
    <n v="80"/>
    <n v="0"/>
    <n v="1"/>
    <n v="3"/>
    <n v="3"/>
    <x v="6"/>
    <n v="0"/>
    <n v="0"/>
    <n v="0"/>
  </r>
  <r>
    <n v="42"/>
    <s v="No"/>
    <s v="Travel_Rarely"/>
    <n v="933"/>
    <x v="1"/>
    <n v="29"/>
    <n v="3"/>
    <s v="Life Sciences"/>
    <n v="1"/>
    <n v="836"/>
    <n v="2"/>
    <x v="1"/>
    <n v="98"/>
    <n v="3"/>
    <n v="2"/>
    <s v="Manufacturing Director"/>
    <n v="2"/>
    <s v="Married"/>
    <n v="4434"/>
    <n v="11806"/>
    <n v="1"/>
    <s v="Y"/>
    <s v="No"/>
    <n v="13"/>
    <x v="0"/>
    <n v="4"/>
    <n v="80"/>
    <n v="1"/>
    <n v="10"/>
    <n v="3"/>
    <n v="2"/>
    <x v="7"/>
    <n v="8"/>
    <n v="7"/>
    <n v="8"/>
  </r>
  <r>
    <n v="38"/>
    <s v="No"/>
    <s v="Travel_Frequently"/>
    <n v="471"/>
    <x v="1"/>
    <n v="12"/>
    <n v="3"/>
    <s v="Life Sciences"/>
    <n v="1"/>
    <n v="837"/>
    <n v="1"/>
    <x v="1"/>
    <n v="45"/>
    <n v="2"/>
    <n v="2"/>
    <s v="Healthcare Representative"/>
    <n v="1"/>
    <s v="Divorced"/>
    <n v="6288"/>
    <n v="4284"/>
    <n v="2"/>
    <s v="Y"/>
    <s v="No"/>
    <n v="15"/>
    <x v="0"/>
    <n v="3"/>
    <n v="80"/>
    <n v="1"/>
    <n v="13"/>
    <n v="3"/>
    <n v="2"/>
    <x v="9"/>
    <n v="3"/>
    <n v="1"/>
    <n v="2"/>
  </r>
  <r>
    <n v="34"/>
    <s v="No"/>
    <s v="Travel_Frequently"/>
    <n v="702"/>
    <x v="1"/>
    <n v="16"/>
    <n v="4"/>
    <s v="Life Sciences"/>
    <n v="1"/>
    <n v="838"/>
    <n v="3"/>
    <x v="0"/>
    <n v="100"/>
    <n v="2"/>
    <n v="1"/>
    <s v="Research Scientist"/>
    <n v="4"/>
    <s v="Single"/>
    <n v="2553"/>
    <n v="8306"/>
    <n v="1"/>
    <s v="Y"/>
    <s v="No"/>
    <n v="16"/>
    <x v="0"/>
    <n v="3"/>
    <n v="80"/>
    <n v="0"/>
    <n v="6"/>
    <n v="3"/>
    <n v="3"/>
    <x v="8"/>
    <n v="2"/>
    <n v="1"/>
    <n v="3"/>
  </r>
  <r>
    <n v="49"/>
    <s v="Yes"/>
    <s v="Travel_Rarely"/>
    <n v="1184"/>
    <x v="0"/>
    <n v="11"/>
    <n v="3"/>
    <s v="Marketing"/>
    <n v="1"/>
    <n v="840"/>
    <n v="3"/>
    <x v="0"/>
    <n v="43"/>
    <n v="3"/>
    <n v="3"/>
    <s v="Sales Executive"/>
    <n v="4"/>
    <s v="Married"/>
    <n v="7654"/>
    <n v="5860"/>
    <n v="1"/>
    <s v="Y"/>
    <s v="No"/>
    <n v="18"/>
    <x v="0"/>
    <n v="1"/>
    <n v="80"/>
    <n v="2"/>
    <n v="9"/>
    <n v="3"/>
    <n v="4"/>
    <x v="7"/>
    <n v="8"/>
    <n v="7"/>
    <n v="7"/>
  </r>
  <r>
    <n v="55"/>
    <s v="Yes"/>
    <s v="Travel_Rarely"/>
    <n v="436"/>
    <x v="0"/>
    <n v="2"/>
    <n v="1"/>
    <s v="Medical"/>
    <n v="1"/>
    <n v="842"/>
    <n v="3"/>
    <x v="1"/>
    <n v="37"/>
    <n v="3"/>
    <n v="2"/>
    <s v="Sales Executive"/>
    <n v="4"/>
    <s v="Single"/>
    <n v="5160"/>
    <n v="21519"/>
    <n v="4"/>
    <s v="Y"/>
    <s v="No"/>
    <n v="16"/>
    <x v="0"/>
    <n v="3"/>
    <n v="80"/>
    <n v="0"/>
    <n v="12"/>
    <n v="3"/>
    <n v="2"/>
    <x v="7"/>
    <n v="7"/>
    <n v="7"/>
    <n v="3"/>
  </r>
  <r>
    <n v="43"/>
    <s v="No"/>
    <s v="Travel_Rarely"/>
    <n v="589"/>
    <x v="1"/>
    <n v="14"/>
    <n v="2"/>
    <s v="Life Sciences"/>
    <n v="1"/>
    <n v="843"/>
    <n v="2"/>
    <x v="1"/>
    <n v="94"/>
    <n v="3"/>
    <n v="4"/>
    <s v="Research Director"/>
    <n v="1"/>
    <s v="Married"/>
    <n v="17159"/>
    <n v="5200"/>
    <n v="6"/>
    <s v="Y"/>
    <s v="No"/>
    <n v="24"/>
    <x v="1"/>
    <n v="3"/>
    <n v="80"/>
    <n v="1"/>
    <n v="22"/>
    <n v="3"/>
    <n v="3"/>
    <x v="9"/>
    <n v="1"/>
    <n v="1"/>
    <n v="0"/>
  </r>
  <r>
    <n v="27"/>
    <s v="No"/>
    <s v="Travel_Rarely"/>
    <n v="269"/>
    <x v="1"/>
    <n v="5"/>
    <n v="1"/>
    <s v="Technical Degree"/>
    <n v="1"/>
    <n v="844"/>
    <n v="3"/>
    <x v="1"/>
    <n v="42"/>
    <n v="2"/>
    <n v="3"/>
    <s v="Research Director"/>
    <n v="4"/>
    <s v="Divorced"/>
    <n v="12808"/>
    <n v="8842"/>
    <n v="1"/>
    <s v="Y"/>
    <s v="Yes"/>
    <n v="16"/>
    <x v="0"/>
    <n v="2"/>
    <n v="80"/>
    <n v="1"/>
    <n v="9"/>
    <n v="3"/>
    <n v="3"/>
    <x v="7"/>
    <n v="8"/>
    <n v="0"/>
    <n v="8"/>
  </r>
  <r>
    <n v="35"/>
    <s v="No"/>
    <s v="Travel_Rarely"/>
    <n v="950"/>
    <x v="1"/>
    <n v="7"/>
    <n v="3"/>
    <s v="Other"/>
    <n v="1"/>
    <n v="845"/>
    <n v="3"/>
    <x v="1"/>
    <n v="59"/>
    <n v="3"/>
    <n v="3"/>
    <s v="Manufacturing Director"/>
    <n v="3"/>
    <s v="Single"/>
    <n v="10221"/>
    <n v="18869"/>
    <n v="3"/>
    <s v="Y"/>
    <s v="No"/>
    <n v="21"/>
    <x v="1"/>
    <n v="2"/>
    <n v="80"/>
    <n v="0"/>
    <n v="17"/>
    <n v="3"/>
    <n v="4"/>
    <x v="3"/>
    <n v="5"/>
    <n v="1"/>
    <n v="6"/>
  </r>
  <r>
    <n v="28"/>
    <s v="No"/>
    <s v="Travel_Rarely"/>
    <n v="760"/>
    <x v="0"/>
    <n v="2"/>
    <n v="4"/>
    <s v="Marketing"/>
    <n v="1"/>
    <n v="846"/>
    <n v="2"/>
    <x v="0"/>
    <n v="81"/>
    <n v="3"/>
    <n v="2"/>
    <s v="Sales Executive"/>
    <n v="2"/>
    <s v="Married"/>
    <n v="4779"/>
    <n v="3698"/>
    <n v="1"/>
    <s v="Y"/>
    <s v="Yes"/>
    <n v="20"/>
    <x v="1"/>
    <n v="1"/>
    <n v="80"/>
    <n v="0"/>
    <n v="8"/>
    <n v="2"/>
    <n v="3"/>
    <x v="3"/>
    <n v="7"/>
    <n v="7"/>
    <n v="5"/>
  </r>
  <r>
    <n v="34"/>
    <s v="No"/>
    <s v="Travel_Rarely"/>
    <n v="829"/>
    <x v="2"/>
    <n v="3"/>
    <n v="2"/>
    <s v="Human Resources"/>
    <n v="1"/>
    <n v="847"/>
    <n v="3"/>
    <x v="1"/>
    <n v="88"/>
    <n v="3"/>
    <n v="1"/>
    <s v="Human Resources"/>
    <n v="4"/>
    <s v="Married"/>
    <n v="3737"/>
    <n v="2243"/>
    <n v="0"/>
    <s v="Y"/>
    <s v="No"/>
    <n v="19"/>
    <x v="0"/>
    <n v="3"/>
    <n v="80"/>
    <n v="1"/>
    <n v="4"/>
    <n v="1"/>
    <n v="1"/>
    <x v="11"/>
    <n v="2"/>
    <n v="0"/>
    <n v="2"/>
  </r>
  <r>
    <n v="26"/>
    <s v="Yes"/>
    <s v="Travel_Frequently"/>
    <n v="887"/>
    <x v="1"/>
    <n v="5"/>
    <n v="2"/>
    <s v="Medical"/>
    <n v="1"/>
    <n v="848"/>
    <n v="3"/>
    <x v="0"/>
    <n v="88"/>
    <n v="2"/>
    <n v="1"/>
    <s v="Research Scientist"/>
    <n v="3"/>
    <s v="Married"/>
    <n v="2366"/>
    <n v="20898"/>
    <n v="1"/>
    <s v="Y"/>
    <s v="Yes"/>
    <n v="14"/>
    <x v="0"/>
    <n v="1"/>
    <n v="80"/>
    <n v="1"/>
    <n v="8"/>
    <n v="2"/>
    <n v="3"/>
    <x v="3"/>
    <n v="7"/>
    <n v="1"/>
    <n v="7"/>
  </r>
  <r>
    <n v="27"/>
    <s v="No"/>
    <s v="Non-Travel"/>
    <n v="443"/>
    <x v="1"/>
    <n v="3"/>
    <n v="3"/>
    <s v="Medical"/>
    <n v="1"/>
    <n v="850"/>
    <n v="4"/>
    <x v="1"/>
    <n v="50"/>
    <n v="3"/>
    <n v="1"/>
    <s v="Research Scientist"/>
    <n v="4"/>
    <s v="Married"/>
    <n v="1706"/>
    <n v="16571"/>
    <n v="1"/>
    <s v="Y"/>
    <s v="No"/>
    <n v="11"/>
    <x v="0"/>
    <n v="3"/>
    <n v="80"/>
    <n v="3"/>
    <n v="0"/>
    <n v="6"/>
    <n v="2"/>
    <x v="2"/>
    <n v="0"/>
    <n v="0"/>
    <n v="0"/>
  </r>
  <r>
    <n v="51"/>
    <s v="No"/>
    <s v="Travel_Rarely"/>
    <n v="1318"/>
    <x v="0"/>
    <n v="26"/>
    <n v="4"/>
    <s v="Marketing"/>
    <n v="1"/>
    <n v="851"/>
    <n v="1"/>
    <x v="0"/>
    <n v="66"/>
    <n v="3"/>
    <n v="4"/>
    <s v="Manager"/>
    <n v="3"/>
    <s v="Married"/>
    <n v="16307"/>
    <n v="5594"/>
    <n v="2"/>
    <s v="Y"/>
    <s v="No"/>
    <n v="14"/>
    <x v="0"/>
    <n v="3"/>
    <n v="80"/>
    <n v="1"/>
    <n v="29"/>
    <n v="2"/>
    <n v="2"/>
    <x v="23"/>
    <n v="6"/>
    <n v="4"/>
    <n v="17"/>
  </r>
  <r>
    <n v="44"/>
    <s v="No"/>
    <s v="Travel_Rarely"/>
    <n v="625"/>
    <x v="1"/>
    <n v="4"/>
    <n v="3"/>
    <s v="Medical"/>
    <n v="1"/>
    <n v="852"/>
    <n v="4"/>
    <x v="1"/>
    <n v="50"/>
    <n v="3"/>
    <n v="2"/>
    <s v="Healthcare Representative"/>
    <n v="2"/>
    <s v="Single"/>
    <n v="5933"/>
    <n v="5197"/>
    <n v="9"/>
    <s v="Y"/>
    <s v="No"/>
    <n v="12"/>
    <x v="0"/>
    <n v="4"/>
    <n v="80"/>
    <n v="0"/>
    <n v="10"/>
    <n v="2"/>
    <n v="2"/>
    <x v="8"/>
    <n v="2"/>
    <n v="2"/>
    <n v="3"/>
  </r>
  <r>
    <n v="25"/>
    <s v="No"/>
    <s v="Travel_Rarely"/>
    <n v="180"/>
    <x v="1"/>
    <n v="2"/>
    <n v="1"/>
    <s v="Medical"/>
    <n v="1"/>
    <n v="854"/>
    <n v="1"/>
    <x v="1"/>
    <n v="65"/>
    <n v="4"/>
    <n v="1"/>
    <s v="Research Scientist"/>
    <n v="1"/>
    <s v="Single"/>
    <n v="3424"/>
    <n v="21632"/>
    <n v="7"/>
    <s v="Y"/>
    <s v="No"/>
    <n v="13"/>
    <x v="0"/>
    <n v="3"/>
    <n v="80"/>
    <n v="0"/>
    <n v="6"/>
    <n v="3"/>
    <n v="2"/>
    <x v="9"/>
    <n v="3"/>
    <n v="0"/>
    <n v="1"/>
  </r>
  <r>
    <n v="33"/>
    <s v="No"/>
    <s v="Travel_Rarely"/>
    <n v="586"/>
    <x v="0"/>
    <n v="1"/>
    <n v="3"/>
    <s v="Medical"/>
    <n v="1"/>
    <n v="855"/>
    <n v="1"/>
    <x v="1"/>
    <n v="48"/>
    <n v="4"/>
    <n v="2"/>
    <s v="Sales Executive"/>
    <n v="1"/>
    <s v="Divorced"/>
    <n v="4037"/>
    <n v="21816"/>
    <n v="1"/>
    <s v="Y"/>
    <s v="No"/>
    <n v="22"/>
    <x v="1"/>
    <n v="1"/>
    <n v="80"/>
    <n v="1"/>
    <n v="9"/>
    <n v="5"/>
    <n v="3"/>
    <x v="7"/>
    <n v="8"/>
    <n v="0"/>
    <n v="8"/>
  </r>
  <r>
    <n v="35"/>
    <s v="No"/>
    <s v="Travel_Rarely"/>
    <n v="1343"/>
    <x v="1"/>
    <n v="27"/>
    <n v="1"/>
    <s v="Medical"/>
    <n v="1"/>
    <n v="856"/>
    <n v="3"/>
    <x v="0"/>
    <n v="53"/>
    <n v="2"/>
    <n v="1"/>
    <s v="Research Scientist"/>
    <n v="1"/>
    <s v="Single"/>
    <n v="2559"/>
    <n v="17852"/>
    <n v="1"/>
    <s v="Y"/>
    <s v="No"/>
    <n v="11"/>
    <x v="0"/>
    <n v="4"/>
    <n v="80"/>
    <n v="0"/>
    <n v="6"/>
    <n v="3"/>
    <n v="2"/>
    <x v="0"/>
    <n v="5"/>
    <n v="1"/>
    <n v="1"/>
  </r>
  <r>
    <n v="36"/>
    <s v="No"/>
    <s v="Travel_Rarely"/>
    <n v="928"/>
    <x v="0"/>
    <n v="1"/>
    <n v="2"/>
    <s v="Life Sciences"/>
    <n v="1"/>
    <n v="857"/>
    <n v="2"/>
    <x v="1"/>
    <n v="56"/>
    <n v="3"/>
    <n v="2"/>
    <s v="Sales Executive"/>
    <n v="4"/>
    <s v="Married"/>
    <n v="6201"/>
    <n v="2823"/>
    <n v="1"/>
    <s v="Y"/>
    <s v="Yes"/>
    <n v="14"/>
    <x v="0"/>
    <n v="4"/>
    <n v="80"/>
    <n v="1"/>
    <n v="18"/>
    <n v="1"/>
    <n v="2"/>
    <x v="29"/>
    <n v="14"/>
    <n v="4"/>
    <n v="11"/>
  </r>
  <r>
    <n v="32"/>
    <s v="No"/>
    <s v="Travel_Rarely"/>
    <n v="117"/>
    <x v="0"/>
    <n v="13"/>
    <n v="4"/>
    <s v="Life Sciences"/>
    <n v="1"/>
    <n v="859"/>
    <n v="2"/>
    <x v="1"/>
    <n v="73"/>
    <n v="3"/>
    <n v="2"/>
    <s v="Sales Executive"/>
    <n v="4"/>
    <s v="Divorced"/>
    <n v="4403"/>
    <n v="9250"/>
    <n v="2"/>
    <s v="Y"/>
    <s v="No"/>
    <n v="11"/>
    <x v="0"/>
    <n v="3"/>
    <n v="80"/>
    <n v="1"/>
    <n v="8"/>
    <n v="3"/>
    <n v="2"/>
    <x v="8"/>
    <n v="2"/>
    <n v="0"/>
    <n v="3"/>
  </r>
  <r>
    <n v="30"/>
    <s v="No"/>
    <s v="Travel_Frequently"/>
    <n v="1012"/>
    <x v="1"/>
    <n v="5"/>
    <n v="4"/>
    <s v="Life Sciences"/>
    <n v="1"/>
    <n v="861"/>
    <n v="2"/>
    <x v="1"/>
    <n v="75"/>
    <n v="2"/>
    <n v="1"/>
    <s v="Research Scientist"/>
    <n v="4"/>
    <s v="Divorced"/>
    <n v="3761"/>
    <n v="2373"/>
    <n v="9"/>
    <s v="Y"/>
    <s v="No"/>
    <n v="12"/>
    <x v="0"/>
    <n v="2"/>
    <n v="80"/>
    <n v="1"/>
    <n v="10"/>
    <n v="3"/>
    <n v="2"/>
    <x v="8"/>
    <n v="4"/>
    <n v="0"/>
    <n v="3"/>
  </r>
  <r>
    <n v="53"/>
    <s v="No"/>
    <s v="Travel_Rarely"/>
    <n v="661"/>
    <x v="0"/>
    <n v="7"/>
    <n v="2"/>
    <s v="Marketing"/>
    <n v="1"/>
    <n v="862"/>
    <n v="1"/>
    <x v="0"/>
    <n v="78"/>
    <n v="2"/>
    <n v="3"/>
    <s v="Sales Executive"/>
    <n v="4"/>
    <s v="Married"/>
    <n v="10934"/>
    <n v="20715"/>
    <n v="7"/>
    <s v="Y"/>
    <s v="Yes"/>
    <n v="18"/>
    <x v="0"/>
    <n v="4"/>
    <n v="80"/>
    <n v="1"/>
    <n v="35"/>
    <n v="3"/>
    <n v="3"/>
    <x v="8"/>
    <n v="2"/>
    <n v="0"/>
    <n v="4"/>
  </r>
  <r>
    <n v="45"/>
    <s v="No"/>
    <s v="Travel_Rarely"/>
    <n v="930"/>
    <x v="0"/>
    <n v="9"/>
    <n v="3"/>
    <s v="Marketing"/>
    <n v="1"/>
    <n v="864"/>
    <n v="4"/>
    <x v="1"/>
    <n v="74"/>
    <n v="3"/>
    <n v="3"/>
    <s v="Sales Executive"/>
    <n v="1"/>
    <s v="Divorced"/>
    <n v="10761"/>
    <n v="19239"/>
    <n v="4"/>
    <s v="Y"/>
    <s v="Yes"/>
    <n v="12"/>
    <x v="0"/>
    <n v="3"/>
    <n v="80"/>
    <n v="1"/>
    <n v="18"/>
    <n v="2"/>
    <n v="3"/>
    <x v="8"/>
    <n v="4"/>
    <n v="0"/>
    <n v="2"/>
  </r>
  <r>
    <n v="32"/>
    <s v="No"/>
    <s v="Travel_Rarely"/>
    <n v="638"/>
    <x v="1"/>
    <n v="8"/>
    <n v="2"/>
    <s v="Medical"/>
    <n v="1"/>
    <n v="865"/>
    <n v="3"/>
    <x v="0"/>
    <n v="91"/>
    <n v="4"/>
    <n v="2"/>
    <s v="Research Scientist"/>
    <n v="3"/>
    <s v="Married"/>
    <n v="5175"/>
    <n v="22162"/>
    <n v="5"/>
    <s v="Y"/>
    <s v="No"/>
    <n v="12"/>
    <x v="0"/>
    <n v="3"/>
    <n v="80"/>
    <n v="1"/>
    <n v="9"/>
    <n v="3"/>
    <n v="2"/>
    <x v="8"/>
    <n v="3"/>
    <n v="1"/>
    <n v="3"/>
  </r>
  <r>
    <n v="52"/>
    <s v="No"/>
    <s v="Travel_Frequently"/>
    <n v="890"/>
    <x v="1"/>
    <n v="25"/>
    <n v="4"/>
    <s v="Medical"/>
    <n v="1"/>
    <n v="867"/>
    <n v="3"/>
    <x v="0"/>
    <n v="81"/>
    <n v="2"/>
    <n v="4"/>
    <s v="Manufacturing Director"/>
    <n v="4"/>
    <s v="Married"/>
    <n v="13826"/>
    <n v="19028"/>
    <n v="3"/>
    <s v="Y"/>
    <s v="No"/>
    <n v="22"/>
    <x v="1"/>
    <n v="3"/>
    <n v="80"/>
    <n v="0"/>
    <n v="31"/>
    <n v="3"/>
    <n v="3"/>
    <x v="7"/>
    <n v="8"/>
    <n v="0"/>
    <n v="0"/>
  </r>
  <r>
    <n v="37"/>
    <s v="No"/>
    <s v="Travel_Rarely"/>
    <n v="342"/>
    <x v="0"/>
    <n v="16"/>
    <n v="4"/>
    <s v="Marketing"/>
    <n v="1"/>
    <n v="868"/>
    <n v="4"/>
    <x v="1"/>
    <n v="66"/>
    <n v="2"/>
    <n v="2"/>
    <s v="Sales Executive"/>
    <n v="3"/>
    <s v="Divorced"/>
    <n v="6334"/>
    <n v="24558"/>
    <n v="4"/>
    <s v="Y"/>
    <s v="No"/>
    <n v="19"/>
    <x v="0"/>
    <n v="4"/>
    <n v="80"/>
    <n v="2"/>
    <n v="9"/>
    <n v="2"/>
    <n v="3"/>
    <x v="6"/>
    <n v="0"/>
    <n v="0"/>
    <n v="0"/>
  </r>
  <r>
    <n v="28"/>
    <s v="No"/>
    <s v="Travel_Rarely"/>
    <n v="1169"/>
    <x v="2"/>
    <n v="8"/>
    <n v="2"/>
    <s v="Medical"/>
    <n v="1"/>
    <n v="869"/>
    <n v="2"/>
    <x v="1"/>
    <n v="63"/>
    <n v="2"/>
    <n v="1"/>
    <s v="Human Resources"/>
    <n v="4"/>
    <s v="Divorced"/>
    <n v="4936"/>
    <n v="23965"/>
    <n v="1"/>
    <s v="Y"/>
    <s v="No"/>
    <n v="13"/>
    <x v="0"/>
    <n v="4"/>
    <n v="80"/>
    <n v="1"/>
    <n v="6"/>
    <n v="6"/>
    <n v="3"/>
    <x v="8"/>
    <n v="1"/>
    <n v="0"/>
    <n v="4"/>
  </r>
  <r>
    <n v="22"/>
    <s v="No"/>
    <s v="Travel_Rarely"/>
    <n v="1230"/>
    <x v="1"/>
    <n v="1"/>
    <n v="2"/>
    <s v="Life Sciences"/>
    <n v="1"/>
    <n v="872"/>
    <n v="4"/>
    <x v="1"/>
    <n v="33"/>
    <n v="2"/>
    <n v="2"/>
    <s v="Manufacturing Director"/>
    <n v="4"/>
    <s v="Married"/>
    <n v="4775"/>
    <n v="19146"/>
    <n v="6"/>
    <s v="Y"/>
    <s v="No"/>
    <n v="22"/>
    <x v="1"/>
    <n v="1"/>
    <n v="80"/>
    <n v="2"/>
    <n v="4"/>
    <n v="2"/>
    <n v="1"/>
    <x v="4"/>
    <n v="2"/>
    <n v="2"/>
    <n v="2"/>
  </r>
  <r>
    <n v="44"/>
    <s v="No"/>
    <s v="Travel_Rarely"/>
    <n v="986"/>
    <x v="1"/>
    <n v="8"/>
    <n v="4"/>
    <s v="Life Sciences"/>
    <n v="1"/>
    <n v="874"/>
    <n v="1"/>
    <x v="1"/>
    <n v="62"/>
    <n v="4"/>
    <n v="1"/>
    <s v="Laboratory Technician"/>
    <n v="4"/>
    <s v="Married"/>
    <n v="2818"/>
    <n v="5044"/>
    <n v="2"/>
    <s v="Y"/>
    <s v="Yes"/>
    <n v="24"/>
    <x v="1"/>
    <n v="3"/>
    <n v="80"/>
    <n v="1"/>
    <n v="10"/>
    <n v="2"/>
    <n v="2"/>
    <x v="11"/>
    <n v="2"/>
    <n v="0"/>
    <n v="2"/>
  </r>
  <r>
    <n v="42"/>
    <s v="No"/>
    <s v="Travel_Frequently"/>
    <n v="1271"/>
    <x v="1"/>
    <n v="2"/>
    <n v="1"/>
    <s v="Medical"/>
    <n v="1"/>
    <n v="875"/>
    <n v="2"/>
    <x v="1"/>
    <n v="35"/>
    <n v="3"/>
    <n v="1"/>
    <s v="Research Scientist"/>
    <n v="4"/>
    <s v="Single"/>
    <n v="2515"/>
    <n v="9068"/>
    <n v="5"/>
    <s v="Y"/>
    <s v="Yes"/>
    <n v="14"/>
    <x v="0"/>
    <n v="4"/>
    <n v="80"/>
    <n v="0"/>
    <n v="8"/>
    <n v="2"/>
    <n v="3"/>
    <x v="4"/>
    <n v="1"/>
    <n v="2"/>
    <n v="2"/>
  </r>
  <r>
    <n v="36"/>
    <s v="No"/>
    <s v="Travel_Rarely"/>
    <n v="1278"/>
    <x v="2"/>
    <n v="8"/>
    <n v="3"/>
    <s v="Life Sciences"/>
    <n v="1"/>
    <n v="878"/>
    <n v="1"/>
    <x v="1"/>
    <n v="77"/>
    <n v="2"/>
    <n v="1"/>
    <s v="Human Resources"/>
    <n v="1"/>
    <s v="Married"/>
    <n v="2342"/>
    <n v="8635"/>
    <n v="0"/>
    <s v="Y"/>
    <s v="No"/>
    <n v="21"/>
    <x v="1"/>
    <n v="3"/>
    <n v="80"/>
    <n v="0"/>
    <n v="6"/>
    <n v="3"/>
    <n v="3"/>
    <x v="8"/>
    <n v="4"/>
    <n v="0"/>
    <n v="3"/>
  </r>
  <r>
    <n v="25"/>
    <s v="No"/>
    <s v="Travel_Rarely"/>
    <n v="141"/>
    <x v="0"/>
    <n v="3"/>
    <n v="1"/>
    <s v="Other"/>
    <n v="1"/>
    <n v="879"/>
    <n v="3"/>
    <x v="1"/>
    <n v="98"/>
    <n v="3"/>
    <n v="2"/>
    <s v="Sales Executive"/>
    <n v="1"/>
    <s v="Married"/>
    <n v="4194"/>
    <n v="14363"/>
    <n v="1"/>
    <s v="Y"/>
    <s v="Yes"/>
    <n v="18"/>
    <x v="0"/>
    <n v="4"/>
    <n v="80"/>
    <n v="0"/>
    <n v="5"/>
    <n v="3"/>
    <n v="3"/>
    <x v="8"/>
    <n v="3"/>
    <n v="0"/>
    <n v="3"/>
  </r>
  <r>
    <n v="35"/>
    <s v="No"/>
    <s v="Travel_Rarely"/>
    <n v="607"/>
    <x v="1"/>
    <n v="9"/>
    <n v="3"/>
    <s v="Life Sciences"/>
    <n v="1"/>
    <n v="880"/>
    <n v="4"/>
    <x v="0"/>
    <n v="66"/>
    <n v="2"/>
    <n v="3"/>
    <s v="Manufacturing Director"/>
    <n v="3"/>
    <s v="Married"/>
    <n v="10685"/>
    <n v="23457"/>
    <n v="1"/>
    <s v="Y"/>
    <s v="Yes"/>
    <n v="20"/>
    <x v="1"/>
    <n v="2"/>
    <n v="80"/>
    <n v="1"/>
    <n v="17"/>
    <n v="2"/>
    <n v="3"/>
    <x v="18"/>
    <n v="14"/>
    <n v="5"/>
    <n v="15"/>
  </r>
  <r>
    <n v="35"/>
    <s v="Yes"/>
    <s v="Travel_Frequently"/>
    <n v="130"/>
    <x v="1"/>
    <n v="25"/>
    <n v="4"/>
    <s v="Life Sciences"/>
    <n v="1"/>
    <n v="881"/>
    <n v="4"/>
    <x v="0"/>
    <n v="96"/>
    <n v="3"/>
    <n v="1"/>
    <s v="Research Scientist"/>
    <n v="2"/>
    <s v="Divorced"/>
    <n v="2022"/>
    <n v="16612"/>
    <n v="1"/>
    <s v="Y"/>
    <s v="Yes"/>
    <n v="19"/>
    <x v="0"/>
    <n v="1"/>
    <n v="80"/>
    <n v="1"/>
    <n v="10"/>
    <n v="3"/>
    <n v="2"/>
    <x v="1"/>
    <n v="2"/>
    <n v="7"/>
    <n v="8"/>
  </r>
  <r>
    <n v="32"/>
    <s v="No"/>
    <s v="Non-Travel"/>
    <n v="300"/>
    <x v="1"/>
    <n v="1"/>
    <n v="3"/>
    <s v="Life Sciences"/>
    <n v="1"/>
    <n v="882"/>
    <n v="4"/>
    <x v="1"/>
    <n v="61"/>
    <n v="3"/>
    <n v="1"/>
    <s v="Laboratory Technician"/>
    <n v="4"/>
    <s v="Divorced"/>
    <n v="2314"/>
    <n v="9148"/>
    <n v="0"/>
    <s v="Y"/>
    <s v="No"/>
    <n v="12"/>
    <x v="0"/>
    <n v="2"/>
    <n v="80"/>
    <n v="1"/>
    <n v="4"/>
    <n v="2"/>
    <n v="3"/>
    <x v="11"/>
    <n v="0"/>
    <n v="0"/>
    <n v="2"/>
  </r>
  <r>
    <n v="25"/>
    <s v="No"/>
    <s v="Travel_Rarely"/>
    <n v="583"/>
    <x v="0"/>
    <n v="4"/>
    <n v="1"/>
    <s v="Marketing"/>
    <n v="1"/>
    <n v="885"/>
    <n v="3"/>
    <x v="1"/>
    <n v="87"/>
    <n v="2"/>
    <n v="2"/>
    <s v="Sales Executive"/>
    <n v="1"/>
    <s v="Married"/>
    <n v="4256"/>
    <n v="18154"/>
    <n v="1"/>
    <s v="Y"/>
    <s v="No"/>
    <n v="12"/>
    <x v="0"/>
    <n v="1"/>
    <n v="80"/>
    <n v="0"/>
    <n v="5"/>
    <n v="1"/>
    <n v="4"/>
    <x v="8"/>
    <n v="2"/>
    <n v="0"/>
    <n v="3"/>
  </r>
  <r>
    <n v="49"/>
    <s v="No"/>
    <s v="Travel_Rarely"/>
    <n v="1418"/>
    <x v="1"/>
    <n v="1"/>
    <n v="3"/>
    <s v="Technical Degree"/>
    <n v="1"/>
    <n v="887"/>
    <n v="3"/>
    <x v="0"/>
    <n v="36"/>
    <n v="3"/>
    <n v="1"/>
    <s v="Research Scientist"/>
    <n v="1"/>
    <s v="Married"/>
    <n v="3580"/>
    <n v="10554"/>
    <n v="2"/>
    <s v="Y"/>
    <s v="No"/>
    <n v="16"/>
    <x v="0"/>
    <n v="2"/>
    <n v="80"/>
    <n v="1"/>
    <n v="7"/>
    <n v="2"/>
    <n v="3"/>
    <x v="9"/>
    <n v="2"/>
    <n v="0"/>
    <n v="2"/>
  </r>
  <r>
    <n v="24"/>
    <s v="No"/>
    <s v="Non-Travel"/>
    <n v="1269"/>
    <x v="1"/>
    <n v="4"/>
    <n v="1"/>
    <s v="Life Sciences"/>
    <n v="1"/>
    <n v="888"/>
    <n v="1"/>
    <x v="1"/>
    <n v="46"/>
    <n v="2"/>
    <n v="1"/>
    <s v="Laboratory Technician"/>
    <n v="4"/>
    <s v="Married"/>
    <n v="3162"/>
    <n v="10778"/>
    <n v="0"/>
    <s v="Y"/>
    <s v="No"/>
    <n v="17"/>
    <x v="0"/>
    <n v="4"/>
    <n v="80"/>
    <n v="0"/>
    <n v="6"/>
    <n v="2"/>
    <n v="2"/>
    <x v="8"/>
    <n v="2"/>
    <n v="3"/>
    <n v="4"/>
  </r>
  <r>
    <n v="32"/>
    <s v="No"/>
    <s v="Travel_Frequently"/>
    <n v="379"/>
    <x v="0"/>
    <n v="5"/>
    <n v="2"/>
    <s v="Life Sciences"/>
    <n v="1"/>
    <n v="889"/>
    <n v="2"/>
    <x v="1"/>
    <n v="48"/>
    <n v="3"/>
    <n v="2"/>
    <s v="Sales Executive"/>
    <n v="2"/>
    <s v="Married"/>
    <n v="6524"/>
    <n v="8891"/>
    <n v="1"/>
    <s v="Y"/>
    <s v="No"/>
    <n v="14"/>
    <x v="0"/>
    <n v="4"/>
    <n v="80"/>
    <n v="1"/>
    <n v="10"/>
    <n v="3"/>
    <n v="3"/>
    <x v="1"/>
    <n v="8"/>
    <n v="5"/>
    <n v="3"/>
  </r>
  <r>
    <n v="38"/>
    <s v="No"/>
    <s v="Travel_Rarely"/>
    <n v="395"/>
    <x v="0"/>
    <n v="9"/>
    <n v="3"/>
    <s v="Marketing"/>
    <n v="1"/>
    <n v="893"/>
    <n v="2"/>
    <x v="1"/>
    <n v="98"/>
    <n v="2"/>
    <n v="1"/>
    <s v="Sales Representative"/>
    <n v="2"/>
    <s v="Married"/>
    <n v="2899"/>
    <n v="12102"/>
    <n v="0"/>
    <s v="Y"/>
    <s v="No"/>
    <n v="19"/>
    <x v="0"/>
    <n v="4"/>
    <n v="80"/>
    <n v="1"/>
    <n v="3"/>
    <n v="3"/>
    <n v="3"/>
    <x v="4"/>
    <n v="2"/>
    <n v="1"/>
    <n v="2"/>
  </r>
  <r>
    <n v="42"/>
    <s v="No"/>
    <s v="Travel_Rarely"/>
    <n v="1265"/>
    <x v="1"/>
    <n v="3"/>
    <n v="3"/>
    <s v="Life Sciences"/>
    <n v="1"/>
    <n v="894"/>
    <n v="3"/>
    <x v="0"/>
    <n v="95"/>
    <n v="4"/>
    <n v="2"/>
    <s v="Laboratory Technician"/>
    <n v="4"/>
    <s v="Married"/>
    <n v="5231"/>
    <n v="23726"/>
    <n v="2"/>
    <s v="Y"/>
    <s v="Yes"/>
    <n v="13"/>
    <x v="0"/>
    <n v="2"/>
    <n v="80"/>
    <n v="1"/>
    <n v="17"/>
    <n v="1"/>
    <n v="2"/>
    <x v="8"/>
    <n v="3"/>
    <n v="1"/>
    <n v="3"/>
  </r>
  <r>
    <n v="31"/>
    <s v="No"/>
    <s v="Travel_Rarely"/>
    <n v="1222"/>
    <x v="1"/>
    <n v="11"/>
    <n v="4"/>
    <s v="Life Sciences"/>
    <n v="1"/>
    <n v="895"/>
    <n v="4"/>
    <x v="1"/>
    <n v="48"/>
    <n v="3"/>
    <n v="1"/>
    <s v="Research Scientist"/>
    <n v="4"/>
    <s v="Married"/>
    <n v="2356"/>
    <n v="14871"/>
    <n v="3"/>
    <s v="Y"/>
    <s v="Yes"/>
    <n v="19"/>
    <x v="0"/>
    <n v="2"/>
    <n v="80"/>
    <n v="1"/>
    <n v="8"/>
    <n v="2"/>
    <n v="3"/>
    <x v="0"/>
    <n v="4"/>
    <n v="0"/>
    <n v="2"/>
  </r>
  <r>
    <n v="29"/>
    <s v="Yes"/>
    <s v="Travel_Rarely"/>
    <n v="341"/>
    <x v="0"/>
    <n v="1"/>
    <n v="3"/>
    <s v="Medical"/>
    <n v="1"/>
    <n v="896"/>
    <n v="2"/>
    <x v="0"/>
    <n v="48"/>
    <n v="2"/>
    <n v="1"/>
    <s v="Sales Representative"/>
    <n v="3"/>
    <s v="Divorced"/>
    <n v="2800"/>
    <n v="23522"/>
    <n v="6"/>
    <s v="Y"/>
    <s v="Yes"/>
    <n v="19"/>
    <x v="0"/>
    <n v="3"/>
    <n v="80"/>
    <n v="3"/>
    <n v="5"/>
    <n v="3"/>
    <n v="3"/>
    <x v="11"/>
    <n v="2"/>
    <n v="0"/>
    <n v="2"/>
  </r>
  <r>
    <n v="53"/>
    <s v="No"/>
    <s v="Travel_Rarely"/>
    <n v="868"/>
    <x v="0"/>
    <n v="8"/>
    <n v="3"/>
    <s v="Marketing"/>
    <n v="1"/>
    <n v="897"/>
    <n v="1"/>
    <x v="1"/>
    <n v="73"/>
    <n v="3"/>
    <n v="4"/>
    <s v="Sales Executive"/>
    <n v="4"/>
    <s v="Married"/>
    <n v="11836"/>
    <n v="22789"/>
    <n v="5"/>
    <s v="Y"/>
    <s v="No"/>
    <n v="14"/>
    <x v="0"/>
    <n v="3"/>
    <n v="80"/>
    <n v="1"/>
    <n v="28"/>
    <n v="3"/>
    <n v="3"/>
    <x v="4"/>
    <n v="0"/>
    <n v="2"/>
    <n v="2"/>
  </r>
  <r>
    <n v="35"/>
    <s v="No"/>
    <s v="Travel_Rarely"/>
    <n v="672"/>
    <x v="1"/>
    <n v="25"/>
    <n v="3"/>
    <s v="Technical Degree"/>
    <n v="1"/>
    <n v="899"/>
    <n v="4"/>
    <x v="1"/>
    <n v="78"/>
    <n v="2"/>
    <n v="3"/>
    <s v="Manufacturing Director"/>
    <n v="2"/>
    <s v="Married"/>
    <n v="10903"/>
    <n v="9129"/>
    <n v="3"/>
    <s v="Y"/>
    <s v="No"/>
    <n v="16"/>
    <x v="0"/>
    <n v="1"/>
    <n v="80"/>
    <n v="0"/>
    <n v="16"/>
    <n v="2"/>
    <n v="3"/>
    <x v="20"/>
    <n v="10"/>
    <n v="4"/>
    <n v="8"/>
  </r>
  <r>
    <n v="37"/>
    <s v="No"/>
    <s v="Travel_Frequently"/>
    <n v="1231"/>
    <x v="0"/>
    <n v="21"/>
    <n v="2"/>
    <s v="Medical"/>
    <n v="1"/>
    <n v="900"/>
    <n v="3"/>
    <x v="0"/>
    <n v="54"/>
    <n v="3"/>
    <n v="1"/>
    <s v="Sales Representative"/>
    <n v="4"/>
    <s v="Married"/>
    <n v="2973"/>
    <n v="21222"/>
    <n v="5"/>
    <s v="Y"/>
    <s v="No"/>
    <n v="15"/>
    <x v="0"/>
    <n v="2"/>
    <n v="80"/>
    <n v="1"/>
    <n v="10"/>
    <n v="3"/>
    <n v="3"/>
    <x v="8"/>
    <n v="4"/>
    <n v="0"/>
    <n v="0"/>
  </r>
  <r>
    <n v="53"/>
    <s v="No"/>
    <s v="Travel_Rarely"/>
    <n v="102"/>
    <x v="1"/>
    <n v="23"/>
    <n v="4"/>
    <s v="Life Sciences"/>
    <n v="1"/>
    <n v="901"/>
    <n v="4"/>
    <x v="0"/>
    <n v="72"/>
    <n v="3"/>
    <n v="4"/>
    <s v="Research Director"/>
    <n v="4"/>
    <s v="Single"/>
    <n v="14275"/>
    <n v="20206"/>
    <n v="6"/>
    <s v="Y"/>
    <s v="No"/>
    <n v="18"/>
    <x v="0"/>
    <n v="3"/>
    <n v="80"/>
    <n v="0"/>
    <n v="33"/>
    <n v="0"/>
    <n v="3"/>
    <x v="12"/>
    <n v="9"/>
    <n v="3"/>
    <n v="8"/>
  </r>
  <r>
    <n v="43"/>
    <s v="No"/>
    <s v="Travel_Frequently"/>
    <n v="422"/>
    <x v="1"/>
    <n v="1"/>
    <n v="3"/>
    <s v="Life Sciences"/>
    <n v="1"/>
    <n v="902"/>
    <n v="4"/>
    <x v="0"/>
    <n v="33"/>
    <n v="3"/>
    <n v="2"/>
    <s v="Healthcare Representative"/>
    <n v="4"/>
    <s v="Married"/>
    <n v="5562"/>
    <n v="21782"/>
    <n v="4"/>
    <s v="Y"/>
    <s v="No"/>
    <n v="13"/>
    <x v="0"/>
    <n v="2"/>
    <n v="80"/>
    <n v="1"/>
    <n v="12"/>
    <n v="2"/>
    <n v="2"/>
    <x v="8"/>
    <n v="2"/>
    <n v="2"/>
    <n v="2"/>
  </r>
  <r>
    <n v="47"/>
    <s v="No"/>
    <s v="Travel_Rarely"/>
    <n v="249"/>
    <x v="0"/>
    <n v="2"/>
    <n v="2"/>
    <s v="Marketing"/>
    <n v="1"/>
    <n v="903"/>
    <n v="3"/>
    <x v="0"/>
    <n v="35"/>
    <n v="3"/>
    <n v="2"/>
    <s v="Sales Executive"/>
    <n v="4"/>
    <s v="Married"/>
    <n v="4537"/>
    <n v="17783"/>
    <n v="0"/>
    <s v="Y"/>
    <s v="Yes"/>
    <n v="22"/>
    <x v="1"/>
    <n v="1"/>
    <n v="80"/>
    <n v="1"/>
    <n v="8"/>
    <n v="2"/>
    <n v="3"/>
    <x v="5"/>
    <n v="6"/>
    <n v="7"/>
    <n v="7"/>
  </r>
  <r>
    <n v="37"/>
    <s v="No"/>
    <s v="Non-Travel"/>
    <n v="1252"/>
    <x v="0"/>
    <n v="19"/>
    <n v="2"/>
    <s v="Medical"/>
    <n v="1"/>
    <n v="904"/>
    <n v="1"/>
    <x v="1"/>
    <n v="32"/>
    <n v="3"/>
    <n v="3"/>
    <s v="Sales Executive"/>
    <n v="2"/>
    <s v="Single"/>
    <n v="7642"/>
    <n v="4814"/>
    <n v="1"/>
    <s v="Y"/>
    <s v="Yes"/>
    <n v="13"/>
    <x v="0"/>
    <n v="4"/>
    <n v="80"/>
    <n v="0"/>
    <n v="10"/>
    <n v="2"/>
    <n v="3"/>
    <x v="1"/>
    <n v="0"/>
    <n v="0"/>
    <n v="9"/>
  </r>
  <r>
    <n v="50"/>
    <s v="No"/>
    <s v="Non-Travel"/>
    <n v="881"/>
    <x v="1"/>
    <n v="2"/>
    <n v="4"/>
    <s v="Life Sciences"/>
    <n v="1"/>
    <n v="905"/>
    <n v="1"/>
    <x v="1"/>
    <n v="98"/>
    <n v="3"/>
    <n v="4"/>
    <s v="Manager"/>
    <n v="1"/>
    <s v="Divorced"/>
    <n v="17924"/>
    <n v="4544"/>
    <n v="1"/>
    <s v="Y"/>
    <s v="No"/>
    <n v="11"/>
    <x v="0"/>
    <n v="4"/>
    <n v="80"/>
    <n v="1"/>
    <n v="31"/>
    <n v="3"/>
    <n v="3"/>
    <x v="31"/>
    <n v="6"/>
    <n v="14"/>
    <n v="7"/>
  </r>
  <r>
    <n v="39"/>
    <s v="No"/>
    <s v="Travel_Rarely"/>
    <n v="1383"/>
    <x v="2"/>
    <n v="2"/>
    <n v="3"/>
    <s v="Life Sciences"/>
    <n v="1"/>
    <n v="909"/>
    <n v="4"/>
    <x v="0"/>
    <n v="42"/>
    <n v="2"/>
    <n v="2"/>
    <s v="Human Resources"/>
    <n v="4"/>
    <s v="Married"/>
    <n v="5204"/>
    <n v="7790"/>
    <n v="8"/>
    <s v="Y"/>
    <s v="No"/>
    <n v="11"/>
    <x v="0"/>
    <n v="3"/>
    <n v="80"/>
    <n v="2"/>
    <n v="13"/>
    <n v="2"/>
    <n v="3"/>
    <x v="8"/>
    <n v="4"/>
    <n v="0"/>
    <n v="4"/>
  </r>
  <r>
    <n v="33"/>
    <s v="No"/>
    <s v="Travel_Rarely"/>
    <n v="1075"/>
    <x v="2"/>
    <n v="3"/>
    <n v="2"/>
    <s v="Human Resources"/>
    <n v="1"/>
    <n v="910"/>
    <n v="4"/>
    <x v="1"/>
    <n v="57"/>
    <n v="3"/>
    <n v="1"/>
    <s v="Human Resources"/>
    <n v="2"/>
    <s v="Divorced"/>
    <n v="2277"/>
    <n v="22650"/>
    <n v="3"/>
    <s v="Y"/>
    <s v="Yes"/>
    <n v="11"/>
    <x v="0"/>
    <n v="3"/>
    <n v="80"/>
    <n v="1"/>
    <n v="7"/>
    <n v="4"/>
    <n v="4"/>
    <x v="9"/>
    <n v="3"/>
    <n v="0"/>
    <n v="3"/>
  </r>
  <r>
    <n v="32"/>
    <s v="Yes"/>
    <s v="Travel_Rarely"/>
    <n v="374"/>
    <x v="1"/>
    <n v="25"/>
    <n v="4"/>
    <s v="Life Sciences"/>
    <n v="1"/>
    <n v="911"/>
    <n v="1"/>
    <x v="1"/>
    <n v="87"/>
    <n v="3"/>
    <n v="1"/>
    <s v="Laboratory Technician"/>
    <n v="4"/>
    <s v="Single"/>
    <n v="2795"/>
    <n v="18016"/>
    <n v="1"/>
    <s v="Y"/>
    <s v="Yes"/>
    <n v="24"/>
    <x v="1"/>
    <n v="3"/>
    <n v="80"/>
    <n v="0"/>
    <n v="1"/>
    <n v="2"/>
    <n v="1"/>
    <x v="6"/>
    <n v="0"/>
    <n v="0"/>
    <n v="1"/>
  </r>
  <r>
    <n v="29"/>
    <s v="No"/>
    <s v="Travel_Rarely"/>
    <n v="1086"/>
    <x v="1"/>
    <n v="7"/>
    <n v="1"/>
    <s v="Medical"/>
    <n v="1"/>
    <n v="912"/>
    <n v="1"/>
    <x v="0"/>
    <n v="62"/>
    <n v="2"/>
    <n v="1"/>
    <s v="Laboratory Technician"/>
    <n v="4"/>
    <s v="Divorced"/>
    <n v="2532"/>
    <n v="6054"/>
    <n v="6"/>
    <s v="Y"/>
    <s v="No"/>
    <n v="14"/>
    <x v="0"/>
    <n v="3"/>
    <n v="80"/>
    <n v="3"/>
    <n v="8"/>
    <n v="5"/>
    <n v="3"/>
    <x v="9"/>
    <n v="3"/>
    <n v="0"/>
    <n v="3"/>
  </r>
  <r>
    <n v="44"/>
    <s v="No"/>
    <s v="Travel_Rarely"/>
    <n v="661"/>
    <x v="1"/>
    <n v="9"/>
    <n v="2"/>
    <s v="Life Sciences"/>
    <n v="1"/>
    <n v="913"/>
    <n v="2"/>
    <x v="1"/>
    <n v="61"/>
    <n v="3"/>
    <n v="1"/>
    <s v="Research Scientist"/>
    <n v="1"/>
    <s v="Married"/>
    <n v="2559"/>
    <n v="7508"/>
    <n v="1"/>
    <s v="Y"/>
    <s v="Yes"/>
    <n v="13"/>
    <x v="0"/>
    <n v="4"/>
    <n v="80"/>
    <n v="0"/>
    <n v="8"/>
    <n v="0"/>
    <n v="3"/>
    <x v="3"/>
    <n v="7"/>
    <n v="7"/>
    <n v="1"/>
  </r>
  <r>
    <n v="28"/>
    <s v="No"/>
    <s v="Travel_Rarely"/>
    <n v="821"/>
    <x v="0"/>
    <n v="5"/>
    <n v="4"/>
    <s v="Medical"/>
    <n v="1"/>
    <n v="916"/>
    <n v="1"/>
    <x v="1"/>
    <n v="98"/>
    <n v="3"/>
    <n v="2"/>
    <s v="Sales Executive"/>
    <n v="4"/>
    <s v="Single"/>
    <n v="4908"/>
    <n v="24252"/>
    <n v="1"/>
    <s v="Y"/>
    <s v="No"/>
    <n v="14"/>
    <x v="0"/>
    <n v="2"/>
    <n v="80"/>
    <n v="0"/>
    <n v="4"/>
    <n v="3"/>
    <n v="3"/>
    <x v="9"/>
    <n v="2"/>
    <n v="0"/>
    <n v="2"/>
  </r>
  <r>
    <n v="58"/>
    <s v="Yes"/>
    <s v="Travel_Frequently"/>
    <n v="781"/>
    <x v="1"/>
    <n v="2"/>
    <n v="1"/>
    <s v="Life Sciences"/>
    <n v="1"/>
    <n v="918"/>
    <n v="4"/>
    <x v="1"/>
    <n v="57"/>
    <n v="2"/>
    <n v="1"/>
    <s v="Laboratory Technician"/>
    <n v="4"/>
    <s v="Divorced"/>
    <n v="2380"/>
    <n v="13384"/>
    <n v="9"/>
    <s v="Y"/>
    <s v="Yes"/>
    <n v="14"/>
    <x v="0"/>
    <n v="4"/>
    <n v="80"/>
    <n v="1"/>
    <n v="3"/>
    <n v="3"/>
    <n v="2"/>
    <x v="6"/>
    <n v="0"/>
    <n v="0"/>
    <n v="0"/>
  </r>
  <r>
    <n v="43"/>
    <s v="No"/>
    <s v="Travel_Rarely"/>
    <n v="177"/>
    <x v="1"/>
    <n v="8"/>
    <n v="3"/>
    <s v="Life Sciences"/>
    <n v="1"/>
    <n v="920"/>
    <n v="1"/>
    <x v="0"/>
    <n v="55"/>
    <n v="3"/>
    <n v="2"/>
    <s v="Manufacturing Director"/>
    <n v="2"/>
    <s v="Divorced"/>
    <n v="4765"/>
    <n v="23814"/>
    <n v="4"/>
    <s v="Y"/>
    <s v="No"/>
    <n v="21"/>
    <x v="1"/>
    <n v="3"/>
    <n v="80"/>
    <n v="1"/>
    <n v="4"/>
    <n v="2"/>
    <n v="4"/>
    <x v="6"/>
    <n v="0"/>
    <n v="0"/>
    <n v="0"/>
  </r>
  <r>
    <n v="20"/>
    <s v="Yes"/>
    <s v="Travel_Rarely"/>
    <n v="500"/>
    <x v="0"/>
    <n v="2"/>
    <n v="3"/>
    <s v="Medical"/>
    <n v="1"/>
    <n v="922"/>
    <n v="3"/>
    <x v="0"/>
    <n v="49"/>
    <n v="2"/>
    <n v="1"/>
    <s v="Sales Representative"/>
    <n v="3"/>
    <s v="Single"/>
    <n v="2044"/>
    <n v="22052"/>
    <n v="1"/>
    <s v="Y"/>
    <s v="No"/>
    <n v="13"/>
    <x v="0"/>
    <n v="4"/>
    <n v="80"/>
    <n v="0"/>
    <n v="2"/>
    <n v="3"/>
    <n v="2"/>
    <x v="4"/>
    <n v="2"/>
    <n v="0"/>
    <n v="2"/>
  </r>
  <r>
    <n v="21"/>
    <s v="Yes"/>
    <s v="Travel_Rarely"/>
    <n v="1427"/>
    <x v="1"/>
    <n v="18"/>
    <n v="1"/>
    <s v="Other"/>
    <n v="1"/>
    <n v="923"/>
    <n v="4"/>
    <x v="0"/>
    <n v="65"/>
    <n v="3"/>
    <n v="1"/>
    <s v="Research Scientist"/>
    <n v="4"/>
    <s v="Single"/>
    <n v="2693"/>
    <n v="8870"/>
    <n v="1"/>
    <s v="Y"/>
    <s v="No"/>
    <n v="19"/>
    <x v="0"/>
    <n v="1"/>
    <n v="80"/>
    <n v="0"/>
    <n v="1"/>
    <n v="3"/>
    <n v="2"/>
    <x v="6"/>
    <n v="0"/>
    <n v="0"/>
    <n v="0"/>
  </r>
  <r>
    <n v="36"/>
    <s v="No"/>
    <s v="Travel_Rarely"/>
    <n v="1425"/>
    <x v="1"/>
    <n v="14"/>
    <n v="1"/>
    <s v="Life Sciences"/>
    <n v="1"/>
    <n v="924"/>
    <n v="3"/>
    <x v="1"/>
    <n v="68"/>
    <n v="3"/>
    <n v="2"/>
    <s v="Healthcare Representative"/>
    <n v="4"/>
    <s v="Married"/>
    <n v="6586"/>
    <n v="4821"/>
    <n v="0"/>
    <s v="Y"/>
    <s v="Yes"/>
    <n v="17"/>
    <x v="0"/>
    <n v="1"/>
    <n v="80"/>
    <n v="1"/>
    <n v="17"/>
    <n v="2"/>
    <n v="2"/>
    <x v="22"/>
    <n v="8"/>
    <n v="4"/>
    <n v="11"/>
  </r>
  <r>
    <n v="47"/>
    <s v="No"/>
    <s v="Travel_Rarely"/>
    <n v="1454"/>
    <x v="0"/>
    <n v="2"/>
    <n v="4"/>
    <s v="Life Sciences"/>
    <n v="1"/>
    <n v="925"/>
    <n v="4"/>
    <x v="0"/>
    <n v="65"/>
    <n v="2"/>
    <n v="1"/>
    <s v="Sales Representative"/>
    <n v="4"/>
    <s v="Single"/>
    <n v="3294"/>
    <n v="13137"/>
    <n v="1"/>
    <s v="Y"/>
    <s v="Yes"/>
    <n v="18"/>
    <x v="0"/>
    <n v="1"/>
    <n v="80"/>
    <n v="0"/>
    <n v="3"/>
    <n v="3"/>
    <n v="2"/>
    <x v="11"/>
    <n v="2"/>
    <n v="1"/>
    <n v="2"/>
  </r>
  <r>
    <n v="22"/>
    <s v="Yes"/>
    <s v="Travel_Rarely"/>
    <n v="617"/>
    <x v="1"/>
    <n v="3"/>
    <n v="1"/>
    <s v="Life Sciences"/>
    <n v="1"/>
    <n v="926"/>
    <n v="2"/>
    <x v="0"/>
    <n v="34"/>
    <n v="3"/>
    <n v="2"/>
    <s v="Manufacturing Director"/>
    <n v="3"/>
    <s v="Married"/>
    <n v="4171"/>
    <n v="10022"/>
    <n v="0"/>
    <s v="Y"/>
    <s v="Yes"/>
    <n v="19"/>
    <x v="0"/>
    <n v="1"/>
    <n v="80"/>
    <n v="1"/>
    <n v="4"/>
    <n v="3"/>
    <n v="4"/>
    <x v="11"/>
    <n v="2"/>
    <n v="0"/>
    <n v="2"/>
  </r>
  <r>
    <n v="41"/>
    <s v="Yes"/>
    <s v="Travel_Rarely"/>
    <n v="1085"/>
    <x v="1"/>
    <n v="2"/>
    <n v="4"/>
    <s v="Life Sciences"/>
    <n v="1"/>
    <n v="927"/>
    <n v="2"/>
    <x v="0"/>
    <n v="57"/>
    <n v="1"/>
    <n v="1"/>
    <s v="Laboratory Technician"/>
    <n v="4"/>
    <s v="Divorced"/>
    <n v="2778"/>
    <n v="17725"/>
    <n v="4"/>
    <s v="Y"/>
    <s v="Yes"/>
    <n v="13"/>
    <x v="0"/>
    <n v="3"/>
    <n v="80"/>
    <n v="1"/>
    <n v="10"/>
    <n v="1"/>
    <n v="2"/>
    <x v="5"/>
    <n v="7"/>
    <n v="1"/>
    <n v="0"/>
  </r>
  <r>
    <n v="28"/>
    <s v="No"/>
    <s v="Travel_Rarely"/>
    <n v="995"/>
    <x v="1"/>
    <n v="9"/>
    <n v="3"/>
    <s v="Medical"/>
    <n v="1"/>
    <n v="930"/>
    <n v="3"/>
    <x v="0"/>
    <n v="77"/>
    <n v="3"/>
    <n v="1"/>
    <s v="Research Scientist"/>
    <n v="3"/>
    <s v="Divorced"/>
    <n v="2377"/>
    <n v="9834"/>
    <n v="5"/>
    <s v="Y"/>
    <s v="No"/>
    <n v="18"/>
    <x v="0"/>
    <n v="2"/>
    <n v="80"/>
    <n v="1"/>
    <n v="6"/>
    <n v="2"/>
    <n v="3"/>
    <x v="4"/>
    <n v="2"/>
    <n v="2"/>
    <n v="2"/>
  </r>
  <r>
    <n v="39"/>
    <s v="Yes"/>
    <s v="Travel_Rarely"/>
    <n v="1122"/>
    <x v="1"/>
    <n v="6"/>
    <n v="3"/>
    <s v="Medical"/>
    <n v="1"/>
    <n v="932"/>
    <n v="4"/>
    <x v="1"/>
    <n v="70"/>
    <n v="3"/>
    <n v="1"/>
    <s v="Laboratory Technician"/>
    <n v="1"/>
    <s v="Married"/>
    <n v="2404"/>
    <n v="4303"/>
    <n v="7"/>
    <s v="Y"/>
    <s v="Yes"/>
    <n v="21"/>
    <x v="1"/>
    <n v="4"/>
    <n v="80"/>
    <n v="0"/>
    <n v="8"/>
    <n v="2"/>
    <n v="1"/>
    <x v="4"/>
    <n v="2"/>
    <n v="2"/>
    <n v="2"/>
  </r>
  <r>
    <n v="27"/>
    <s v="No"/>
    <s v="Travel_Rarely"/>
    <n v="618"/>
    <x v="1"/>
    <n v="4"/>
    <n v="3"/>
    <s v="Life Sciences"/>
    <n v="1"/>
    <n v="933"/>
    <n v="2"/>
    <x v="0"/>
    <n v="76"/>
    <n v="3"/>
    <n v="1"/>
    <s v="Research Scientist"/>
    <n v="3"/>
    <s v="Single"/>
    <n v="2318"/>
    <n v="17808"/>
    <n v="1"/>
    <s v="Y"/>
    <s v="No"/>
    <n v="19"/>
    <x v="0"/>
    <n v="3"/>
    <n v="80"/>
    <n v="0"/>
    <n v="1"/>
    <n v="2"/>
    <n v="3"/>
    <x v="6"/>
    <n v="1"/>
    <n v="0"/>
    <n v="0"/>
  </r>
  <r>
    <n v="34"/>
    <s v="No"/>
    <s v="Travel_Rarely"/>
    <n v="546"/>
    <x v="1"/>
    <n v="10"/>
    <n v="3"/>
    <s v="Life Sciences"/>
    <n v="1"/>
    <n v="934"/>
    <n v="2"/>
    <x v="1"/>
    <n v="83"/>
    <n v="3"/>
    <n v="1"/>
    <s v="Laboratory Technician"/>
    <n v="2"/>
    <s v="Divorced"/>
    <n v="2008"/>
    <n v="6896"/>
    <n v="1"/>
    <s v="Y"/>
    <s v="No"/>
    <n v="14"/>
    <x v="0"/>
    <n v="2"/>
    <n v="80"/>
    <n v="2"/>
    <n v="1"/>
    <n v="3"/>
    <n v="3"/>
    <x v="6"/>
    <n v="0"/>
    <n v="1"/>
    <n v="0"/>
  </r>
  <r>
    <n v="42"/>
    <s v="No"/>
    <s v="Travel_Rarely"/>
    <n v="462"/>
    <x v="0"/>
    <n v="14"/>
    <n v="2"/>
    <s v="Medical"/>
    <n v="1"/>
    <n v="936"/>
    <n v="3"/>
    <x v="0"/>
    <n v="68"/>
    <n v="2"/>
    <n v="2"/>
    <s v="Sales Executive"/>
    <n v="3"/>
    <s v="Single"/>
    <n v="6244"/>
    <n v="7824"/>
    <n v="7"/>
    <s v="Y"/>
    <s v="No"/>
    <n v="17"/>
    <x v="0"/>
    <n v="1"/>
    <n v="80"/>
    <n v="0"/>
    <n v="10"/>
    <n v="6"/>
    <n v="3"/>
    <x v="8"/>
    <n v="4"/>
    <n v="0"/>
    <n v="3"/>
  </r>
  <r>
    <n v="33"/>
    <s v="No"/>
    <s v="Travel_Rarely"/>
    <n v="1198"/>
    <x v="1"/>
    <n v="1"/>
    <n v="4"/>
    <s v="Other"/>
    <n v="1"/>
    <n v="939"/>
    <n v="3"/>
    <x v="1"/>
    <n v="100"/>
    <n v="2"/>
    <n v="1"/>
    <s v="Research Scientist"/>
    <n v="1"/>
    <s v="Single"/>
    <n v="2799"/>
    <n v="3339"/>
    <n v="3"/>
    <s v="Y"/>
    <s v="Yes"/>
    <n v="11"/>
    <x v="0"/>
    <n v="2"/>
    <n v="80"/>
    <n v="0"/>
    <n v="6"/>
    <n v="1"/>
    <n v="3"/>
    <x v="11"/>
    <n v="2"/>
    <n v="0"/>
    <n v="2"/>
  </r>
  <r>
    <n v="58"/>
    <s v="No"/>
    <s v="Travel_Rarely"/>
    <n v="1272"/>
    <x v="1"/>
    <n v="5"/>
    <n v="3"/>
    <s v="Technical Degree"/>
    <n v="1"/>
    <n v="940"/>
    <n v="3"/>
    <x v="0"/>
    <n v="37"/>
    <n v="2"/>
    <n v="3"/>
    <s v="Healthcare Representative"/>
    <n v="2"/>
    <s v="Divorced"/>
    <n v="10552"/>
    <n v="9255"/>
    <n v="2"/>
    <s v="Y"/>
    <s v="Yes"/>
    <n v="13"/>
    <x v="0"/>
    <n v="4"/>
    <n v="80"/>
    <n v="1"/>
    <n v="24"/>
    <n v="3"/>
    <n v="3"/>
    <x v="0"/>
    <n v="0"/>
    <n v="0"/>
    <n v="4"/>
  </r>
  <r>
    <n v="31"/>
    <s v="No"/>
    <s v="Travel_Rarely"/>
    <n v="154"/>
    <x v="0"/>
    <n v="7"/>
    <n v="4"/>
    <s v="Life Sciences"/>
    <n v="1"/>
    <n v="941"/>
    <n v="2"/>
    <x v="1"/>
    <n v="41"/>
    <n v="2"/>
    <n v="1"/>
    <s v="Sales Representative"/>
    <n v="3"/>
    <s v="Married"/>
    <n v="2329"/>
    <n v="11737"/>
    <n v="3"/>
    <s v="Y"/>
    <s v="No"/>
    <n v="15"/>
    <x v="0"/>
    <n v="2"/>
    <n v="80"/>
    <n v="0"/>
    <n v="13"/>
    <n v="2"/>
    <n v="4"/>
    <x v="5"/>
    <n v="7"/>
    <n v="5"/>
    <n v="2"/>
  </r>
  <r>
    <n v="35"/>
    <s v="No"/>
    <s v="Travel_Rarely"/>
    <n v="1137"/>
    <x v="1"/>
    <n v="21"/>
    <n v="1"/>
    <s v="Life Sciences"/>
    <n v="1"/>
    <n v="942"/>
    <n v="4"/>
    <x v="0"/>
    <n v="51"/>
    <n v="3"/>
    <n v="2"/>
    <s v="Healthcare Representative"/>
    <n v="4"/>
    <s v="Married"/>
    <n v="4014"/>
    <n v="19170"/>
    <n v="1"/>
    <s v="Y"/>
    <s v="Yes"/>
    <n v="25"/>
    <x v="1"/>
    <n v="4"/>
    <n v="80"/>
    <n v="1"/>
    <n v="10"/>
    <n v="2"/>
    <n v="1"/>
    <x v="1"/>
    <n v="6"/>
    <n v="0"/>
    <n v="7"/>
  </r>
  <r>
    <n v="49"/>
    <s v="No"/>
    <s v="Travel_Rarely"/>
    <n v="527"/>
    <x v="1"/>
    <n v="8"/>
    <n v="2"/>
    <s v="Other"/>
    <n v="1"/>
    <n v="944"/>
    <n v="1"/>
    <x v="0"/>
    <n v="51"/>
    <n v="3"/>
    <n v="3"/>
    <s v="Laboratory Technician"/>
    <n v="2"/>
    <s v="Married"/>
    <n v="7403"/>
    <n v="22477"/>
    <n v="4"/>
    <s v="Y"/>
    <s v="No"/>
    <n v="11"/>
    <x v="0"/>
    <n v="3"/>
    <n v="80"/>
    <n v="1"/>
    <n v="29"/>
    <n v="3"/>
    <n v="2"/>
    <x v="34"/>
    <n v="9"/>
    <n v="1"/>
    <n v="7"/>
  </r>
  <r>
    <n v="48"/>
    <s v="No"/>
    <s v="Travel_Rarely"/>
    <n v="1469"/>
    <x v="1"/>
    <n v="20"/>
    <n v="4"/>
    <s v="Medical"/>
    <n v="1"/>
    <n v="945"/>
    <n v="4"/>
    <x v="1"/>
    <n v="51"/>
    <n v="3"/>
    <n v="1"/>
    <s v="Research Scientist"/>
    <n v="3"/>
    <s v="Married"/>
    <n v="2259"/>
    <n v="5543"/>
    <n v="4"/>
    <s v="Y"/>
    <s v="No"/>
    <n v="17"/>
    <x v="0"/>
    <n v="1"/>
    <n v="80"/>
    <n v="2"/>
    <n v="13"/>
    <n v="2"/>
    <n v="2"/>
    <x v="2"/>
    <n v="0"/>
    <n v="0"/>
    <n v="0"/>
  </r>
  <r>
    <n v="31"/>
    <s v="No"/>
    <s v="Non-Travel"/>
    <n v="1188"/>
    <x v="0"/>
    <n v="20"/>
    <n v="2"/>
    <s v="Marketing"/>
    <n v="1"/>
    <n v="947"/>
    <n v="4"/>
    <x v="0"/>
    <n v="45"/>
    <n v="3"/>
    <n v="2"/>
    <s v="Sales Executive"/>
    <n v="3"/>
    <s v="Married"/>
    <n v="6932"/>
    <n v="24406"/>
    <n v="1"/>
    <s v="Y"/>
    <s v="No"/>
    <n v="13"/>
    <x v="0"/>
    <n v="4"/>
    <n v="80"/>
    <n v="1"/>
    <n v="9"/>
    <n v="2"/>
    <n v="2"/>
    <x v="7"/>
    <n v="8"/>
    <n v="0"/>
    <n v="0"/>
  </r>
  <r>
    <n v="36"/>
    <s v="No"/>
    <s v="Travel_Rarely"/>
    <n v="188"/>
    <x v="1"/>
    <n v="7"/>
    <n v="4"/>
    <s v="Other"/>
    <n v="1"/>
    <n v="949"/>
    <n v="2"/>
    <x v="1"/>
    <n v="65"/>
    <n v="3"/>
    <n v="1"/>
    <s v="Research Scientist"/>
    <n v="4"/>
    <s v="Single"/>
    <n v="4678"/>
    <n v="23293"/>
    <n v="2"/>
    <s v="Y"/>
    <s v="No"/>
    <n v="18"/>
    <x v="0"/>
    <n v="3"/>
    <n v="80"/>
    <n v="0"/>
    <n v="8"/>
    <n v="6"/>
    <n v="3"/>
    <x v="0"/>
    <n v="2"/>
    <n v="0"/>
    <n v="1"/>
  </r>
  <r>
    <n v="38"/>
    <s v="No"/>
    <s v="Travel_Rarely"/>
    <n v="1333"/>
    <x v="1"/>
    <n v="1"/>
    <n v="3"/>
    <s v="Technical Degree"/>
    <n v="1"/>
    <n v="950"/>
    <n v="4"/>
    <x v="0"/>
    <n v="80"/>
    <n v="3"/>
    <n v="3"/>
    <s v="Research Director"/>
    <n v="1"/>
    <s v="Married"/>
    <n v="13582"/>
    <n v="16292"/>
    <n v="1"/>
    <s v="Y"/>
    <s v="No"/>
    <n v="13"/>
    <x v="0"/>
    <n v="2"/>
    <n v="80"/>
    <n v="1"/>
    <n v="15"/>
    <n v="3"/>
    <n v="3"/>
    <x v="15"/>
    <n v="12"/>
    <n v="5"/>
    <n v="11"/>
  </r>
  <r>
    <n v="32"/>
    <s v="No"/>
    <s v="Non-Travel"/>
    <n v="1184"/>
    <x v="1"/>
    <n v="1"/>
    <n v="3"/>
    <s v="Life Sciences"/>
    <n v="1"/>
    <n v="951"/>
    <n v="3"/>
    <x v="0"/>
    <n v="70"/>
    <n v="2"/>
    <n v="1"/>
    <s v="Laboratory Technician"/>
    <n v="2"/>
    <s v="Married"/>
    <n v="2332"/>
    <n v="3974"/>
    <n v="6"/>
    <s v="Y"/>
    <s v="No"/>
    <n v="20"/>
    <x v="1"/>
    <n v="3"/>
    <n v="80"/>
    <n v="0"/>
    <n v="5"/>
    <n v="3"/>
    <n v="3"/>
    <x v="11"/>
    <n v="0"/>
    <n v="0"/>
    <n v="2"/>
  </r>
  <r>
    <n v="25"/>
    <s v="Yes"/>
    <s v="Travel_Rarely"/>
    <n v="867"/>
    <x v="0"/>
    <n v="19"/>
    <n v="2"/>
    <s v="Marketing"/>
    <n v="1"/>
    <n v="952"/>
    <n v="3"/>
    <x v="1"/>
    <n v="36"/>
    <n v="2"/>
    <n v="1"/>
    <s v="Sales Representative"/>
    <n v="2"/>
    <s v="Married"/>
    <n v="2413"/>
    <n v="18798"/>
    <n v="1"/>
    <s v="Y"/>
    <s v="Yes"/>
    <n v="18"/>
    <x v="0"/>
    <n v="3"/>
    <n v="80"/>
    <n v="3"/>
    <n v="1"/>
    <n v="2"/>
    <n v="3"/>
    <x v="6"/>
    <n v="0"/>
    <n v="0"/>
    <n v="0"/>
  </r>
  <r>
    <n v="40"/>
    <s v="No"/>
    <s v="Travel_Rarely"/>
    <n v="658"/>
    <x v="0"/>
    <n v="10"/>
    <n v="4"/>
    <s v="Marketing"/>
    <n v="1"/>
    <n v="954"/>
    <n v="1"/>
    <x v="1"/>
    <n v="67"/>
    <n v="2"/>
    <n v="3"/>
    <s v="Sales Executive"/>
    <n v="2"/>
    <s v="Divorced"/>
    <n v="9705"/>
    <n v="20652"/>
    <n v="2"/>
    <s v="Y"/>
    <s v="No"/>
    <n v="12"/>
    <x v="0"/>
    <n v="2"/>
    <n v="80"/>
    <n v="1"/>
    <n v="11"/>
    <n v="2"/>
    <n v="2"/>
    <x v="6"/>
    <n v="0"/>
    <n v="0"/>
    <n v="0"/>
  </r>
  <r>
    <n v="26"/>
    <s v="No"/>
    <s v="Travel_Frequently"/>
    <n v="1283"/>
    <x v="0"/>
    <n v="1"/>
    <n v="3"/>
    <s v="Medical"/>
    <n v="1"/>
    <n v="956"/>
    <n v="3"/>
    <x v="1"/>
    <n v="52"/>
    <n v="2"/>
    <n v="2"/>
    <s v="Sales Executive"/>
    <n v="1"/>
    <s v="Single"/>
    <n v="4294"/>
    <n v="11148"/>
    <n v="1"/>
    <s v="Y"/>
    <s v="No"/>
    <n v="12"/>
    <x v="0"/>
    <n v="2"/>
    <n v="80"/>
    <n v="0"/>
    <n v="7"/>
    <n v="2"/>
    <n v="3"/>
    <x v="5"/>
    <n v="7"/>
    <n v="0"/>
    <n v="7"/>
  </r>
  <r>
    <n v="41"/>
    <s v="No"/>
    <s v="Travel_Rarely"/>
    <n v="263"/>
    <x v="1"/>
    <n v="6"/>
    <n v="3"/>
    <s v="Medical"/>
    <n v="1"/>
    <n v="957"/>
    <n v="4"/>
    <x v="1"/>
    <n v="59"/>
    <n v="3"/>
    <n v="1"/>
    <s v="Laboratory Technician"/>
    <n v="1"/>
    <s v="Single"/>
    <n v="4721"/>
    <n v="3119"/>
    <n v="2"/>
    <s v="Y"/>
    <s v="Yes"/>
    <n v="13"/>
    <x v="0"/>
    <n v="3"/>
    <n v="80"/>
    <n v="0"/>
    <n v="20"/>
    <n v="3"/>
    <n v="3"/>
    <x v="29"/>
    <n v="13"/>
    <n v="2"/>
    <n v="17"/>
  </r>
  <r>
    <n v="36"/>
    <s v="No"/>
    <s v="Travel_Rarely"/>
    <n v="938"/>
    <x v="1"/>
    <n v="2"/>
    <n v="4"/>
    <s v="Medical"/>
    <n v="1"/>
    <n v="958"/>
    <n v="3"/>
    <x v="1"/>
    <n v="79"/>
    <n v="3"/>
    <n v="1"/>
    <s v="Laboratory Technician"/>
    <n v="3"/>
    <s v="Single"/>
    <n v="2519"/>
    <n v="12287"/>
    <n v="4"/>
    <s v="Y"/>
    <s v="No"/>
    <n v="21"/>
    <x v="1"/>
    <n v="3"/>
    <n v="80"/>
    <n v="0"/>
    <n v="16"/>
    <n v="6"/>
    <n v="3"/>
    <x v="19"/>
    <n v="8"/>
    <n v="3"/>
    <n v="9"/>
  </r>
  <r>
    <n v="19"/>
    <s v="Yes"/>
    <s v="Travel_Rarely"/>
    <n v="419"/>
    <x v="0"/>
    <n v="21"/>
    <n v="3"/>
    <s v="Other"/>
    <n v="1"/>
    <n v="959"/>
    <n v="4"/>
    <x v="1"/>
    <n v="37"/>
    <n v="2"/>
    <n v="1"/>
    <s v="Sales Representative"/>
    <n v="2"/>
    <s v="Single"/>
    <n v="2121"/>
    <n v="9947"/>
    <n v="1"/>
    <s v="Y"/>
    <s v="Yes"/>
    <n v="13"/>
    <x v="0"/>
    <n v="2"/>
    <n v="80"/>
    <n v="0"/>
    <n v="1"/>
    <n v="3"/>
    <n v="4"/>
    <x v="6"/>
    <n v="0"/>
    <n v="0"/>
    <n v="0"/>
  </r>
  <r>
    <n v="20"/>
    <s v="Yes"/>
    <s v="Travel_Rarely"/>
    <n v="129"/>
    <x v="1"/>
    <n v="4"/>
    <n v="3"/>
    <s v="Technical Degree"/>
    <n v="1"/>
    <n v="960"/>
    <n v="1"/>
    <x v="1"/>
    <n v="84"/>
    <n v="3"/>
    <n v="1"/>
    <s v="Laboratory Technician"/>
    <n v="1"/>
    <s v="Single"/>
    <n v="2973"/>
    <n v="13008"/>
    <n v="1"/>
    <s v="Y"/>
    <s v="No"/>
    <n v="19"/>
    <x v="0"/>
    <n v="2"/>
    <n v="80"/>
    <n v="0"/>
    <n v="1"/>
    <n v="2"/>
    <n v="3"/>
    <x v="6"/>
    <n v="0"/>
    <n v="0"/>
    <n v="0"/>
  </r>
  <r>
    <n v="31"/>
    <s v="No"/>
    <s v="Travel_Rarely"/>
    <n v="616"/>
    <x v="1"/>
    <n v="12"/>
    <n v="3"/>
    <s v="Medical"/>
    <n v="1"/>
    <n v="961"/>
    <n v="4"/>
    <x v="0"/>
    <n v="41"/>
    <n v="3"/>
    <n v="2"/>
    <s v="Healthcare Representative"/>
    <n v="4"/>
    <s v="Married"/>
    <n v="5855"/>
    <n v="17369"/>
    <n v="0"/>
    <s v="Y"/>
    <s v="Yes"/>
    <n v="11"/>
    <x v="0"/>
    <n v="3"/>
    <n v="80"/>
    <n v="2"/>
    <n v="10"/>
    <n v="2"/>
    <n v="1"/>
    <x v="7"/>
    <n v="7"/>
    <n v="8"/>
    <n v="5"/>
  </r>
  <r>
    <n v="40"/>
    <s v="No"/>
    <s v="Travel_Frequently"/>
    <n v="1469"/>
    <x v="1"/>
    <n v="9"/>
    <n v="4"/>
    <s v="Medical"/>
    <n v="1"/>
    <n v="964"/>
    <n v="4"/>
    <x v="1"/>
    <n v="35"/>
    <n v="3"/>
    <n v="1"/>
    <s v="Research Scientist"/>
    <n v="2"/>
    <s v="Divorced"/>
    <n v="3617"/>
    <n v="25063"/>
    <n v="8"/>
    <s v="Y"/>
    <s v="Yes"/>
    <n v="14"/>
    <x v="0"/>
    <n v="4"/>
    <n v="80"/>
    <n v="1"/>
    <n v="3"/>
    <n v="2"/>
    <n v="3"/>
    <x v="6"/>
    <n v="1"/>
    <n v="0"/>
    <n v="0"/>
  </r>
  <r>
    <n v="32"/>
    <s v="No"/>
    <s v="Travel_Rarely"/>
    <n v="498"/>
    <x v="1"/>
    <n v="3"/>
    <n v="4"/>
    <s v="Medical"/>
    <n v="1"/>
    <n v="966"/>
    <n v="3"/>
    <x v="0"/>
    <n v="93"/>
    <n v="3"/>
    <n v="2"/>
    <s v="Manufacturing Director"/>
    <n v="1"/>
    <s v="Married"/>
    <n v="6725"/>
    <n v="13554"/>
    <n v="1"/>
    <s v="Y"/>
    <s v="No"/>
    <n v="12"/>
    <x v="0"/>
    <n v="3"/>
    <n v="80"/>
    <n v="1"/>
    <n v="8"/>
    <n v="2"/>
    <n v="4"/>
    <x v="3"/>
    <n v="7"/>
    <n v="6"/>
    <n v="3"/>
  </r>
  <r>
    <n v="36"/>
    <s v="Yes"/>
    <s v="Travel_Rarely"/>
    <n v="530"/>
    <x v="0"/>
    <n v="3"/>
    <n v="1"/>
    <s v="Life Sciences"/>
    <n v="1"/>
    <n v="967"/>
    <n v="3"/>
    <x v="1"/>
    <n v="51"/>
    <n v="2"/>
    <n v="3"/>
    <s v="Sales Executive"/>
    <n v="4"/>
    <s v="Married"/>
    <n v="10325"/>
    <n v="5518"/>
    <n v="1"/>
    <s v="Y"/>
    <s v="Yes"/>
    <n v="11"/>
    <x v="0"/>
    <n v="1"/>
    <n v="80"/>
    <n v="1"/>
    <n v="16"/>
    <n v="6"/>
    <n v="3"/>
    <x v="22"/>
    <n v="7"/>
    <n v="3"/>
    <n v="7"/>
  </r>
  <r>
    <n v="33"/>
    <s v="No"/>
    <s v="Travel_Rarely"/>
    <n v="1069"/>
    <x v="1"/>
    <n v="1"/>
    <n v="3"/>
    <s v="Life Sciences"/>
    <n v="1"/>
    <n v="969"/>
    <n v="2"/>
    <x v="0"/>
    <n v="42"/>
    <n v="2"/>
    <n v="2"/>
    <s v="Healthcare Representative"/>
    <n v="4"/>
    <s v="Single"/>
    <n v="6949"/>
    <n v="12291"/>
    <n v="0"/>
    <s v="Y"/>
    <s v="No"/>
    <n v="14"/>
    <x v="0"/>
    <n v="1"/>
    <n v="80"/>
    <n v="0"/>
    <n v="6"/>
    <n v="3"/>
    <n v="3"/>
    <x v="8"/>
    <n v="0"/>
    <n v="1"/>
    <n v="4"/>
  </r>
  <r>
    <n v="37"/>
    <s v="Yes"/>
    <s v="Travel_Rarely"/>
    <n v="625"/>
    <x v="0"/>
    <n v="1"/>
    <n v="4"/>
    <s v="Life Sciences"/>
    <n v="1"/>
    <n v="970"/>
    <n v="1"/>
    <x v="1"/>
    <n v="46"/>
    <n v="2"/>
    <n v="3"/>
    <s v="Sales Executive"/>
    <n v="3"/>
    <s v="Married"/>
    <n v="10609"/>
    <n v="14922"/>
    <n v="5"/>
    <s v="Y"/>
    <s v="No"/>
    <n v="11"/>
    <x v="0"/>
    <n v="3"/>
    <n v="80"/>
    <n v="0"/>
    <n v="17"/>
    <n v="2"/>
    <n v="1"/>
    <x v="13"/>
    <n v="1"/>
    <n v="11"/>
    <n v="7"/>
  </r>
  <r>
    <n v="45"/>
    <s v="No"/>
    <s v="Non-Travel"/>
    <n v="805"/>
    <x v="1"/>
    <n v="4"/>
    <n v="2"/>
    <s v="Life Sciences"/>
    <n v="1"/>
    <n v="972"/>
    <n v="3"/>
    <x v="1"/>
    <n v="57"/>
    <n v="3"/>
    <n v="2"/>
    <s v="Laboratory Technician"/>
    <n v="2"/>
    <s v="Married"/>
    <n v="4447"/>
    <n v="23163"/>
    <n v="1"/>
    <s v="Y"/>
    <s v="No"/>
    <n v="12"/>
    <x v="0"/>
    <n v="2"/>
    <n v="80"/>
    <n v="0"/>
    <n v="9"/>
    <n v="5"/>
    <n v="2"/>
    <x v="7"/>
    <n v="7"/>
    <n v="0"/>
    <n v="8"/>
  </r>
  <r>
    <n v="29"/>
    <s v="No"/>
    <s v="Travel_Frequently"/>
    <n v="1404"/>
    <x v="0"/>
    <n v="20"/>
    <n v="3"/>
    <s v="Technical Degree"/>
    <n v="1"/>
    <n v="974"/>
    <n v="3"/>
    <x v="0"/>
    <n v="84"/>
    <n v="3"/>
    <n v="1"/>
    <s v="Sales Representative"/>
    <n v="4"/>
    <s v="Married"/>
    <n v="2157"/>
    <n v="18203"/>
    <n v="1"/>
    <s v="Y"/>
    <s v="No"/>
    <n v="15"/>
    <x v="0"/>
    <n v="2"/>
    <n v="80"/>
    <n v="1"/>
    <n v="3"/>
    <n v="5"/>
    <n v="3"/>
    <x v="11"/>
    <n v="1"/>
    <n v="0"/>
    <n v="2"/>
  </r>
  <r>
    <n v="35"/>
    <s v="No"/>
    <s v="Travel_Rarely"/>
    <n v="1219"/>
    <x v="0"/>
    <n v="18"/>
    <n v="3"/>
    <s v="Medical"/>
    <n v="1"/>
    <n v="975"/>
    <n v="3"/>
    <x v="0"/>
    <n v="86"/>
    <n v="3"/>
    <n v="2"/>
    <s v="Sales Executive"/>
    <n v="3"/>
    <s v="Married"/>
    <n v="4601"/>
    <n v="6179"/>
    <n v="1"/>
    <s v="Y"/>
    <s v="No"/>
    <n v="16"/>
    <x v="0"/>
    <n v="2"/>
    <n v="80"/>
    <n v="0"/>
    <n v="5"/>
    <n v="3"/>
    <n v="3"/>
    <x v="8"/>
    <n v="2"/>
    <n v="1"/>
    <n v="0"/>
  </r>
  <r>
    <n v="52"/>
    <s v="No"/>
    <s v="Travel_Rarely"/>
    <n v="1053"/>
    <x v="1"/>
    <n v="1"/>
    <n v="2"/>
    <s v="Life Sciences"/>
    <n v="1"/>
    <n v="976"/>
    <n v="4"/>
    <x v="1"/>
    <n v="70"/>
    <n v="3"/>
    <n v="4"/>
    <s v="Manager"/>
    <n v="4"/>
    <s v="Married"/>
    <n v="17099"/>
    <n v="13829"/>
    <n v="2"/>
    <s v="Y"/>
    <s v="No"/>
    <n v="15"/>
    <x v="0"/>
    <n v="2"/>
    <n v="80"/>
    <n v="1"/>
    <n v="26"/>
    <n v="2"/>
    <n v="2"/>
    <x v="7"/>
    <n v="8"/>
    <n v="7"/>
    <n v="8"/>
  </r>
  <r>
    <n v="58"/>
    <s v="Yes"/>
    <s v="Travel_Rarely"/>
    <n v="289"/>
    <x v="1"/>
    <n v="2"/>
    <n v="3"/>
    <s v="Technical Degree"/>
    <n v="1"/>
    <n v="977"/>
    <n v="4"/>
    <x v="1"/>
    <n v="51"/>
    <n v="3"/>
    <n v="1"/>
    <s v="Research Scientist"/>
    <n v="3"/>
    <s v="Single"/>
    <n v="2479"/>
    <n v="26227"/>
    <n v="4"/>
    <s v="Y"/>
    <s v="No"/>
    <n v="24"/>
    <x v="1"/>
    <n v="1"/>
    <n v="80"/>
    <n v="0"/>
    <n v="7"/>
    <n v="4"/>
    <n v="3"/>
    <x v="6"/>
    <n v="0"/>
    <n v="0"/>
    <n v="0"/>
  </r>
  <r>
    <n v="53"/>
    <s v="No"/>
    <s v="Travel_Rarely"/>
    <n v="1376"/>
    <x v="0"/>
    <n v="2"/>
    <n v="2"/>
    <s v="Medical"/>
    <n v="1"/>
    <n v="981"/>
    <n v="3"/>
    <x v="1"/>
    <n v="45"/>
    <n v="3"/>
    <n v="4"/>
    <s v="Manager"/>
    <n v="3"/>
    <s v="Divorced"/>
    <n v="14852"/>
    <n v="13938"/>
    <n v="6"/>
    <s v="Y"/>
    <s v="No"/>
    <n v="13"/>
    <x v="0"/>
    <n v="3"/>
    <n v="80"/>
    <n v="1"/>
    <n v="22"/>
    <n v="3"/>
    <n v="4"/>
    <x v="18"/>
    <n v="13"/>
    <n v="15"/>
    <n v="2"/>
  </r>
  <r>
    <n v="30"/>
    <s v="No"/>
    <s v="Travel_Rarely"/>
    <n v="231"/>
    <x v="0"/>
    <n v="8"/>
    <n v="2"/>
    <s v="Other"/>
    <n v="1"/>
    <n v="982"/>
    <n v="3"/>
    <x v="1"/>
    <n v="62"/>
    <n v="3"/>
    <n v="3"/>
    <s v="Sales Executive"/>
    <n v="3"/>
    <s v="Divorced"/>
    <n v="7264"/>
    <n v="9977"/>
    <n v="5"/>
    <s v="Y"/>
    <s v="No"/>
    <n v="11"/>
    <x v="0"/>
    <n v="1"/>
    <n v="80"/>
    <n v="1"/>
    <n v="10"/>
    <n v="2"/>
    <n v="4"/>
    <x v="3"/>
    <n v="4"/>
    <n v="7"/>
    <n v="7"/>
  </r>
  <r>
    <n v="38"/>
    <s v="No"/>
    <s v="Non-Travel"/>
    <n v="152"/>
    <x v="0"/>
    <n v="10"/>
    <n v="3"/>
    <s v="Technical Degree"/>
    <n v="1"/>
    <n v="983"/>
    <n v="3"/>
    <x v="0"/>
    <n v="85"/>
    <n v="3"/>
    <n v="2"/>
    <s v="Sales Executive"/>
    <n v="4"/>
    <s v="Single"/>
    <n v="5666"/>
    <n v="19899"/>
    <n v="1"/>
    <s v="Y"/>
    <s v="Yes"/>
    <n v="13"/>
    <x v="0"/>
    <n v="2"/>
    <n v="80"/>
    <n v="0"/>
    <n v="6"/>
    <n v="1"/>
    <n v="3"/>
    <x v="8"/>
    <n v="3"/>
    <n v="1"/>
    <n v="3"/>
  </r>
  <r>
    <n v="35"/>
    <s v="No"/>
    <s v="Travel_Rarely"/>
    <n v="882"/>
    <x v="0"/>
    <n v="3"/>
    <n v="4"/>
    <s v="Life Sciences"/>
    <n v="1"/>
    <n v="984"/>
    <n v="4"/>
    <x v="1"/>
    <n v="92"/>
    <n v="3"/>
    <n v="3"/>
    <s v="Sales Executive"/>
    <n v="4"/>
    <s v="Divorced"/>
    <n v="7823"/>
    <n v="6812"/>
    <n v="6"/>
    <s v="Y"/>
    <s v="No"/>
    <n v="13"/>
    <x v="0"/>
    <n v="2"/>
    <n v="80"/>
    <n v="1"/>
    <n v="12"/>
    <n v="2"/>
    <n v="3"/>
    <x v="1"/>
    <n v="9"/>
    <n v="0"/>
    <n v="8"/>
  </r>
  <r>
    <n v="39"/>
    <s v="No"/>
    <s v="Travel_Rarely"/>
    <n v="903"/>
    <x v="0"/>
    <n v="2"/>
    <n v="5"/>
    <s v="Life Sciences"/>
    <n v="1"/>
    <n v="985"/>
    <n v="1"/>
    <x v="1"/>
    <n v="41"/>
    <n v="4"/>
    <n v="3"/>
    <s v="Sales Executive"/>
    <n v="3"/>
    <s v="Single"/>
    <n v="7880"/>
    <n v="2560"/>
    <n v="0"/>
    <s v="Y"/>
    <s v="No"/>
    <n v="18"/>
    <x v="0"/>
    <n v="4"/>
    <n v="80"/>
    <n v="0"/>
    <n v="9"/>
    <n v="3"/>
    <n v="3"/>
    <x v="3"/>
    <n v="7"/>
    <n v="0"/>
    <n v="7"/>
  </r>
  <r>
    <n v="40"/>
    <s v="Yes"/>
    <s v="Non-Travel"/>
    <n v="1479"/>
    <x v="0"/>
    <n v="24"/>
    <n v="3"/>
    <s v="Life Sciences"/>
    <n v="1"/>
    <n v="986"/>
    <n v="2"/>
    <x v="0"/>
    <n v="100"/>
    <n v="4"/>
    <n v="4"/>
    <s v="Sales Executive"/>
    <n v="2"/>
    <s v="Single"/>
    <n v="13194"/>
    <n v="17071"/>
    <n v="4"/>
    <s v="Y"/>
    <s v="Yes"/>
    <n v="16"/>
    <x v="0"/>
    <n v="4"/>
    <n v="80"/>
    <n v="0"/>
    <n v="22"/>
    <n v="2"/>
    <n v="2"/>
    <x v="6"/>
    <n v="0"/>
    <n v="0"/>
    <n v="0"/>
  </r>
  <r>
    <n v="47"/>
    <s v="No"/>
    <s v="Travel_Frequently"/>
    <n v="1379"/>
    <x v="1"/>
    <n v="16"/>
    <n v="4"/>
    <s v="Medical"/>
    <n v="1"/>
    <n v="987"/>
    <n v="3"/>
    <x v="1"/>
    <n v="64"/>
    <n v="4"/>
    <n v="2"/>
    <s v="Manufacturing Director"/>
    <n v="3"/>
    <s v="Divorced"/>
    <n v="5067"/>
    <n v="6759"/>
    <n v="1"/>
    <s v="Y"/>
    <s v="Yes"/>
    <n v="19"/>
    <x v="0"/>
    <n v="3"/>
    <n v="80"/>
    <n v="0"/>
    <n v="20"/>
    <n v="3"/>
    <n v="4"/>
    <x v="27"/>
    <n v="10"/>
    <n v="2"/>
    <n v="7"/>
  </r>
  <r>
    <n v="36"/>
    <s v="No"/>
    <s v="Non-Travel"/>
    <n v="1229"/>
    <x v="0"/>
    <n v="8"/>
    <n v="4"/>
    <s v="Technical Degree"/>
    <n v="1"/>
    <n v="990"/>
    <n v="1"/>
    <x v="1"/>
    <n v="84"/>
    <n v="3"/>
    <n v="2"/>
    <s v="Sales Executive"/>
    <n v="4"/>
    <s v="Divorced"/>
    <n v="5079"/>
    <n v="25952"/>
    <n v="4"/>
    <s v="Y"/>
    <s v="No"/>
    <n v="13"/>
    <x v="0"/>
    <n v="4"/>
    <n v="80"/>
    <n v="2"/>
    <n v="12"/>
    <n v="3"/>
    <n v="3"/>
    <x v="5"/>
    <n v="7"/>
    <n v="0"/>
    <n v="7"/>
  </r>
  <r>
    <n v="31"/>
    <s v="Yes"/>
    <s v="Non-Travel"/>
    <n v="335"/>
    <x v="1"/>
    <n v="9"/>
    <n v="2"/>
    <s v="Medical"/>
    <n v="1"/>
    <n v="991"/>
    <n v="3"/>
    <x v="1"/>
    <n v="46"/>
    <n v="2"/>
    <n v="1"/>
    <s v="Research Scientist"/>
    <n v="1"/>
    <s v="Single"/>
    <n v="2321"/>
    <n v="10322"/>
    <n v="0"/>
    <s v="Y"/>
    <s v="Yes"/>
    <n v="22"/>
    <x v="1"/>
    <n v="1"/>
    <n v="80"/>
    <n v="0"/>
    <n v="4"/>
    <n v="0"/>
    <n v="3"/>
    <x v="11"/>
    <n v="2"/>
    <n v="1"/>
    <n v="2"/>
  </r>
  <r>
    <n v="33"/>
    <s v="No"/>
    <s v="Non-Travel"/>
    <n v="722"/>
    <x v="0"/>
    <n v="17"/>
    <n v="3"/>
    <s v="Life Sciences"/>
    <n v="1"/>
    <n v="992"/>
    <n v="4"/>
    <x v="1"/>
    <n v="38"/>
    <n v="3"/>
    <n v="4"/>
    <s v="Manager"/>
    <n v="3"/>
    <s v="Single"/>
    <n v="17444"/>
    <n v="20489"/>
    <n v="1"/>
    <s v="Y"/>
    <s v="No"/>
    <n v="11"/>
    <x v="0"/>
    <n v="4"/>
    <n v="80"/>
    <n v="0"/>
    <n v="10"/>
    <n v="2"/>
    <n v="3"/>
    <x v="1"/>
    <n v="8"/>
    <n v="6"/>
    <n v="0"/>
  </r>
  <r>
    <n v="29"/>
    <s v="Yes"/>
    <s v="Travel_Rarely"/>
    <n v="906"/>
    <x v="1"/>
    <n v="10"/>
    <n v="3"/>
    <s v="Life Sciences"/>
    <n v="1"/>
    <n v="994"/>
    <n v="4"/>
    <x v="0"/>
    <n v="92"/>
    <n v="2"/>
    <n v="1"/>
    <s v="Research Scientist"/>
    <n v="1"/>
    <s v="Single"/>
    <n v="2404"/>
    <n v="11479"/>
    <n v="6"/>
    <s v="Y"/>
    <s v="Yes"/>
    <n v="20"/>
    <x v="1"/>
    <n v="3"/>
    <n v="80"/>
    <n v="0"/>
    <n v="3"/>
    <n v="5"/>
    <n v="3"/>
    <x v="2"/>
    <n v="0"/>
    <n v="0"/>
    <n v="0"/>
  </r>
  <r>
    <n v="33"/>
    <s v="No"/>
    <s v="Travel_Rarely"/>
    <n v="461"/>
    <x v="1"/>
    <n v="13"/>
    <n v="1"/>
    <s v="Life Sciences"/>
    <n v="1"/>
    <n v="995"/>
    <n v="2"/>
    <x v="0"/>
    <n v="53"/>
    <n v="3"/>
    <n v="1"/>
    <s v="Research Scientist"/>
    <n v="4"/>
    <s v="Single"/>
    <n v="3452"/>
    <n v="17241"/>
    <n v="3"/>
    <s v="Y"/>
    <s v="No"/>
    <n v="18"/>
    <x v="0"/>
    <n v="1"/>
    <n v="80"/>
    <n v="0"/>
    <n v="5"/>
    <n v="4"/>
    <n v="3"/>
    <x v="11"/>
    <n v="2"/>
    <n v="0"/>
    <n v="2"/>
  </r>
  <r>
    <n v="45"/>
    <s v="No"/>
    <s v="Travel_Rarely"/>
    <n v="974"/>
    <x v="1"/>
    <n v="1"/>
    <n v="4"/>
    <s v="Medical"/>
    <n v="1"/>
    <n v="996"/>
    <n v="4"/>
    <x v="0"/>
    <n v="91"/>
    <n v="3"/>
    <n v="1"/>
    <s v="Laboratory Technician"/>
    <n v="4"/>
    <s v="Divorced"/>
    <n v="2270"/>
    <n v="11005"/>
    <n v="3"/>
    <s v="Y"/>
    <s v="No"/>
    <n v="14"/>
    <x v="0"/>
    <n v="4"/>
    <n v="80"/>
    <n v="2"/>
    <n v="8"/>
    <n v="2"/>
    <n v="3"/>
    <x v="8"/>
    <n v="3"/>
    <n v="0"/>
    <n v="2"/>
  </r>
  <r>
    <n v="50"/>
    <s v="No"/>
    <s v="Travel_Rarely"/>
    <n v="1126"/>
    <x v="1"/>
    <n v="1"/>
    <n v="2"/>
    <s v="Medical"/>
    <n v="1"/>
    <n v="997"/>
    <n v="4"/>
    <x v="1"/>
    <n v="66"/>
    <n v="3"/>
    <n v="4"/>
    <s v="Research Director"/>
    <n v="4"/>
    <s v="Divorced"/>
    <n v="17399"/>
    <n v="6615"/>
    <n v="9"/>
    <s v="Y"/>
    <s v="No"/>
    <n v="22"/>
    <x v="1"/>
    <n v="3"/>
    <n v="80"/>
    <n v="1"/>
    <n v="32"/>
    <n v="1"/>
    <n v="2"/>
    <x v="8"/>
    <n v="4"/>
    <n v="1"/>
    <n v="3"/>
  </r>
  <r>
    <n v="33"/>
    <s v="No"/>
    <s v="Travel_Frequently"/>
    <n v="827"/>
    <x v="1"/>
    <n v="1"/>
    <n v="4"/>
    <s v="Other"/>
    <n v="1"/>
    <n v="998"/>
    <n v="3"/>
    <x v="0"/>
    <n v="84"/>
    <n v="4"/>
    <n v="2"/>
    <s v="Healthcare Representative"/>
    <n v="2"/>
    <s v="Married"/>
    <n v="5488"/>
    <n v="20161"/>
    <n v="1"/>
    <s v="Y"/>
    <s v="Yes"/>
    <n v="13"/>
    <x v="0"/>
    <n v="1"/>
    <n v="80"/>
    <n v="1"/>
    <n v="6"/>
    <n v="2"/>
    <n v="3"/>
    <x v="0"/>
    <n v="5"/>
    <n v="1"/>
    <n v="2"/>
  </r>
  <r>
    <n v="41"/>
    <s v="No"/>
    <s v="Travel_Frequently"/>
    <n v="840"/>
    <x v="1"/>
    <n v="9"/>
    <n v="3"/>
    <s v="Medical"/>
    <n v="1"/>
    <n v="999"/>
    <n v="1"/>
    <x v="1"/>
    <n v="64"/>
    <n v="3"/>
    <n v="5"/>
    <s v="Research Director"/>
    <n v="3"/>
    <s v="Divorced"/>
    <n v="19419"/>
    <n v="3735"/>
    <n v="2"/>
    <s v="Y"/>
    <s v="No"/>
    <n v="17"/>
    <x v="0"/>
    <n v="2"/>
    <n v="80"/>
    <n v="1"/>
    <n v="21"/>
    <n v="2"/>
    <n v="4"/>
    <x v="29"/>
    <n v="16"/>
    <n v="0"/>
    <n v="11"/>
  </r>
  <r>
    <n v="27"/>
    <s v="No"/>
    <s v="Travel_Rarely"/>
    <n v="1134"/>
    <x v="1"/>
    <n v="16"/>
    <n v="4"/>
    <s v="Technical Degree"/>
    <n v="1"/>
    <n v="1001"/>
    <n v="3"/>
    <x v="0"/>
    <n v="37"/>
    <n v="3"/>
    <n v="1"/>
    <s v="Laboratory Technician"/>
    <n v="2"/>
    <s v="Married"/>
    <n v="2811"/>
    <n v="12086"/>
    <n v="9"/>
    <s v="Y"/>
    <s v="No"/>
    <n v="14"/>
    <x v="0"/>
    <n v="2"/>
    <n v="80"/>
    <n v="1"/>
    <n v="4"/>
    <n v="2"/>
    <n v="3"/>
    <x v="4"/>
    <n v="2"/>
    <n v="2"/>
    <n v="2"/>
  </r>
  <r>
    <n v="45"/>
    <s v="No"/>
    <s v="Non-Travel"/>
    <n v="248"/>
    <x v="1"/>
    <n v="23"/>
    <n v="2"/>
    <s v="Life Sciences"/>
    <n v="1"/>
    <n v="1002"/>
    <n v="4"/>
    <x v="1"/>
    <n v="42"/>
    <n v="3"/>
    <n v="2"/>
    <s v="Laboratory Technician"/>
    <n v="1"/>
    <s v="Married"/>
    <n v="3633"/>
    <n v="14039"/>
    <n v="1"/>
    <s v="Y"/>
    <s v="Yes"/>
    <n v="15"/>
    <x v="0"/>
    <n v="3"/>
    <n v="80"/>
    <n v="1"/>
    <n v="9"/>
    <n v="2"/>
    <n v="3"/>
    <x v="7"/>
    <n v="8"/>
    <n v="0"/>
    <n v="8"/>
  </r>
  <r>
    <n v="47"/>
    <s v="No"/>
    <s v="Travel_Rarely"/>
    <n v="955"/>
    <x v="0"/>
    <n v="4"/>
    <n v="2"/>
    <s v="Life Sciences"/>
    <n v="1"/>
    <n v="1003"/>
    <n v="4"/>
    <x v="0"/>
    <n v="83"/>
    <n v="3"/>
    <n v="2"/>
    <s v="Sales Executive"/>
    <n v="4"/>
    <s v="Single"/>
    <n v="4163"/>
    <n v="8571"/>
    <n v="1"/>
    <s v="Y"/>
    <s v="Yes"/>
    <n v="17"/>
    <x v="0"/>
    <n v="3"/>
    <n v="80"/>
    <n v="0"/>
    <n v="9"/>
    <n v="0"/>
    <n v="3"/>
    <x v="7"/>
    <n v="0"/>
    <n v="0"/>
    <n v="7"/>
  </r>
  <r>
    <n v="30"/>
    <s v="Yes"/>
    <s v="Travel_Rarely"/>
    <n v="138"/>
    <x v="1"/>
    <n v="22"/>
    <n v="3"/>
    <s v="Life Sciences"/>
    <n v="1"/>
    <n v="1004"/>
    <n v="1"/>
    <x v="0"/>
    <n v="48"/>
    <n v="3"/>
    <n v="1"/>
    <s v="Research Scientist"/>
    <n v="3"/>
    <s v="Married"/>
    <n v="2132"/>
    <n v="11539"/>
    <n v="4"/>
    <s v="Y"/>
    <s v="Yes"/>
    <n v="11"/>
    <x v="0"/>
    <n v="2"/>
    <n v="80"/>
    <n v="0"/>
    <n v="7"/>
    <n v="2"/>
    <n v="3"/>
    <x v="8"/>
    <n v="2"/>
    <n v="0"/>
    <n v="1"/>
  </r>
  <r>
    <n v="50"/>
    <s v="No"/>
    <s v="Travel_Rarely"/>
    <n v="939"/>
    <x v="1"/>
    <n v="24"/>
    <n v="3"/>
    <s v="Life Sciences"/>
    <n v="1"/>
    <n v="1005"/>
    <n v="4"/>
    <x v="1"/>
    <n v="95"/>
    <n v="3"/>
    <n v="4"/>
    <s v="Manufacturing Director"/>
    <n v="3"/>
    <s v="Married"/>
    <n v="13973"/>
    <n v="4161"/>
    <n v="3"/>
    <s v="Y"/>
    <s v="Yes"/>
    <n v="18"/>
    <x v="0"/>
    <n v="4"/>
    <n v="80"/>
    <n v="1"/>
    <n v="22"/>
    <n v="2"/>
    <n v="3"/>
    <x v="12"/>
    <n v="11"/>
    <n v="1"/>
    <n v="5"/>
  </r>
  <r>
    <n v="38"/>
    <s v="No"/>
    <s v="Travel_Frequently"/>
    <n v="1391"/>
    <x v="1"/>
    <n v="10"/>
    <n v="1"/>
    <s v="Medical"/>
    <n v="1"/>
    <n v="1006"/>
    <n v="3"/>
    <x v="1"/>
    <n v="66"/>
    <n v="3"/>
    <n v="1"/>
    <s v="Research Scientist"/>
    <n v="3"/>
    <s v="Married"/>
    <n v="2684"/>
    <n v="12127"/>
    <n v="0"/>
    <s v="Y"/>
    <s v="No"/>
    <n v="17"/>
    <x v="0"/>
    <n v="2"/>
    <n v="80"/>
    <n v="1"/>
    <n v="3"/>
    <n v="0"/>
    <n v="2"/>
    <x v="4"/>
    <n v="1"/>
    <n v="0"/>
    <n v="2"/>
  </r>
  <r>
    <n v="46"/>
    <s v="No"/>
    <s v="Travel_Rarely"/>
    <n v="566"/>
    <x v="1"/>
    <n v="7"/>
    <n v="2"/>
    <s v="Medical"/>
    <n v="1"/>
    <n v="1007"/>
    <n v="4"/>
    <x v="1"/>
    <n v="75"/>
    <n v="3"/>
    <n v="3"/>
    <s v="Manufacturing Director"/>
    <n v="3"/>
    <s v="Divorced"/>
    <n v="10845"/>
    <n v="24208"/>
    <n v="6"/>
    <s v="Y"/>
    <s v="No"/>
    <n v="13"/>
    <x v="0"/>
    <n v="2"/>
    <n v="80"/>
    <n v="1"/>
    <n v="13"/>
    <n v="3"/>
    <n v="3"/>
    <x v="3"/>
    <n v="7"/>
    <n v="0"/>
    <n v="7"/>
  </r>
  <r>
    <n v="24"/>
    <s v="No"/>
    <s v="Travel_Rarely"/>
    <n v="1206"/>
    <x v="1"/>
    <n v="17"/>
    <n v="1"/>
    <s v="Medical"/>
    <n v="1"/>
    <n v="1009"/>
    <n v="4"/>
    <x v="0"/>
    <n v="41"/>
    <n v="2"/>
    <n v="2"/>
    <s v="Manufacturing Director"/>
    <n v="3"/>
    <s v="Divorced"/>
    <n v="4377"/>
    <n v="24117"/>
    <n v="1"/>
    <s v="Y"/>
    <s v="No"/>
    <n v="15"/>
    <x v="0"/>
    <n v="2"/>
    <n v="80"/>
    <n v="2"/>
    <n v="5"/>
    <n v="6"/>
    <n v="3"/>
    <x v="9"/>
    <n v="2"/>
    <n v="3"/>
    <n v="2"/>
  </r>
  <r>
    <n v="35"/>
    <s v="Yes"/>
    <s v="Travel_Rarely"/>
    <n v="622"/>
    <x v="1"/>
    <n v="14"/>
    <n v="4"/>
    <s v="Other"/>
    <n v="1"/>
    <n v="1010"/>
    <n v="3"/>
    <x v="1"/>
    <n v="39"/>
    <n v="2"/>
    <n v="1"/>
    <s v="Laboratory Technician"/>
    <n v="2"/>
    <s v="Divorced"/>
    <n v="3743"/>
    <n v="10074"/>
    <n v="1"/>
    <s v="Y"/>
    <s v="Yes"/>
    <n v="24"/>
    <x v="1"/>
    <n v="4"/>
    <n v="80"/>
    <n v="1"/>
    <n v="5"/>
    <n v="2"/>
    <n v="1"/>
    <x v="9"/>
    <n v="2"/>
    <n v="0"/>
    <n v="2"/>
  </r>
  <r>
    <n v="31"/>
    <s v="No"/>
    <s v="Travel_Frequently"/>
    <n v="853"/>
    <x v="1"/>
    <n v="1"/>
    <n v="1"/>
    <s v="Life Sciences"/>
    <n v="1"/>
    <n v="1011"/>
    <n v="3"/>
    <x v="0"/>
    <n v="96"/>
    <n v="3"/>
    <n v="2"/>
    <s v="Manufacturing Director"/>
    <n v="1"/>
    <s v="Married"/>
    <n v="4148"/>
    <n v="11275"/>
    <n v="1"/>
    <s v="Y"/>
    <s v="No"/>
    <n v="12"/>
    <x v="0"/>
    <n v="3"/>
    <n v="80"/>
    <n v="1"/>
    <n v="4"/>
    <n v="1"/>
    <n v="3"/>
    <x v="9"/>
    <n v="3"/>
    <n v="0"/>
    <n v="3"/>
  </r>
  <r>
    <n v="18"/>
    <s v="No"/>
    <s v="Non-Travel"/>
    <n v="287"/>
    <x v="1"/>
    <n v="5"/>
    <n v="2"/>
    <s v="Life Sciences"/>
    <n v="1"/>
    <n v="1012"/>
    <n v="2"/>
    <x v="1"/>
    <n v="73"/>
    <n v="3"/>
    <n v="1"/>
    <s v="Research Scientist"/>
    <n v="4"/>
    <s v="Single"/>
    <n v="1051"/>
    <n v="13493"/>
    <n v="1"/>
    <s v="Y"/>
    <s v="No"/>
    <n v="15"/>
    <x v="0"/>
    <n v="4"/>
    <n v="80"/>
    <n v="0"/>
    <n v="0"/>
    <n v="2"/>
    <n v="3"/>
    <x v="2"/>
    <n v="0"/>
    <n v="0"/>
    <n v="0"/>
  </r>
  <r>
    <n v="54"/>
    <s v="No"/>
    <s v="Travel_Rarely"/>
    <n v="1441"/>
    <x v="1"/>
    <n v="17"/>
    <n v="3"/>
    <s v="Technical Degree"/>
    <n v="1"/>
    <n v="1013"/>
    <n v="3"/>
    <x v="0"/>
    <n v="56"/>
    <n v="3"/>
    <n v="3"/>
    <s v="Manufacturing Director"/>
    <n v="3"/>
    <s v="Married"/>
    <n v="10739"/>
    <n v="13943"/>
    <n v="8"/>
    <s v="Y"/>
    <s v="No"/>
    <n v="11"/>
    <x v="0"/>
    <n v="3"/>
    <n v="80"/>
    <n v="1"/>
    <n v="22"/>
    <n v="2"/>
    <n v="3"/>
    <x v="1"/>
    <n v="7"/>
    <n v="0"/>
    <n v="8"/>
  </r>
  <r>
    <n v="35"/>
    <s v="No"/>
    <s v="Travel_Rarely"/>
    <n v="583"/>
    <x v="1"/>
    <n v="25"/>
    <n v="4"/>
    <s v="Medical"/>
    <n v="1"/>
    <n v="1014"/>
    <n v="3"/>
    <x v="0"/>
    <n v="57"/>
    <n v="3"/>
    <n v="3"/>
    <s v="Healthcare Representative"/>
    <n v="3"/>
    <s v="Divorced"/>
    <n v="10388"/>
    <n v="6975"/>
    <n v="1"/>
    <s v="Y"/>
    <s v="Yes"/>
    <n v="11"/>
    <x v="0"/>
    <n v="3"/>
    <n v="80"/>
    <n v="1"/>
    <n v="16"/>
    <n v="3"/>
    <n v="2"/>
    <x v="22"/>
    <n v="10"/>
    <n v="10"/>
    <n v="1"/>
  </r>
  <r>
    <n v="30"/>
    <s v="No"/>
    <s v="Travel_Rarely"/>
    <n v="153"/>
    <x v="1"/>
    <n v="8"/>
    <n v="2"/>
    <s v="Life Sciences"/>
    <n v="1"/>
    <n v="1015"/>
    <n v="2"/>
    <x v="0"/>
    <n v="73"/>
    <n v="4"/>
    <n v="3"/>
    <s v="Research Director"/>
    <n v="1"/>
    <s v="Married"/>
    <n v="11416"/>
    <n v="17802"/>
    <n v="0"/>
    <s v="Y"/>
    <s v="Yes"/>
    <n v="12"/>
    <x v="0"/>
    <n v="3"/>
    <n v="80"/>
    <n v="3"/>
    <n v="9"/>
    <n v="4"/>
    <n v="2"/>
    <x v="3"/>
    <n v="7"/>
    <n v="1"/>
    <n v="7"/>
  </r>
  <r>
    <n v="20"/>
    <s v="Yes"/>
    <s v="Travel_Rarely"/>
    <n v="1097"/>
    <x v="1"/>
    <n v="11"/>
    <n v="3"/>
    <s v="Medical"/>
    <n v="1"/>
    <n v="1016"/>
    <n v="4"/>
    <x v="0"/>
    <n v="98"/>
    <n v="2"/>
    <n v="1"/>
    <s v="Research Scientist"/>
    <n v="1"/>
    <s v="Single"/>
    <n v="2600"/>
    <n v="18275"/>
    <n v="1"/>
    <s v="Y"/>
    <s v="Yes"/>
    <n v="15"/>
    <x v="0"/>
    <n v="1"/>
    <n v="80"/>
    <n v="0"/>
    <n v="1"/>
    <n v="2"/>
    <n v="3"/>
    <x v="6"/>
    <n v="0"/>
    <n v="0"/>
    <n v="0"/>
  </r>
  <r>
    <n v="30"/>
    <s v="Yes"/>
    <s v="Travel_Frequently"/>
    <n v="109"/>
    <x v="1"/>
    <n v="5"/>
    <n v="3"/>
    <s v="Medical"/>
    <n v="1"/>
    <n v="1017"/>
    <n v="2"/>
    <x v="0"/>
    <n v="60"/>
    <n v="3"/>
    <n v="1"/>
    <s v="Laboratory Technician"/>
    <n v="2"/>
    <s v="Single"/>
    <n v="2422"/>
    <n v="25725"/>
    <n v="0"/>
    <s v="Y"/>
    <s v="No"/>
    <n v="17"/>
    <x v="0"/>
    <n v="1"/>
    <n v="80"/>
    <n v="0"/>
    <n v="4"/>
    <n v="3"/>
    <n v="3"/>
    <x v="11"/>
    <n v="2"/>
    <n v="1"/>
    <n v="2"/>
  </r>
  <r>
    <n v="26"/>
    <s v="No"/>
    <s v="Travel_Rarely"/>
    <n v="1066"/>
    <x v="1"/>
    <n v="2"/>
    <n v="2"/>
    <s v="Medical"/>
    <n v="1"/>
    <n v="1018"/>
    <n v="4"/>
    <x v="1"/>
    <n v="32"/>
    <n v="4"/>
    <n v="2"/>
    <s v="Manufacturing Director"/>
    <n v="4"/>
    <s v="Married"/>
    <n v="5472"/>
    <n v="3334"/>
    <n v="1"/>
    <s v="Y"/>
    <s v="No"/>
    <n v="12"/>
    <x v="0"/>
    <n v="2"/>
    <n v="80"/>
    <n v="0"/>
    <n v="8"/>
    <n v="2"/>
    <n v="3"/>
    <x v="3"/>
    <n v="7"/>
    <n v="1"/>
    <n v="3"/>
  </r>
  <r>
    <n v="22"/>
    <s v="No"/>
    <s v="Travel_Rarely"/>
    <n v="217"/>
    <x v="1"/>
    <n v="8"/>
    <n v="1"/>
    <s v="Life Sciences"/>
    <n v="1"/>
    <n v="1019"/>
    <n v="2"/>
    <x v="1"/>
    <n v="94"/>
    <n v="1"/>
    <n v="1"/>
    <s v="Laboratory Technician"/>
    <n v="1"/>
    <s v="Married"/>
    <n v="2451"/>
    <n v="6881"/>
    <n v="1"/>
    <s v="Y"/>
    <s v="No"/>
    <n v="15"/>
    <x v="0"/>
    <n v="1"/>
    <n v="80"/>
    <n v="1"/>
    <n v="4"/>
    <n v="3"/>
    <n v="2"/>
    <x v="9"/>
    <n v="3"/>
    <n v="1"/>
    <n v="1"/>
  </r>
  <r>
    <n v="48"/>
    <s v="No"/>
    <s v="Travel_Rarely"/>
    <n v="277"/>
    <x v="1"/>
    <n v="6"/>
    <n v="3"/>
    <s v="Life Sciences"/>
    <n v="1"/>
    <n v="1022"/>
    <n v="1"/>
    <x v="1"/>
    <n v="97"/>
    <n v="2"/>
    <n v="2"/>
    <s v="Healthcare Representative"/>
    <n v="3"/>
    <s v="Single"/>
    <n v="4240"/>
    <n v="13119"/>
    <n v="2"/>
    <s v="Y"/>
    <s v="No"/>
    <n v="13"/>
    <x v="0"/>
    <n v="4"/>
    <n v="80"/>
    <n v="0"/>
    <n v="19"/>
    <n v="0"/>
    <n v="3"/>
    <x v="4"/>
    <n v="2"/>
    <n v="2"/>
    <n v="2"/>
  </r>
  <r>
    <n v="48"/>
    <s v="No"/>
    <s v="Travel_Rarely"/>
    <n v="1355"/>
    <x v="1"/>
    <n v="4"/>
    <n v="4"/>
    <s v="Life Sciences"/>
    <n v="1"/>
    <n v="1024"/>
    <n v="3"/>
    <x v="1"/>
    <n v="78"/>
    <n v="2"/>
    <n v="3"/>
    <s v="Healthcare Representative"/>
    <n v="3"/>
    <s v="Single"/>
    <n v="10999"/>
    <n v="22245"/>
    <n v="7"/>
    <s v="Y"/>
    <s v="No"/>
    <n v="14"/>
    <x v="0"/>
    <n v="2"/>
    <n v="80"/>
    <n v="0"/>
    <n v="27"/>
    <n v="3"/>
    <n v="3"/>
    <x v="15"/>
    <n v="11"/>
    <n v="4"/>
    <n v="8"/>
  </r>
  <r>
    <n v="41"/>
    <s v="No"/>
    <s v="Travel_Rarely"/>
    <n v="549"/>
    <x v="1"/>
    <n v="7"/>
    <n v="2"/>
    <s v="Medical"/>
    <n v="1"/>
    <n v="1025"/>
    <n v="4"/>
    <x v="0"/>
    <n v="42"/>
    <n v="3"/>
    <n v="2"/>
    <s v="Manufacturing Director"/>
    <n v="3"/>
    <s v="Single"/>
    <n v="5003"/>
    <n v="23371"/>
    <n v="6"/>
    <s v="Y"/>
    <s v="No"/>
    <n v="14"/>
    <x v="0"/>
    <n v="2"/>
    <n v="80"/>
    <n v="0"/>
    <n v="8"/>
    <n v="6"/>
    <n v="3"/>
    <x v="4"/>
    <n v="2"/>
    <n v="2"/>
    <n v="1"/>
  </r>
  <r>
    <n v="39"/>
    <s v="No"/>
    <s v="Travel_Rarely"/>
    <n v="466"/>
    <x v="1"/>
    <n v="1"/>
    <n v="1"/>
    <s v="Life Sciences"/>
    <n v="1"/>
    <n v="1026"/>
    <n v="4"/>
    <x v="0"/>
    <n v="65"/>
    <n v="2"/>
    <n v="4"/>
    <s v="Manufacturing Director"/>
    <n v="4"/>
    <s v="Married"/>
    <n v="12742"/>
    <n v="7060"/>
    <n v="1"/>
    <s v="Y"/>
    <s v="No"/>
    <n v="16"/>
    <x v="0"/>
    <n v="3"/>
    <n v="80"/>
    <n v="1"/>
    <n v="21"/>
    <n v="3"/>
    <n v="3"/>
    <x v="17"/>
    <n v="6"/>
    <n v="11"/>
    <n v="8"/>
  </r>
  <r>
    <n v="27"/>
    <s v="No"/>
    <s v="Travel_Rarely"/>
    <n v="1055"/>
    <x v="1"/>
    <n v="2"/>
    <n v="4"/>
    <s v="Life Sciences"/>
    <n v="1"/>
    <n v="1027"/>
    <n v="1"/>
    <x v="0"/>
    <n v="47"/>
    <n v="3"/>
    <n v="2"/>
    <s v="Manufacturing Director"/>
    <n v="4"/>
    <s v="Married"/>
    <n v="4227"/>
    <n v="4658"/>
    <n v="0"/>
    <s v="Y"/>
    <s v="No"/>
    <n v="18"/>
    <x v="0"/>
    <n v="2"/>
    <n v="80"/>
    <n v="1"/>
    <n v="4"/>
    <n v="2"/>
    <n v="3"/>
    <x v="11"/>
    <n v="2"/>
    <n v="2"/>
    <n v="2"/>
  </r>
  <r>
    <n v="35"/>
    <s v="No"/>
    <s v="Travel_Rarely"/>
    <n v="802"/>
    <x v="1"/>
    <n v="10"/>
    <n v="3"/>
    <s v="Other"/>
    <n v="1"/>
    <n v="1028"/>
    <n v="2"/>
    <x v="1"/>
    <n v="45"/>
    <n v="3"/>
    <n v="1"/>
    <s v="Laboratory Technician"/>
    <n v="4"/>
    <s v="Divorced"/>
    <n v="3917"/>
    <n v="9541"/>
    <n v="1"/>
    <s v="Y"/>
    <s v="No"/>
    <n v="20"/>
    <x v="1"/>
    <n v="1"/>
    <n v="80"/>
    <n v="1"/>
    <n v="3"/>
    <n v="4"/>
    <n v="2"/>
    <x v="11"/>
    <n v="2"/>
    <n v="1"/>
    <n v="2"/>
  </r>
  <r>
    <n v="42"/>
    <s v="No"/>
    <s v="Travel_Rarely"/>
    <n v="265"/>
    <x v="0"/>
    <n v="5"/>
    <n v="2"/>
    <s v="Marketing"/>
    <n v="1"/>
    <n v="1029"/>
    <n v="4"/>
    <x v="1"/>
    <n v="90"/>
    <n v="3"/>
    <n v="5"/>
    <s v="Manager"/>
    <n v="3"/>
    <s v="Married"/>
    <n v="18303"/>
    <n v="7770"/>
    <n v="6"/>
    <s v="Y"/>
    <s v="No"/>
    <n v="13"/>
    <x v="0"/>
    <n v="2"/>
    <n v="80"/>
    <n v="0"/>
    <n v="21"/>
    <n v="3"/>
    <n v="4"/>
    <x v="6"/>
    <n v="0"/>
    <n v="0"/>
    <n v="0"/>
  </r>
  <r>
    <n v="50"/>
    <s v="No"/>
    <s v="Travel_Rarely"/>
    <n v="804"/>
    <x v="1"/>
    <n v="9"/>
    <n v="3"/>
    <s v="Life Sciences"/>
    <n v="1"/>
    <n v="1030"/>
    <n v="1"/>
    <x v="1"/>
    <n v="64"/>
    <n v="3"/>
    <n v="1"/>
    <s v="Laboratory Technician"/>
    <n v="4"/>
    <s v="Married"/>
    <n v="2380"/>
    <n v="20165"/>
    <n v="4"/>
    <s v="Y"/>
    <s v="No"/>
    <n v="18"/>
    <x v="0"/>
    <n v="2"/>
    <n v="80"/>
    <n v="0"/>
    <n v="8"/>
    <n v="5"/>
    <n v="3"/>
    <x v="6"/>
    <n v="0"/>
    <n v="0"/>
    <n v="0"/>
  </r>
  <r>
    <n v="59"/>
    <s v="No"/>
    <s v="Travel_Rarely"/>
    <n v="715"/>
    <x v="1"/>
    <n v="2"/>
    <n v="3"/>
    <s v="Life Sciences"/>
    <n v="1"/>
    <n v="1032"/>
    <n v="3"/>
    <x v="0"/>
    <n v="69"/>
    <n v="2"/>
    <n v="4"/>
    <s v="Manufacturing Director"/>
    <n v="4"/>
    <s v="Single"/>
    <n v="13726"/>
    <n v="21829"/>
    <n v="3"/>
    <s v="Y"/>
    <s v="Yes"/>
    <n v="13"/>
    <x v="0"/>
    <n v="1"/>
    <n v="80"/>
    <n v="0"/>
    <n v="30"/>
    <n v="4"/>
    <n v="3"/>
    <x v="8"/>
    <n v="3"/>
    <n v="4"/>
    <n v="3"/>
  </r>
  <r>
    <n v="37"/>
    <s v="Yes"/>
    <s v="Travel_Rarely"/>
    <n v="1141"/>
    <x v="1"/>
    <n v="11"/>
    <n v="2"/>
    <s v="Medical"/>
    <n v="1"/>
    <n v="1033"/>
    <n v="1"/>
    <x v="0"/>
    <n v="61"/>
    <n v="1"/>
    <n v="2"/>
    <s v="Healthcare Representative"/>
    <n v="2"/>
    <s v="Married"/>
    <n v="4777"/>
    <n v="14382"/>
    <n v="5"/>
    <s v="Y"/>
    <s v="No"/>
    <n v="15"/>
    <x v="0"/>
    <n v="1"/>
    <n v="80"/>
    <n v="0"/>
    <n v="15"/>
    <n v="2"/>
    <n v="1"/>
    <x v="6"/>
    <n v="0"/>
    <n v="0"/>
    <n v="0"/>
  </r>
  <r>
    <n v="55"/>
    <s v="No"/>
    <s v="Travel_Frequently"/>
    <n v="135"/>
    <x v="1"/>
    <n v="18"/>
    <n v="4"/>
    <s v="Medical"/>
    <n v="1"/>
    <n v="1034"/>
    <n v="3"/>
    <x v="1"/>
    <n v="62"/>
    <n v="3"/>
    <n v="2"/>
    <s v="Healthcare Representative"/>
    <n v="2"/>
    <s v="Married"/>
    <n v="6385"/>
    <n v="12992"/>
    <n v="3"/>
    <s v="Y"/>
    <s v="Yes"/>
    <n v="14"/>
    <x v="0"/>
    <n v="4"/>
    <n v="80"/>
    <n v="2"/>
    <n v="17"/>
    <n v="3"/>
    <n v="3"/>
    <x v="3"/>
    <n v="7"/>
    <n v="6"/>
    <n v="7"/>
  </r>
  <r>
    <n v="41"/>
    <s v="No"/>
    <s v="Non-Travel"/>
    <n v="247"/>
    <x v="1"/>
    <n v="7"/>
    <n v="1"/>
    <s v="Life Sciences"/>
    <n v="1"/>
    <n v="1035"/>
    <n v="2"/>
    <x v="0"/>
    <n v="55"/>
    <n v="1"/>
    <n v="5"/>
    <s v="Research Director"/>
    <n v="3"/>
    <s v="Divorced"/>
    <n v="19973"/>
    <n v="20284"/>
    <n v="1"/>
    <s v="Y"/>
    <s v="No"/>
    <n v="22"/>
    <x v="1"/>
    <n v="2"/>
    <n v="80"/>
    <n v="2"/>
    <n v="21"/>
    <n v="3"/>
    <n v="3"/>
    <x v="17"/>
    <n v="16"/>
    <n v="5"/>
    <n v="10"/>
  </r>
  <r>
    <n v="38"/>
    <s v="No"/>
    <s v="Travel_Rarely"/>
    <n v="1035"/>
    <x v="0"/>
    <n v="3"/>
    <n v="4"/>
    <s v="Life Sciences"/>
    <n v="1"/>
    <n v="1036"/>
    <n v="2"/>
    <x v="1"/>
    <n v="42"/>
    <n v="3"/>
    <n v="2"/>
    <s v="Sales Executive"/>
    <n v="4"/>
    <s v="Single"/>
    <n v="6861"/>
    <n v="4981"/>
    <n v="8"/>
    <s v="Y"/>
    <s v="Yes"/>
    <n v="12"/>
    <x v="0"/>
    <n v="3"/>
    <n v="80"/>
    <n v="0"/>
    <n v="19"/>
    <n v="1"/>
    <n v="3"/>
    <x v="6"/>
    <n v="0"/>
    <n v="0"/>
    <n v="0"/>
  </r>
  <r>
    <n v="26"/>
    <s v="Yes"/>
    <s v="Non-Travel"/>
    <n v="265"/>
    <x v="0"/>
    <n v="29"/>
    <n v="2"/>
    <s v="Medical"/>
    <n v="1"/>
    <n v="1037"/>
    <n v="2"/>
    <x v="1"/>
    <n v="79"/>
    <n v="1"/>
    <n v="2"/>
    <s v="Sales Executive"/>
    <n v="1"/>
    <s v="Single"/>
    <n v="4969"/>
    <n v="21813"/>
    <n v="8"/>
    <s v="Y"/>
    <s v="No"/>
    <n v="18"/>
    <x v="0"/>
    <n v="4"/>
    <n v="80"/>
    <n v="0"/>
    <n v="7"/>
    <n v="6"/>
    <n v="3"/>
    <x v="4"/>
    <n v="2"/>
    <n v="2"/>
    <n v="2"/>
  </r>
  <r>
    <n v="52"/>
    <s v="Yes"/>
    <s v="Travel_Rarely"/>
    <n v="266"/>
    <x v="0"/>
    <n v="2"/>
    <n v="1"/>
    <s v="Marketing"/>
    <n v="1"/>
    <n v="1038"/>
    <n v="1"/>
    <x v="0"/>
    <n v="57"/>
    <n v="1"/>
    <n v="5"/>
    <s v="Manager"/>
    <n v="4"/>
    <s v="Married"/>
    <n v="19845"/>
    <n v="25846"/>
    <n v="1"/>
    <s v="Y"/>
    <s v="No"/>
    <n v="15"/>
    <x v="0"/>
    <n v="4"/>
    <n v="80"/>
    <n v="1"/>
    <n v="33"/>
    <n v="3"/>
    <n v="3"/>
    <x v="32"/>
    <n v="14"/>
    <n v="6"/>
    <n v="9"/>
  </r>
  <r>
    <n v="44"/>
    <s v="No"/>
    <s v="Travel_Rarely"/>
    <n v="1448"/>
    <x v="0"/>
    <n v="28"/>
    <n v="3"/>
    <s v="Medical"/>
    <n v="1"/>
    <n v="1039"/>
    <n v="4"/>
    <x v="0"/>
    <n v="53"/>
    <n v="4"/>
    <n v="4"/>
    <s v="Sales Executive"/>
    <n v="4"/>
    <s v="Married"/>
    <n v="13320"/>
    <n v="11737"/>
    <n v="3"/>
    <s v="Y"/>
    <s v="Yes"/>
    <n v="18"/>
    <x v="0"/>
    <n v="3"/>
    <n v="80"/>
    <n v="1"/>
    <n v="23"/>
    <n v="2"/>
    <n v="3"/>
    <x v="12"/>
    <n v="11"/>
    <n v="11"/>
    <n v="11"/>
  </r>
  <r>
    <n v="50"/>
    <s v="No"/>
    <s v="Non-Travel"/>
    <n v="145"/>
    <x v="0"/>
    <n v="1"/>
    <n v="3"/>
    <s v="Life Sciences"/>
    <n v="1"/>
    <n v="1040"/>
    <n v="4"/>
    <x v="0"/>
    <n v="95"/>
    <n v="3"/>
    <n v="2"/>
    <s v="Sales Executive"/>
    <n v="3"/>
    <s v="Married"/>
    <n v="6347"/>
    <n v="24920"/>
    <n v="0"/>
    <s v="Y"/>
    <s v="No"/>
    <n v="12"/>
    <x v="0"/>
    <n v="1"/>
    <n v="80"/>
    <n v="1"/>
    <n v="19"/>
    <n v="3"/>
    <n v="3"/>
    <x v="29"/>
    <n v="7"/>
    <n v="0"/>
    <n v="13"/>
  </r>
  <r>
    <n v="36"/>
    <s v="Yes"/>
    <s v="Travel_Rarely"/>
    <n v="885"/>
    <x v="1"/>
    <n v="16"/>
    <n v="4"/>
    <s v="Life Sciences"/>
    <n v="1"/>
    <n v="1042"/>
    <n v="3"/>
    <x v="0"/>
    <n v="43"/>
    <n v="4"/>
    <n v="1"/>
    <s v="Laboratory Technician"/>
    <n v="1"/>
    <s v="Single"/>
    <n v="2743"/>
    <n v="8269"/>
    <n v="1"/>
    <s v="Y"/>
    <s v="No"/>
    <n v="16"/>
    <x v="0"/>
    <n v="3"/>
    <n v="80"/>
    <n v="0"/>
    <n v="18"/>
    <n v="1"/>
    <n v="3"/>
    <x v="18"/>
    <n v="13"/>
    <n v="15"/>
    <n v="14"/>
  </r>
  <r>
    <n v="39"/>
    <s v="No"/>
    <s v="Travel_Frequently"/>
    <n v="945"/>
    <x v="1"/>
    <n v="22"/>
    <n v="3"/>
    <s v="Medical"/>
    <n v="1"/>
    <n v="1043"/>
    <n v="4"/>
    <x v="0"/>
    <n v="82"/>
    <n v="3"/>
    <n v="3"/>
    <s v="Manufacturing Director"/>
    <n v="1"/>
    <s v="Single"/>
    <n v="10880"/>
    <n v="5083"/>
    <n v="1"/>
    <s v="Y"/>
    <s v="Yes"/>
    <n v="13"/>
    <x v="0"/>
    <n v="3"/>
    <n v="80"/>
    <n v="0"/>
    <n v="21"/>
    <n v="2"/>
    <n v="3"/>
    <x v="17"/>
    <n v="6"/>
    <n v="2"/>
    <n v="8"/>
  </r>
  <r>
    <n v="33"/>
    <s v="No"/>
    <s v="Non-Travel"/>
    <n v="1038"/>
    <x v="0"/>
    <n v="8"/>
    <n v="1"/>
    <s v="Life Sciences"/>
    <n v="1"/>
    <n v="1044"/>
    <n v="2"/>
    <x v="0"/>
    <n v="88"/>
    <n v="2"/>
    <n v="1"/>
    <s v="Sales Representative"/>
    <n v="4"/>
    <s v="Single"/>
    <n v="2342"/>
    <n v="21437"/>
    <n v="0"/>
    <s v="Y"/>
    <s v="No"/>
    <n v="19"/>
    <x v="0"/>
    <n v="4"/>
    <n v="80"/>
    <n v="0"/>
    <n v="3"/>
    <n v="2"/>
    <n v="2"/>
    <x v="4"/>
    <n v="2"/>
    <n v="2"/>
    <n v="2"/>
  </r>
  <r>
    <n v="45"/>
    <s v="No"/>
    <s v="Travel_Rarely"/>
    <n v="1234"/>
    <x v="0"/>
    <n v="11"/>
    <n v="2"/>
    <s v="Life Sciences"/>
    <n v="1"/>
    <n v="1045"/>
    <n v="4"/>
    <x v="0"/>
    <n v="90"/>
    <n v="3"/>
    <n v="4"/>
    <s v="Manager"/>
    <n v="4"/>
    <s v="Married"/>
    <n v="17650"/>
    <n v="5404"/>
    <n v="3"/>
    <s v="Y"/>
    <s v="No"/>
    <n v="13"/>
    <x v="0"/>
    <n v="2"/>
    <n v="80"/>
    <n v="1"/>
    <n v="26"/>
    <n v="4"/>
    <n v="4"/>
    <x v="7"/>
    <n v="3"/>
    <n v="1"/>
    <n v="1"/>
  </r>
  <r>
    <n v="32"/>
    <s v="No"/>
    <s v="Non-Travel"/>
    <n v="1109"/>
    <x v="1"/>
    <n v="29"/>
    <n v="4"/>
    <s v="Medical"/>
    <n v="1"/>
    <n v="1046"/>
    <n v="4"/>
    <x v="0"/>
    <n v="69"/>
    <n v="3"/>
    <n v="1"/>
    <s v="Laboratory Technician"/>
    <n v="3"/>
    <s v="Single"/>
    <n v="4025"/>
    <n v="11135"/>
    <n v="9"/>
    <s v="Y"/>
    <s v="No"/>
    <n v="12"/>
    <x v="0"/>
    <n v="2"/>
    <n v="80"/>
    <n v="0"/>
    <n v="10"/>
    <n v="2"/>
    <n v="3"/>
    <x v="3"/>
    <n v="7"/>
    <n v="7"/>
    <n v="7"/>
  </r>
  <r>
    <n v="34"/>
    <s v="No"/>
    <s v="Travel_Rarely"/>
    <n v="216"/>
    <x v="0"/>
    <n v="1"/>
    <n v="4"/>
    <s v="Marketing"/>
    <n v="1"/>
    <n v="1047"/>
    <n v="2"/>
    <x v="1"/>
    <n v="75"/>
    <n v="4"/>
    <n v="2"/>
    <s v="Sales Executive"/>
    <n v="4"/>
    <s v="Divorced"/>
    <n v="9725"/>
    <n v="12278"/>
    <n v="0"/>
    <s v="Y"/>
    <s v="No"/>
    <n v="11"/>
    <x v="0"/>
    <n v="4"/>
    <n v="80"/>
    <n v="1"/>
    <n v="16"/>
    <n v="2"/>
    <n v="2"/>
    <x v="15"/>
    <n v="1"/>
    <n v="0"/>
    <n v="9"/>
  </r>
  <r>
    <n v="59"/>
    <s v="No"/>
    <s v="Travel_Rarely"/>
    <n v="1089"/>
    <x v="0"/>
    <n v="1"/>
    <n v="2"/>
    <s v="Technical Degree"/>
    <n v="1"/>
    <n v="1048"/>
    <n v="2"/>
    <x v="1"/>
    <n v="66"/>
    <n v="3"/>
    <n v="3"/>
    <s v="Manager"/>
    <n v="4"/>
    <s v="Married"/>
    <n v="11904"/>
    <n v="11038"/>
    <n v="3"/>
    <s v="Y"/>
    <s v="Yes"/>
    <n v="14"/>
    <x v="0"/>
    <n v="3"/>
    <n v="80"/>
    <n v="1"/>
    <n v="14"/>
    <n v="1"/>
    <n v="1"/>
    <x v="0"/>
    <n v="4"/>
    <n v="0"/>
    <n v="4"/>
  </r>
  <r>
    <n v="45"/>
    <s v="No"/>
    <s v="Travel_Rarely"/>
    <n v="788"/>
    <x v="2"/>
    <n v="24"/>
    <n v="4"/>
    <s v="Medical"/>
    <n v="1"/>
    <n v="1049"/>
    <n v="2"/>
    <x v="1"/>
    <n v="36"/>
    <n v="3"/>
    <n v="1"/>
    <s v="Human Resources"/>
    <n v="2"/>
    <s v="Single"/>
    <n v="2177"/>
    <n v="8318"/>
    <n v="1"/>
    <s v="Y"/>
    <s v="No"/>
    <n v="16"/>
    <x v="0"/>
    <n v="1"/>
    <n v="80"/>
    <n v="0"/>
    <n v="6"/>
    <n v="3"/>
    <n v="3"/>
    <x v="0"/>
    <n v="3"/>
    <n v="0"/>
    <n v="4"/>
  </r>
  <r>
    <n v="53"/>
    <s v="No"/>
    <s v="Travel_Frequently"/>
    <n v="124"/>
    <x v="0"/>
    <n v="2"/>
    <n v="3"/>
    <s v="Marketing"/>
    <n v="1"/>
    <n v="1050"/>
    <n v="3"/>
    <x v="0"/>
    <n v="38"/>
    <n v="2"/>
    <n v="3"/>
    <s v="Sales Executive"/>
    <n v="2"/>
    <s v="Married"/>
    <n v="7525"/>
    <n v="23537"/>
    <n v="2"/>
    <s v="Y"/>
    <s v="No"/>
    <n v="12"/>
    <x v="0"/>
    <n v="1"/>
    <n v="80"/>
    <n v="1"/>
    <n v="30"/>
    <n v="2"/>
    <n v="3"/>
    <x v="15"/>
    <n v="7"/>
    <n v="6"/>
    <n v="12"/>
  </r>
  <r>
    <n v="36"/>
    <s v="Yes"/>
    <s v="Travel_Rarely"/>
    <n v="660"/>
    <x v="1"/>
    <n v="15"/>
    <n v="3"/>
    <s v="Other"/>
    <n v="1"/>
    <n v="1052"/>
    <n v="1"/>
    <x v="1"/>
    <n v="81"/>
    <n v="3"/>
    <n v="2"/>
    <s v="Laboratory Technician"/>
    <n v="3"/>
    <s v="Divorced"/>
    <n v="4834"/>
    <n v="7858"/>
    <n v="7"/>
    <s v="Y"/>
    <s v="No"/>
    <n v="14"/>
    <x v="0"/>
    <n v="2"/>
    <n v="80"/>
    <n v="1"/>
    <n v="9"/>
    <n v="3"/>
    <n v="2"/>
    <x v="6"/>
    <n v="0"/>
    <n v="0"/>
    <n v="0"/>
  </r>
  <r>
    <n v="26"/>
    <s v="Yes"/>
    <s v="Travel_Frequently"/>
    <n v="342"/>
    <x v="1"/>
    <n v="2"/>
    <n v="3"/>
    <s v="Life Sciences"/>
    <n v="1"/>
    <n v="1053"/>
    <n v="1"/>
    <x v="1"/>
    <n v="57"/>
    <n v="3"/>
    <n v="1"/>
    <s v="Research Scientist"/>
    <n v="1"/>
    <s v="Married"/>
    <n v="2042"/>
    <n v="15346"/>
    <n v="6"/>
    <s v="Y"/>
    <s v="Yes"/>
    <n v="14"/>
    <x v="0"/>
    <n v="2"/>
    <n v="80"/>
    <n v="1"/>
    <n v="6"/>
    <n v="2"/>
    <n v="3"/>
    <x v="11"/>
    <n v="2"/>
    <n v="1"/>
    <n v="2"/>
  </r>
  <r>
    <n v="34"/>
    <s v="No"/>
    <s v="Travel_Rarely"/>
    <n v="1333"/>
    <x v="0"/>
    <n v="10"/>
    <n v="4"/>
    <s v="Life Sciences"/>
    <n v="1"/>
    <n v="1055"/>
    <n v="3"/>
    <x v="0"/>
    <n v="87"/>
    <n v="3"/>
    <n v="1"/>
    <s v="Sales Representative"/>
    <n v="3"/>
    <s v="Married"/>
    <n v="2220"/>
    <n v="18410"/>
    <n v="1"/>
    <s v="Y"/>
    <s v="Yes"/>
    <n v="19"/>
    <x v="0"/>
    <n v="4"/>
    <n v="80"/>
    <n v="1"/>
    <n v="1"/>
    <n v="2"/>
    <n v="3"/>
    <x v="6"/>
    <n v="1"/>
    <n v="0"/>
    <n v="0"/>
  </r>
  <r>
    <n v="28"/>
    <s v="No"/>
    <s v="Travel_Rarely"/>
    <n v="1144"/>
    <x v="0"/>
    <n v="10"/>
    <n v="1"/>
    <s v="Medical"/>
    <n v="1"/>
    <n v="1056"/>
    <n v="4"/>
    <x v="1"/>
    <n v="74"/>
    <n v="3"/>
    <n v="1"/>
    <s v="Sales Representative"/>
    <n v="2"/>
    <s v="Married"/>
    <n v="1052"/>
    <n v="23384"/>
    <n v="1"/>
    <s v="Y"/>
    <s v="No"/>
    <n v="22"/>
    <x v="1"/>
    <n v="2"/>
    <n v="80"/>
    <n v="0"/>
    <n v="1"/>
    <n v="5"/>
    <n v="3"/>
    <x v="6"/>
    <n v="0"/>
    <n v="0"/>
    <n v="0"/>
  </r>
  <r>
    <n v="38"/>
    <s v="No"/>
    <s v="Travel_Frequently"/>
    <n v="1186"/>
    <x v="1"/>
    <n v="3"/>
    <n v="4"/>
    <s v="Other"/>
    <n v="1"/>
    <n v="1060"/>
    <n v="3"/>
    <x v="1"/>
    <n v="44"/>
    <n v="3"/>
    <n v="1"/>
    <s v="Research Scientist"/>
    <n v="3"/>
    <s v="Married"/>
    <n v="2821"/>
    <n v="2997"/>
    <n v="3"/>
    <s v="Y"/>
    <s v="No"/>
    <n v="16"/>
    <x v="0"/>
    <n v="1"/>
    <n v="80"/>
    <n v="1"/>
    <n v="8"/>
    <n v="2"/>
    <n v="3"/>
    <x v="4"/>
    <n v="2"/>
    <n v="2"/>
    <n v="2"/>
  </r>
  <r>
    <n v="50"/>
    <s v="No"/>
    <s v="Travel_Rarely"/>
    <n v="1464"/>
    <x v="1"/>
    <n v="2"/>
    <n v="4"/>
    <s v="Medical"/>
    <n v="1"/>
    <n v="1061"/>
    <n v="2"/>
    <x v="1"/>
    <n v="62"/>
    <n v="3"/>
    <n v="5"/>
    <s v="Research Director"/>
    <n v="3"/>
    <s v="Married"/>
    <n v="19237"/>
    <n v="12853"/>
    <n v="2"/>
    <s v="Y"/>
    <s v="Yes"/>
    <n v="11"/>
    <x v="0"/>
    <n v="4"/>
    <n v="80"/>
    <n v="1"/>
    <n v="29"/>
    <n v="2"/>
    <n v="2"/>
    <x v="3"/>
    <n v="1"/>
    <n v="7"/>
    <n v="7"/>
  </r>
  <r>
    <n v="37"/>
    <s v="No"/>
    <s v="Travel_Rarely"/>
    <n v="124"/>
    <x v="1"/>
    <n v="3"/>
    <n v="3"/>
    <s v="Other"/>
    <n v="1"/>
    <n v="1062"/>
    <n v="4"/>
    <x v="0"/>
    <n v="35"/>
    <n v="3"/>
    <n v="2"/>
    <s v="Healthcare Representative"/>
    <n v="2"/>
    <s v="Single"/>
    <n v="4107"/>
    <n v="13848"/>
    <n v="3"/>
    <s v="Y"/>
    <s v="No"/>
    <n v="15"/>
    <x v="0"/>
    <n v="1"/>
    <n v="80"/>
    <n v="0"/>
    <n v="8"/>
    <n v="3"/>
    <n v="2"/>
    <x v="9"/>
    <n v="3"/>
    <n v="0"/>
    <n v="1"/>
  </r>
  <r>
    <n v="40"/>
    <s v="No"/>
    <s v="Travel_Rarely"/>
    <n v="300"/>
    <x v="0"/>
    <n v="26"/>
    <n v="3"/>
    <s v="Marketing"/>
    <n v="1"/>
    <n v="1066"/>
    <n v="3"/>
    <x v="1"/>
    <n v="74"/>
    <n v="3"/>
    <n v="2"/>
    <s v="Sales Executive"/>
    <n v="1"/>
    <s v="Married"/>
    <n v="8396"/>
    <n v="22217"/>
    <n v="1"/>
    <s v="Y"/>
    <s v="No"/>
    <n v="14"/>
    <x v="0"/>
    <n v="2"/>
    <n v="80"/>
    <n v="1"/>
    <n v="8"/>
    <n v="3"/>
    <n v="2"/>
    <x v="5"/>
    <n v="7"/>
    <n v="7"/>
    <n v="5"/>
  </r>
  <r>
    <n v="26"/>
    <s v="No"/>
    <s v="Travel_Frequently"/>
    <n v="921"/>
    <x v="1"/>
    <n v="1"/>
    <n v="1"/>
    <s v="Medical"/>
    <n v="1"/>
    <n v="1068"/>
    <n v="1"/>
    <x v="0"/>
    <n v="66"/>
    <n v="2"/>
    <n v="1"/>
    <s v="Research Scientist"/>
    <n v="3"/>
    <s v="Divorced"/>
    <n v="2007"/>
    <n v="25265"/>
    <n v="1"/>
    <s v="Y"/>
    <s v="No"/>
    <n v="13"/>
    <x v="0"/>
    <n v="3"/>
    <n v="80"/>
    <n v="2"/>
    <n v="5"/>
    <n v="5"/>
    <n v="3"/>
    <x v="8"/>
    <n v="3"/>
    <n v="1"/>
    <n v="3"/>
  </r>
  <r>
    <n v="46"/>
    <s v="No"/>
    <s v="Travel_Rarely"/>
    <n v="430"/>
    <x v="1"/>
    <n v="1"/>
    <n v="4"/>
    <s v="Medical"/>
    <n v="1"/>
    <n v="1069"/>
    <n v="4"/>
    <x v="1"/>
    <n v="40"/>
    <n v="3"/>
    <n v="5"/>
    <s v="Research Director"/>
    <n v="4"/>
    <s v="Divorced"/>
    <n v="19627"/>
    <n v="21445"/>
    <n v="9"/>
    <s v="Y"/>
    <s v="No"/>
    <n v="17"/>
    <x v="0"/>
    <n v="4"/>
    <n v="80"/>
    <n v="2"/>
    <n v="23"/>
    <n v="0"/>
    <n v="3"/>
    <x v="4"/>
    <n v="2"/>
    <n v="2"/>
    <n v="2"/>
  </r>
  <r>
    <n v="54"/>
    <s v="No"/>
    <s v="Travel_Rarely"/>
    <n v="1082"/>
    <x v="0"/>
    <n v="2"/>
    <n v="4"/>
    <s v="Life Sciences"/>
    <n v="1"/>
    <n v="1070"/>
    <n v="3"/>
    <x v="0"/>
    <n v="41"/>
    <n v="2"/>
    <n v="3"/>
    <s v="Sales Executive"/>
    <n v="3"/>
    <s v="Married"/>
    <n v="10686"/>
    <n v="8392"/>
    <n v="6"/>
    <s v="Y"/>
    <s v="No"/>
    <n v="11"/>
    <x v="0"/>
    <n v="2"/>
    <n v="80"/>
    <n v="1"/>
    <n v="13"/>
    <n v="4"/>
    <n v="3"/>
    <x v="7"/>
    <n v="4"/>
    <n v="7"/>
    <n v="0"/>
  </r>
  <r>
    <n v="56"/>
    <s v="No"/>
    <s v="Travel_Frequently"/>
    <n v="1240"/>
    <x v="1"/>
    <n v="9"/>
    <n v="3"/>
    <s v="Medical"/>
    <n v="1"/>
    <n v="1071"/>
    <n v="1"/>
    <x v="0"/>
    <n v="63"/>
    <n v="3"/>
    <n v="1"/>
    <s v="Research Scientist"/>
    <n v="3"/>
    <s v="Married"/>
    <n v="2942"/>
    <n v="12154"/>
    <n v="2"/>
    <s v="Y"/>
    <s v="No"/>
    <n v="19"/>
    <x v="0"/>
    <n v="2"/>
    <n v="80"/>
    <n v="1"/>
    <n v="18"/>
    <n v="4"/>
    <n v="3"/>
    <x v="8"/>
    <n v="4"/>
    <n v="0"/>
    <n v="3"/>
  </r>
  <r>
    <n v="36"/>
    <s v="No"/>
    <s v="Travel_Rarely"/>
    <n v="796"/>
    <x v="1"/>
    <n v="12"/>
    <n v="5"/>
    <s v="Medical"/>
    <n v="1"/>
    <n v="1073"/>
    <n v="4"/>
    <x v="0"/>
    <n v="51"/>
    <n v="2"/>
    <n v="3"/>
    <s v="Manufacturing Director"/>
    <n v="4"/>
    <s v="Single"/>
    <n v="8858"/>
    <n v="15669"/>
    <n v="0"/>
    <s v="Y"/>
    <s v="No"/>
    <n v="11"/>
    <x v="0"/>
    <n v="2"/>
    <n v="80"/>
    <n v="0"/>
    <n v="15"/>
    <n v="2"/>
    <n v="2"/>
    <x v="13"/>
    <n v="8"/>
    <n v="7"/>
    <n v="8"/>
  </r>
  <r>
    <n v="55"/>
    <s v="No"/>
    <s v="Non-Travel"/>
    <n v="444"/>
    <x v="1"/>
    <n v="2"/>
    <n v="1"/>
    <s v="Medical"/>
    <n v="1"/>
    <n v="1074"/>
    <n v="3"/>
    <x v="1"/>
    <n v="40"/>
    <n v="2"/>
    <n v="4"/>
    <s v="Manager"/>
    <n v="1"/>
    <s v="Single"/>
    <n v="16756"/>
    <n v="17323"/>
    <n v="7"/>
    <s v="Y"/>
    <s v="No"/>
    <n v="15"/>
    <x v="0"/>
    <n v="2"/>
    <n v="80"/>
    <n v="0"/>
    <n v="31"/>
    <n v="3"/>
    <n v="4"/>
    <x v="7"/>
    <n v="7"/>
    <n v="6"/>
    <n v="2"/>
  </r>
  <r>
    <n v="43"/>
    <s v="No"/>
    <s v="Travel_Rarely"/>
    <n v="415"/>
    <x v="0"/>
    <n v="25"/>
    <n v="3"/>
    <s v="Medical"/>
    <n v="1"/>
    <n v="1076"/>
    <n v="3"/>
    <x v="1"/>
    <n v="79"/>
    <n v="2"/>
    <n v="3"/>
    <s v="Sales Executive"/>
    <n v="4"/>
    <s v="Divorced"/>
    <n v="10798"/>
    <n v="5268"/>
    <n v="5"/>
    <s v="Y"/>
    <s v="No"/>
    <n v="13"/>
    <x v="0"/>
    <n v="3"/>
    <n v="80"/>
    <n v="1"/>
    <n v="18"/>
    <n v="5"/>
    <n v="3"/>
    <x v="6"/>
    <n v="0"/>
    <n v="0"/>
    <n v="0"/>
  </r>
  <r>
    <n v="20"/>
    <s v="Yes"/>
    <s v="Travel_Frequently"/>
    <n v="769"/>
    <x v="0"/>
    <n v="9"/>
    <n v="3"/>
    <s v="Marketing"/>
    <n v="1"/>
    <n v="1077"/>
    <n v="4"/>
    <x v="0"/>
    <n v="54"/>
    <n v="3"/>
    <n v="1"/>
    <s v="Sales Representative"/>
    <n v="4"/>
    <s v="Single"/>
    <n v="2323"/>
    <n v="17205"/>
    <n v="1"/>
    <s v="Y"/>
    <s v="Yes"/>
    <n v="14"/>
    <x v="0"/>
    <n v="2"/>
    <n v="80"/>
    <n v="0"/>
    <n v="2"/>
    <n v="3"/>
    <n v="3"/>
    <x v="4"/>
    <n v="2"/>
    <n v="0"/>
    <n v="2"/>
  </r>
  <r>
    <n v="21"/>
    <s v="Yes"/>
    <s v="Travel_Rarely"/>
    <n v="1334"/>
    <x v="1"/>
    <n v="10"/>
    <n v="3"/>
    <s v="Life Sciences"/>
    <n v="1"/>
    <n v="1079"/>
    <n v="3"/>
    <x v="0"/>
    <n v="36"/>
    <n v="2"/>
    <n v="1"/>
    <s v="Laboratory Technician"/>
    <n v="1"/>
    <s v="Single"/>
    <n v="1416"/>
    <n v="17258"/>
    <n v="1"/>
    <s v="Y"/>
    <s v="No"/>
    <n v="13"/>
    <x v="0"/>
    <n v="1"/>
    <n v="80"/>
    <n v="0"/>
    <n v="1"/>
    <n v="6"/>
    <n v="2"/>
    <x v="6"/>
    <n v="0"/>
    <n v="1"/>
    <n v="0"/>
  </r>
  <r>
    <n v="46"/>
    <s v="No"/>
    <s v="Travel_Rarely"/>
    <n v="1003"/>
    <x v="1"/>
    <n v="8"/>
    <n v="4"/>
    <s v="Life Sciences"/>
    <n v="1"/>
    <n v="1080"/>
    <n v="4"/>
    <x v="0"/>
    <n v="74"/>
    <n v="2"/>
    <n v="2"/>
    <s v="Research Scientist"/>
    <n v="1"/>
    <s v="Divorced"/>
    <n v="4615"/>
    <n v="21029"/>
    <n v="8"/>
    <s v="Y"/>
    <s v="Yes"/>
    <n v="23"/>
    <x v="1"/>
    <n v="1"/>
    <n v="80"/>
    <n v="3"/>
    <n v="19"/>
    <n v="2"/>
    <n v="3"/>
    <x v="22"/>
    <n v="13"/>
    <n v="1"/>
    <n v="7"/>
  </r>
  <r>
    <n v="51"/>
    <s v="Yes"/>
    <s v="Travel_Rarely"/>
    <n v="1323"/>
    <x v="1"/>
    <n v="4"/>
    <n v="4"/>
    <s v="Life Sciences"/>
    <n v="1"/>
    <n v="1081"/>
    <n v="1"/>
    <x v="1"/>
    <n v="34"/>
    <n v="3"/>
    <n v="1"/>
    <s v="Research Scientist"/>
    <n v="3"/>
    <s v="Married"/>
    <n v="2461"/>
    <n v="10332"/>
    <n v="9"/>
    <s v="Y"/>
    <s v="Yes"/>
    <n v="12"/>
    <x v="0"/>
    <n v="3"/>
    <n v="80"/>
    <n v="3"/>
    <n v="18"/>
    <n v="2"/>
    <n v="4"/>
    <x v="1"/>
    <n v="0"/>
    <n v="2"/>
    <n v="7"/>
  </r>
  <r>
    <n v="28"/>
    <s v="Yes"/>
    <s v="Non-Travel"/>
    <n v="1366"/>
    <x v="1"/>
    <n v="24"/>
    <n v="2"/>
    <s v="Technical Degree"/>
    <n v="1"/>
    <n v="1082"/>
    <n v="2"/>
    <x v="1"/>
    <n v="72"/>
    <n v="2"/>
    <n v="3"/>
    <s v="Healthcare Representative"/>
    <n v="1"/>
    <s v="Single"/>
    <n v="8722"/>
    <n v="12355"/>
    <n v="1"/>
    <s v="Y"/>
    <s v="No"/>
    <n v="12"/>
    <x v="0"/>
    <n v="1"/>
    <n v="80"/>
    <n v="0"/>
    <n v="10"/>
    <n v="2"/>
    <n v="2"/>
    <x v="1"/>
    <n v="7"/>
    <n v="1"/>
    <n v="9"/>
  </r>
  <r>
    <n v="26"/>
    <s v="No"/>
    <s v="Travel_Rarely"/>
    <n v="192"/>
    <x v="1"/>
    <n v="1"/>
    <n v="2"/>
    <s v="Medical"/>
    <n v="1"/>
    <n v="1083"/>
    <n v="1"/>
    <x v="1"/>
    <n v="59"/>
    <n v="2"/>
    <n v="1"/>
    <s v="Laboratory Technician"/>
    <n v="1"/>
    <s v="Married"/>
    <n v="3955"/>
    <n v="11141"/>
    <n v="1"/>
    <s v="Y"/>
    <s v="No"/>
    <n v="16"/>
    <x v="0"/>
    <n v="1"/>
    <n v="80"/>
    <n v="2"/>
    <n v="6"/>
    <n v="2"/>
    <n v="3"/>
    <x v="8"/>
    <n v="3"/>
    <n v="1"/>
    <n v="3"/>
  </r>
  <r>
    <n v="30"/>
    <s v="No"/>
    <s v="Travel_Rarely"/>
    <n v="1176"/>
    <x v="1"/>
    <n v="20"/>
    <n v="3"/>
    <s v="Other"/>
    <n v="1"/>
    <n v="1084"/>
    <n v="3"/>
    <x v="1"/>
    <n v="85"/>
    <n v="3"/>
    <n v="2"/>
    <s v="Manufacturing Director"/>
    <n v="1"/>
    <s v="Married"/>
    <n v="9957"/>
    <n v="9096"/>
    <n v="0"/>
    <s v="Y"/>
    <s v="No"/>
    <n v="15"/>
    <x v="0"/>
    <n v="3"/>
    <n v="80"/>
    <n v="1"/>
    <n v="7"/>
    <n v="1"/>
    <n v="2"/>
    <x v="0"/>
    <n v="2"/>
    <n v="0"/>
    <n v="2"/>
  </r>
  <r>
    <n v="41"/>
    <s v="No"/>
    <s v="Travel_Rarely"/>
    <n v="509"/>
    <x v="1"/>
    <n v="7"/>
    <n v="2"/>
    <s v="Technical Degree"/>
    <n v="1"/>
    <n v="1085"/>
    <n v="2"/>
    <x v="0"/>
    <n v="43"/>
    <n v="4"/>
    <n v="1"/>
    <s v="Research Scientist"/>
    <n v="3"/>
    <s v="Married"/>
    <n v="3376"/>
    <n v="18863"/>
    <n v="1"/>
    <s v="Y"/>
    <s v="No"/>
    <n v="13"/>
    <x v="0"/>
    <n v="3"/>
    <n v="80"/>
    <n v="0"/>
    <n v="10"/>
    <n v="3"/>
    <n v="3"/>
    <x v="1"/>
    <n v="6"/>
    <n v="0"/>
    <n v="8"/>
  </r>
  <r>
    <n v="38"/>
    <s v="No"/>
    <s v="Travel_Rarely"/>
    <n v="330"/>
    <x v="1"/>
    <n v="17"/>
    <n v="1"/>
    <s v="Life Sciences"/>
    <n v="1"/>
    <n v="1088"/>
    <n v="3"/>
    <x v="0"/>
    <n v="65"/>
    <n v="2"/>
    <n v="3"/>
    <s v="Healthcare Representative"/>
    <n v="3"/>
    <s v="Married"/>
    <n v="8823"/>
    <n v="24608"/>
    <n v="0"/>
    <s v="Y"/>
    <s v="No"/>
    <n v="18"/>
    <x v="0"/>
    <n v="1"/>
    <n v="80"/>
    <n v="1"/>
    <n v="20"/>
    <n v="4"/>
    <n v="2"/>
    <x v="27"/>
    <n v="9"/>
    <n v="1"/>
    <n v="9"/>
  </r>
  <r>
    <n v="40"/>
    <s v="No"/>
    <s v="Travel_Rarely"/>
    <n v="1492"/>
    <x v="1"/>
    <n v="20"/>
    <n v="4"/>
    <s v="Technical Degree"/>
    <n v="1"/>
    <n v="1092"/>
    <n v="1"/>
    <x v="1"/>
    <n v="61"/>
    <n v="3"/>
    <n v="3"/>
    <s v="Healthcare Representative"/>
    <n v="4"/>
    <s v="Married"/>
    <n v="10322"/>
    <n v="26542"/>
    <n v="4"/>
    <s v="Y"/>
    <s v="No"/>
    <n v="20"/>
    <x v="1"/>
    <n v="4"/>
    <n v="80"/>
    <n v="1"/>
    <n v="14"/>
    <n v="6"/>
    <n v="3"/>
    <x v="19"/>
    <n v="10"/>
    <n v="11"/>
    <n v="1"/>
  </r>
  <r>
    <n v="27"/>
    <s v="No"/>
    <s v="Non-Travel"/>
    <n v="1277"/>
    <x v="1"/>
    <n v="8"/>
    <n v="5"/>
    <s v="Life Sciences"/>
    <n v="1"/>
    <n v="1094"/>
    <n v="1"/>
    <x v="1"/>
    <n v="87"/>
    <n v="1"/>
    <n v="1"/>
    <s v="Laboratory Technician"/>
    <n v="3"/>
    <s v="Married"/>
    <n v="4621"/>
    <n v="5869"/>
    <n v="1"/>
    <s v="Y"/>
    <s v="No"/>
    <n v="19"/>
    <x v="0"/>
    <n v="4"/>
    <n v="80"/>
    <n v="3"/>
    <n v="3"/>
    <n v="4"/>
    <n v="3"/>
    <x v="11"/>
    <n v="2"/>
    <n v="1"/>
    <n v="2"/>
  </r>
  <r>
    <n v="55"/>
    <s v="No"/>
    <s v="Travel_Frequently"/>
    <n v="1091"/>
    <x v="1"/>
    <n v="2"/>
    <n v="1"/>
    <s v="Life Sciences"/>
    <n v="1"/>
    <n v="1096"/>
    <n v="4"/>
    <x v="1"/>
    <n v="65"/>
    <n v="3"/>
    <n v="3"/>
    <s v="Manufacturing Director"/>
    <n v="2"/>
    <s v="Married"/>
    <n v="10976"/>
    <n v="15813"/>
    <n v="3"/>
    <s v="Y"/>
    <s v="No"/>
    <n v="18"/>
    <x v="0"/>
    <n v="2"/>
    <n v="80"/>
    <n v="1"/>
    <n v="23"/>
    <n v="4"/>
    <n v="3"/>
    <x v="11"/>
    <n v="2"/>
    <n v="1"/>
    <n v="2"/>
  </r>
  <r>
    <n v="28"/>
    <s v="No"/>
    <s v="Travel_Rarely"/>
    <n v="857"/>
    <x v="1"/>
    <n v="10"/>
    <n v="3"/>
    <s v="Other"/>
    <n v="1"/>
    <n v="1097"/>
    <n v="3"/>
    <x v="0"/>
    <n v="59"/>
    <n v="3"/>
    <n v="2"/>
    <s v="Research Scientist"/>
    <n v="3"/>
    <s v="Single"/>
    <n v="3660"/>
    <n v="7909"/>
    <n v="3"/>
    <s v="Y"/>
    <s v="No"/>
    <n v="13"/>
    <x v="0"/>
    <n v="4"/>
    <n v="80"/>
    <n v="0"/>
    <n v="10"/>
    <n v="4"/>
    <n v="4"/>
    <x v="3"/>
    <n v="7"/>
    <n v="1"/>
    <n v="7"/>
  </r>
  <r>
    <n v="44"/>
    <s v="Yes"/>
    <s v="Travel_Rarely"/>
    <n v="1376"/>
    <x v="2"/>
    <n v="1"/>
    <n v="2"/>
    <s v="Medical"/>
    <n v="1"/>
    <n v="1098"/>
    <n v="2"/>
    <x v="1"/>
    <n v="91"/>
    <n v="2"/>
    <n v="3"/>
    <s v="Human Resources"/>
    <n v="1"/>
    <s v="Married"/>
    <n v="10482"/>
    <n v="2326"/>
    <n v="9"/>
    <s v="Y"/>
    <s v="No"/>
    <n v="14"/>
    <x v="0"/>
    <n v="4"/>
    <n v="80"/>
    <n v="1"/>
    <n v="24"/>
    <n v="1"/>
    <n v="3"/>
    <x v="23"/>
    <n v="6"/>
    <n v="3"/>
    <n v="6"/>
  </r>
  <r>
    <n v="33"/>
    <s v="No"/>
    <s v="Travel_Rarely"/>
    <n v="654"/>
    <x v="1"/>
    <n v="5"/>
    <n v="3"/>
    <s v="Life Sciences"/>
    <n v="1"/>
    <n v="1099"/>
    <n v="4"/>
    <x v="1"/>
    <n v="34"/>
    <n v="2"/>
    <n v="3"/>
    <s v="Healthcare Representative"/>
    <n v="4"/>
    <s v="Divorced"/>
    <n v="7119"/>
    <n v="21214"/>
    <n v="4"/>
    <s v="Y"/>
    <s v="No"/>
    <n v="15"/>
    <x v="0"/>
    <n v="3"/>
    <n v="80"/>
    <n v="1"/>
    <n v="9"/>
    <n v="2"/>
    <n v="3"/>
    <x v="11"/>
    <n v="2"/>
    <n v="1"/>
    <n v="2"/>
  </r>
  <r>
    <n v="35"/>
    <s v="Yes"/>
    <s v="Travel_Rarely"/>
    <n v="1204"/>
    <x v="0"/>
    <n v="4"/>
    <n v="3"/>
    <s v="Technical Degree"/>
    <n v="1"/>
    <n v="1100"/>
    <n v="4"/>
    <x v="1"/>
    <n v="86"/>
    <n v="3"/>
    <n v="3"/>
    <s v="Sales Executive"/>
    <n v="1"/>
    <s v="Single"/>
    <n v="9582"/>
    <n v="10333"/>
    <n v="0"/>
    <s v="Y"/>
    <s v="Yes"/>
    <n v="22"/>
    <x v="1"/>
    <n v="1"/>
    <n v="80"/>
    <n v="0"/>
    <n v="9"/>
    <n v="2"/>
    <n v="3"/>
    <x v="3"/>
    <n v="7"/>
    <n v="4"/>
    <n v="7"/>
  </r>
  <r>
    <n v="33"/>
    <s v="Yes"/>
    <s v="Travel_Frequently"/>
    <n v="827"/>
    <x v="1"/>
    <n v="29"/>
    <n v="4"/>
    <s v="Medical"/>
    <n v="1"/>
    <n v="1101"/>
    <n v="1"/>
    <x v="0"/>
    <n v="54"/>
    <n v="2"/>
    <n v="2"/>
    <s v="Research Scientist"/>
    <n v="3"/>
    <s v="Single"/>
    <n v="4508"/>
    <n v="3129"/>
    <n v="1"/>
    <s v="Y"/>
    <s v="No"/>
    <n v="22"/>
    <x v="1"/>
    <n v="2"/>
    <n v="80"/>
    <n v="0"/>
    <n v="14"/>
    <n v="4"/>
    <n v="3"/>
    <x v="20"/>
    <n v="7"/>
    <n v="3"/>
    <n v="8"/>
  </r>
  <r>
    <n v="28"/>
    <s v="No"/>
    <s v="Travel_Rarely"/>
    <n v="895"/>
    <x v="1"/>
    <n v="15"/>
    <n v="2"/>
    <s v="Life Sciences"/>
    <n v="1"/>
    <n v="1102"/>
    <n v="1"/>
    <x v="1"/>
    <n v="50"/>
    <n v="3"/>
    <n v="1"/>
    <s v="Laboratory Technician"/>
    <n v="3"/>
    <s v="Divorced"/>
    <n v="2207"/>
    <n v="22482"/>
    <n v="1"/>
    <s v="Y"/>
    <s v="No"/>
    <n v="16"/>
    <x v="0"/>
    <n v="4"/>
    <n v="80"/>
    <n v="1"/>
    <n v="4"/>
    <n v="5"/>
    <n v="2"/>
    <x v="9"/>
    <n v="2"/>
    <n v="2"/>
    <n v="2"/>
  </r>
  <r>
    <n v="34"/>
    <s v="No"/>
    <s v="Travel_Frequently"/>
    <n v="618"/>
    <x v="1"/>
    <n v="3"/>
    <n v="1"/>
    <s v="Life Sciences"/>
    <n v="1"/>
    <n v="1103"/>
    <n v="1"/>
    <x v="1"/>
    <n v="45"/>
    <n v="3"/>
    <n v="2"/>
    <s v="Healthcare Representative"/>
    <n v="4"/>
    <s v="Single"/>
    <n v="7756"/>
    <n v="22266"/>
    <n v="0"/>
    <s v="Y"/>
    <s v="No"/>
    <n v="17"/>
    <x v="0"/>
    <n v="3"/>
    <n v="80"/>
    <n v="0"/>
    <n v="7"/>
    <n v="1"/>
    <n v="2"/>
    <x v="0"/>
    <n v="2"/>
    <n v="0"/>
    <n v="4"/>
  </r>
  <r>
    <n v="37"/>
    <s v="No"/>
    <s v="Travel_Rarely"/>
    <n v="309"/>
    <x v="0"/>
    <n v="10"/>
    <n v="4"/>
    <s v="Life Sciences"/>
    <n v="1"/>
    <n v="1105"/>
    <n v="4"/>
    <x v="0"/>
    <n v="88"/>
    <n v="2"/>
    <n v="2"/>
    <s v="Sales Executive"/>
    <n v="4"/>
    <s v="Divorced"/>
    <n v="6694"/>
    <n v="24223"/>
    <n v="2"/>
    <s v="Y"/>
    <s v="Yes"/>
    <n v="14"/>
    <x v="0"/>
    <n v="3"/>
    <n v="80"/>
    <n v="3"/>
    <n v="8"/>
    <n v="5"/>
    <n v="3"/>
    <x v="6"/>
    <n v="0"/>
    <n v="0"/>
    <n v="0"/>
  </r>
  <r>
    <n v="25"/>
    <s v="Yes"/>
    <s v="Travel_Rarely"/>
    <n v="1219"/>
    <x v="1"/>
    <n v="4"/>
    <n v="1"/>
    <s v="Technical Degree"/>
    <n v="1"/>
    <n v="1106"/>
    <n v="4"/>
    <x v="1"/>
    <n v="32"/>
    <n v="3"/>
    <n v="1"/>
    <s v="Laboratory Technician"/>
    <n v="4"/>
    <s v="Married"/>
    <n v="3691"/>
    <n v="4605"/>
    <n v="1"/>
    <s v="Y"/>
    <s v="Yes"/>
    <n v="15"/>
    <x v="0"/>
    <n v="2"/>
    <n v="80"/>
    <n v="1"/>
    <n v="7"/>
    <n v="3"/>
    <n v="4"/>
    <x v="5"/>
    <n v="7"/>
    <n v="5"/>
    <n v="6"/>
  </r>
  <r>
    <n v="26"/>
    <s v="Yes"/>
    <s v="Travel_Rarely"/>
    <n v="1330"/>
    <x v="1"/>
    <n v="21"/>
    <n v="3"/>
    <s v="Medical"/>
    <n v="1"/>
    <n v="1107"/>
    <n v="1"/>
    <x v="1"/>
    <n v="37"/>
    <n v="3"/>
    <n v="1"/>
    <s v="Laboratory Technician"/>
    <n v="3"/>
    <s v="Divorced"/>
    <n v="2377"/>
    <n v="19373"/>
    <n v="1"/>
    <s v="Y"/>
    <s v="No"/>
    <n v="20"/>
    <x v="1"/>
    <n v="3"/>
    <n v="80"/>
    <n v="1"/>
    <n v="1"/>
    <n v="0"/>
    <n v="2"/>
    <x v="6"/>
    <n v="1"/>
    <n v="0"/>
    <n v="0"/>
  </r>
  <r>
    <n v="33"/>
    <s v="Yes"/>
    <s v="Travel_Rarely"/>
    <n v="1017"/>
    <x v="1"/>
    <n v="25"/>
    <n v="3"/>
    <s v="Medical"/>
    <n v="1"/>
    <n v="1108"/>
    <n v="1"/>
    <x v="1"/>
    <n v="55"/>
    <n v="2"/>
    <n v="1"/>
    <s v="Research Scientist"/>
    <n v="2"/>
    <s v="Single"/>
    <n v="2313"/>
    <n v="2993"/>
    <n v="4"/>
    <s v="Y"/>
    <s v="Yes"/>
    <n v="20"/>
    <x v="1"/>
    <n v="2"/>
    <n v="80"/>
    <n v="0"/>
    <n v="5"/>
    <n v="0"/>
    <n v="3"/>
    <x v="4"/>
    <n v="2"/>
    <n v="2"/>
    <n v="2"/>
  </r>
  <r>
    <n v="42"/>
    <s v="No"/>
    <s v="Travel_Rarely"/>
    <n v="469"/>
    <x v="1"/>
    <n v="2"/>
    <n v="2"/>
    <s v="Medical"/>
    <n v="1"/>
    <n v="1109"/>
    <n v="4"/>
    <x v="1"/>
    <n v="35"/>
    <n v="3"/>
    <n v="4"/>
    <s v="Manager"/>
    <n v="1"/>
    <s v="Married"/>
    <n v="17665"/>
    <n v="14399"/>
    <n v="0"/>
    <s v="Y"/>
    <s v="No"/>
    <n v="17"/>
    <x v="0"/>
    <n v="4"/>
    <n v="80"/>
    <n v="1"/>
    <n v="23"/>
    <n v="3"/>
    <n v="3"/>
    <x v="14"/>
    <n v="6"/>
    <n v="13"/>
    <n v="7"/>
  </r>
  <r>
    <n v="28"/>
    <s v="Yes"/>
    <s v="Travel_Frequently"/>
    <n v="1009"/>
    <x v="1"/>
    <n v="1"/>
    <n v="3"/>
    <s v="Medical"/>
    <n v="1"/>
    <n v="1111"/>
    <n v="1"/>
    <x v="1"/>
    <n v="45"/>
    <n v="2"/>
    <n v="1"/>
    <s v="Laboratory Technician"/>
    <n v="2"/>
    <s v="Divorced"/>
    <n v="2596"/>
    <n v="7160"/>
    <n v="1"/>
    <s v="Y"/>
    <s v="No"/>
    <n v="15"/>
    <x v="0"/>
    <n v="1"/>
    <n v="80"/>
    <n v="2"/>
    <n v="1"/>
    <n v="2"/>
    <n v="3"/>
    <x v="6"/>
    <n v="0"/>
    <n v="0"/>
    <n v="0"/>
  </r>
  <r>
    <n v="50"/>
    <s v="Yes"/>
    <s v="Travel_Frequently"/>
    <n v="959"/>
    <x v="0"/>
    <n v="1"/>
    <n v="4"/>
    <s v="Other"/>
    <n v="1"/>
    <n v="1113"/>
    <n v="4"/>
    <x v="1"/>
    <n v="81"/>
    <n v="3"/>
    <n v="2"/>
    <s v="Sales Executive"/>
    <n v="3"/>
    <s v="Single"/>
    <n v="4728"/>
    <n v="17251"/>
    <n v="3"/>
    <s v="Y"/>
    <s v="Yes"/>
    <n v="14"/>
    <x v="0"/>
    <n v="4"/>
    <n v="80"/>
    <n v="0"/>
    <n v="5"/>
    <n v="4"/>
    <n v="3"/>
    <x v="2"/>
    <n v="0"/>
    <n v="0"/>
    <n v="0"/>
  </r>
  <r>
    <n v="33"/>
    <s v="No"/>
    <s v="Travel_Frequently"/>
    <n v="970"/>
    <x v="0"/>
    <n v="7"/>
    <n v="3"/>
    <s v="Life Sciences"/>
    <n v="1"/>
    <n v="1114"/>
    <n v="4"/>
    <x v="0"/>
    <n v="30"/>
    <n v="3"/>
    <n v="2"/>
    <s v="Sales Executive"/>
    <n v="2"/>
    <s v="Married"/>
    <n v="4302"/>
    <n v="13401"/>
    <n v="0"/>
    <s v="Y"/>
    <s v="No"/>
    <n v="17"/>
    <x v="0"/>
    <n v="3"/>
    <n v="80"/>
    <n v="1"/>
    <n v="4"/>
    <n v="3"/>
    <n v="3"/>
    <x v="11"/>
    <n v="2"/>
    <n v="0"/>
    <n v="2"/>
  </r>
  <r>
    <n v="34"/>
    <s v="No"/>
    <s v="Non-Travel"/>
    <n v="697"/>
    <x v="1"/>
    <n v="3"/>
    <n v="4"/>
    <s v="Life Sciences"/>
    <n v="1"/>
    <n v="1115"/>
    <n v="3"/>
    <x v="1"/>
    <n v="40"/>
    <n v="2"/>
    <n v="1"/>
    <s v="Research Scientist"/>
    <n v="4"/>
    <s v="Married"/>
    <n v="2979"/>
    <n v="22478"/>
    <n v="3"/>
    <s v="Y"/>
    <s v="No"/>
    <n v="17"/>
    <x v="0"/>
    <n v="4"/>
    <n v="80"/>
    <n v="3"/>
    <n v="6"/>
    <n v="2"/>
    <n v="3"/>
    <x v="2"/>
    <n v="0"/>
    <n v="0"/>
    <n v="0"/>
  </r>
  <r>
    <n v="48"/>
    <s v="No"/>
    <s v="Non-Travel"/>
    <n v="1262"/>
    <x v="1"/>
    <n v="1"/>
    <n v="4"/>
    <s v="Medical"/>
    <n v="1"/>
    <n v="1116"/>
    <n v="1"/>
    <x v="1"/>
    <n v="35"/>
    <n v="4"/>
    <n v="4"/>
    <s v="Manager"/>
    <n v="4"/>
    <s v="Single"/>
    <n v="16885"/>
    <n v="16154"/>
    <n v="2"/>
    <s v="Y"/>
    <s v="No"/>
    <n v="22"/>
    <x v="1"/>
    <n v="3"/>
    <n v="80"/>
    <n v="0"/>
    <n v="27"/>
    <n v="3"/>
    <n v="2"/>
    <x v="8"/>
    <n v="4"/>
    <n v="2"/>
    <n v="1"/>
  </r>
  <r>
    <n v="45"/>
    <s v="No"/>
    <s v="Non-Travel"/>
    <n v="1050"/>
    <x v="0"/>
    <n v="9"/>
    <n v="4"/>
    <s v="Life Sciences"/>
    <n v="1"/>
    <n v="1117"/>
    <n v="2"/>
    <x v="0"/>
    <n v="65"/>
    <n v="2"/>
    <n v="2"/>
    <s v="Sales Executive"/>
    <n v="3"/>
    <s v="Married"/>
    <n v="5593"/>
    <n v="17970"/>
    <n v="1"/>
    <s v="Y"/>
    <s v="No"/>
    <n v="13"/>
    <x v="0"/>
    <n v="4"/>
    <n v="80"/>
    <n v="1"/>
    <n v="15"/>
    <n v="2"/>
    <n v="3"/>
    <x v="15"/>
    <n v="10"/>
    <n v="4"/>
    <n v="12"/>
  </r>
  <r>
    <n v="52"/>
    <s v="No"/>
    <s v="Travel_Rarely"/>
    <n v="994"/>
    <x v="1"/>
    <n v="7"/>
    <n v="4"/>
    <s v="Life Sciences"/>
    <n v="1"/>
    <n v="1118"/>
    <n v="2"/>
    <x v="1"/>
    <n v="87"/>
    <n v="3"/>
    <n v="3"/>
    <s v="Healthcare Representative"/>
    <n v="2"/>
    <s v="Single"/>
    <n v="10445"/>
    <n v="15322"/>
    <n v="7"/>
    <s v="Y"/>
    <s v="No"/>
    <n v="19"/>
    <x v="0"/>
    <n v="4"/>
    <n v="80"/>
    <n v="0"/>
    <n v="18"/>
    <n v="4"/>
    <n v="3"/>
    <x v="3"/>
    <n v="6"/>
    <n v="4"/>
    <n v="0"/>
  </r>
  <r>
    <n v="38"/>
    <s v="No"/>
    <s v="Travel_Rarely"/>
    <n v="770"/>
    <x v="0"/>
    <n v="10"/>
    <n v="4"/>
    <s v="Marketing"/>
    <n v="1"/>
    <n v="1119"/>
    <n v="3"/>
    <x v="1"/>
    <n v="73"/>
    <n v="2"/>
    <n v="3"/>
    <s v="Sales Executive"/>
    <n v="3"/>
    <s v="Divorced"/>
    <n v="8740"/>
    <n v="5569"/>
    <n v="0"/>
    <s v="Y"/>
    <s v="Yes"/>
    <n v="14"/>
    <x v="0"/>
    <n v="2"/>
    <n v="80"/>
    <n v="2"/>
    <n v="9"/>
    <n v="2"/>
    <n v="3"/>
    <x v="3"/>
    <n v="7"/>
    <n v="2"/>
    <n v="7"/>
  </r>
  <r>
    <n v="29"/>
    <s v="No"/>
    <s v="Travel_Rarely"/>
    <n v="1107"/>
    <x v="1"/>
    <n v="28"/>
    <n v="4"/>
    <s v="Life Sciences"/>
    <n v="1"/>
    <n v="1120"/>
    <n v="3"/>
    <x v="0"/>
    <n v="93"/>
    <n v="3"/>
    <n v="1"/>
    <s v="Research Scientist"/>
    <n v="4"/>
    <s v="Divorced"/>
    <n v="2514"/>
    <n v="26968"/>
    <n v="4"/>
    <s v="Y"/>
    <s v="No"/>
    <n v="22"/>
    <x v="1"/>
    <n v="1"/>
    <n v="80"/>
    <n v="1"/>
    <n v="11"/>
    <n v="1"/>
    <n v="3"/>
    <x v="5"/>
    <n v="5"/>
    <n v="1"/>
    <n v="7"/>
  </r>
  <r>
    <n v="28"/>
    <s v="No"/>
    <s v="Travel_Rarely"/>
    <n v="950"/>
    <x v="1"/>
    <n v="3"/>
    <n v="3"/>
    <s v="Medical"/>
    <n v="1"/>
    <n v="1121"/>
    <n v="4"/>
    <x v="0"/>
    <n v="93"/>
    <n v="3"/>
    <n v="3"/>
    <s v="Manufacturing Director"/>
    <n v="2"/>
    <s v="Divorced"/>
    <n v="7655"/>
    <n v="8039"/>
    <n v="0"/>
    <s v="Y"/>
    <s v="No"/>
    <n v="17"/>
    <x v="0"/>
    <n v="2"/>
    <n v="80"/>
    <n v="3"/>
    <n v="10"/>
    <n v="3"/>
    <n v="2"/>
    <x v="7"/>
    <n v="7"/>
    <n v="1"/>
    <n v="7"/>
  </r>
  <r>
    <n v="46"/>
    <s v="No"/>
    <s v="Travel_Rarely"/>
    <n v="406"/>
    <x v="0"/>
    <n v="3"/>
    <n v="1"/>
    <s v="Marketing"/>
    <n v="1"/>
    <n v="1124"/>
    <n v="1"/>
    <x v="1"/>
    <n v="52"/>
    <n v="3"/>
    <n v="4"/>
    <s v="Manager"/>
    <n v="3"/>
    <s v="Married"/>
    <n v="17465"/>
    <n v="15596"/>
    <n v="3"/>
    <s v="Y"/>
    <s v="No"/>
    <n v="12"/>
    <x v="0"/>
    <n v="4"/>
    <n v="80"/>
    <n v="1"/>
    <n v="23"/>
    <n v="3"/>
    <n v="3"/>
    <x v="12"/>
    <n v="9"/>
    <n v="4"/>
    <n v="9"/>
  </r>
  <r>
    <n v="38"/>
    <s v="No"/>
    <s v="Travel_Rarely"/>
    <n v="130"/>
    <x v="0"/>
    <n v="2"/>
    <n v="2"/>
    <s v="Marketing"/>
    <n v="1"/>
    <n v="1125"/>
    <n v="4"/>
    <x v="1"/>
    <n v="32"/>
    <n v="3"/>
    <n v="3"/>
    <s v="Sales Executive"/>
    <n v="2"/>
    <s v="Single"/>
    <n v="7351"/>
    <n v="20619"/>
    <n v="7"/>
    <s v="Y"/>
    <s v="No"/>
    <n v="16"/>
    <x v="0"/>
    <n v="3"/>
    <n v="80"/>
    <n v="0"/>
    <n v="10"/>
    <n v="2"/>
    <n v="3"/>
    <x v="6"/>
    <n v="0"/>
    <n v="0"/>
    <n v="0"/>
  </r>
  <r>
    <n v="43"/>
    <s v="No"/>
    <s v="Travel_Frequently"/>
    <n v="1082"/>
    <x v="1"/>
    <n v="27"/>
    <n v="3"/>
    <s v="Life Sciences"/>
    <n v="1"/>
    <n v="1126"/>
    <n v="3"/>
    <x v="0"/>
    <n v="83"/>
    <n v="3"/>
    <n v="3"/>
    <s v="Manufacturing Director"/>
    <n v="1"/>
    <s v="Married"/>
    <n v="10820"/>
    <n v="11535"/>
    <n v="8"/>
    <s v="Y"/>
    <s v="No"/>
    <n v="11"/>
    <x v="0"/>
    <n v="3"/>
    <n v="80"/>
    <n v="1"/>
    <n v="18"/>
    <n v="1"/>
    <n v="3"/>
    <x v="3"/>
    <n v="7"/>
    <n v="0"/>
    <n v="1"/>
  </r>
  <r>
    <n v="39"/>
    <s v="Yes"/>
    <s v="Travel_Frequently"/>
    <n v="203"/>
    <x v="1"/>
    <n v="2"/>
    <n v="3"/>
    <s v="Life Sciences"/>
    <n v="1"/>
    <n v="1127"/>
    <n v="1"/>
    <x v="1"/>
    <n v="84"/>
    <n v="3"/>
    <n v="4"/>
    <s v="Healthcare Representative"/>
    <n v="4"/>
    <s v="Divorced"/>
    <n v="12169"/>
    <n v="13547"/>
    <n v="7"/>
    <s v="Y"/>
    <s v="No"/>
    <n v="11"/>
    <x v="0"/>
    <n v="4"/>
    <n v="80"/>
    <n v="3"/>
    <n v="21"/>
    <n v="4"/>
    <n v="3"/>
    <x v="29"/>
    <n v="7"/>
    <n v="11"/>
    <n v="5"/>
  </r>
  <r>
    <n v="40"/>
    <s v="No"/>
    <s v="Travel_Rarely"/>
    <n v="1308"/>
    <x v="1"/>
    <n v="14"/>
    <n v="3"/>
    <s v="Medical"/>
    <n v="1"/>
    <n v="1128"/>
    <n v="3"/>
    <x v="1"/>
    <n v="44"/>
    <n v="2"/>
    <n v="5"/>
    <s v="Research Director"/>
    <n v="3"/>
    <s v="Single"/>
    <n v="19626"/>
    <n v="17544"/>
    <n v="1"/>
    <s v="Y"/>
    <s v="No"/>
    <n v="14"/>
    <x v="0"/>
    <n v="1"/>
    <n v="80"/>
    <n v="0"/>
    <n v="21"/>
    <n v="2"/>
    <n v="4"/>
    <x v="23"/>
    <n v="7"/>
    <n v="4"/>
    <n v="9"/>
  </r>
  <r>
    <n v="21"/>
    <s v="No"/>
    <s v="Travel_Rarely"/>
    <n v="984"/>
    <x v="1"/>
    <n v="1"/>
    <n v="1"/>
    <s v="Technical Degree"/>
    <n v="1"/>
    <n v="1131"/>
    <n v="4"/>
    <x v="0"/>
    <n v="70"/>
    <n v="2"/>
    <n v="1"/>
    <s v="Research Scientist"/>
    <n v="2"/>
    <s v="Single"/>
    <n v="2070"/>
    <n v="25326"/>
    <n v="1"/>
    <s v="Y"/>
    <s v="Yes"/>
    <n v="11"/>
    <x v="0"/>
    <n v="3"/>
    <n v="80"/>
    <n v="0"/>
    <n v="2"/>
    <n v="6"/>
    <n v="4"/>
    <x v="4"/>
    <n v="2"/>
    <n v="2"/>
    <n v="2"/>
  </r>
  <r>
    <n v="39"/>
    <s v="No"/>
    <s v="Non-Travel"/>
    <n v="439"/>
    <x v="1"/>
    <n v="9"/>
    <n v="3"/>
    <s v="Life Sciences"/>
    <n v="1"/>
    <n v="1132"/>
    <n v="3"/>
    <x v="1"/>
    <n v="70"/>
    <n v="3"/>
    <n v="2"/>
    <s v="Laboratory Technician"/>
    <n v="2"/>
    <s v="Single"/>
    <n v="6782"/>
    <n v="8770"/>
    <n v="9"/>
    <s v="Y"/>
    <s v="No"/>
    <n v="15"/>
    <x v="0"/>
    <n v="3"/>
    <n v="80"/>
    <n v="0"/>
    <n v="9"/>
    <n v="2"/>
    <n v="2"/>
    <x v="8"/>
    <n v="4"/>
    <n v="0"/>
    <n v="3"/>
  </r>
  <r>
    <n v="36"/>
    <s v="No"/>
    <s v="Non-Travel"/>
    <n v="217"/>
    <x v="1"/>
    <n v="18"/>
    <n v="4"/>
    <s v="Life Sciences"/>
    <n v="1"/>
    <n v="1133"/>
    <n v="1"/>
    <x v="1"/>
    <n v="78"/>
    <n v="3"/>
    <n v="2"/>
    <s v="Manufacturing Director"/>
    <n v="4"/>
    <s v="Single"/>
    <n v="7779"/>
    <n v="23238"/>
    <n v="2"/>
    <s v="Y"/>
    <s v="No"/>
    <n v="20"/>
    <x v="1"/>
    <n v="1"/>
    <n v="80"/>
    <n v="0"/>
    <n v="18"/>
    <n v="0"/>
    <n v="3"/>
    <x v="19"/>
    <n v="9"/>
    <n v="0"/>
    <n v="9"/>
  </r>
  <r>
    <n v="31"/>
    <s v="No"/>
    <s v="Travel_Frequently"/>
    <n v="793"/>
    <x v="0"/>
    <n v="20"/>
    <n v="3"/>
    <s v="Life Sciences"/>
    <n v="1"/>
    <n v="1135"/>
    <n v="3"/>
    <x v="1"/>
    <n v="67"/>
    <n v="4"/>
    <n v="1"/>
    <s v="Sales Representative"/>
    <n v="4"/>
    <s v="Married"/>
    <n v="2791"/>
    <n v="21981"/>
    <n v="0"/>
    <s v="Y"/>
    <s v="No"/>
    <n v="12"/>
    <x v="0"/>
    <n v="1"/>
    <n v="80"/>
    <n v="1"/>
    <n v="3"/>
    <n v="4"/>
    <n v="3"/>
    <x v="4"/>
    <n v="2"/>
    <n v="2"/>
    <n v="2"/>
  </r>
  <r>
    <n v="28"/>
    <s v="No"/>
    <s v="Travel_Rarely"/>
    <n v="1451"/>
    <x v="1"/>
    <n v="2"/>
    <n v="1"/>
    <s v="Life Sciences"/>
    <n v="1"/>
    <n v="1136"/>
    <n v="1"/>
    <x v="1"/>
    <n v="67"/>
    <n v="2"/>
    <n v="1"/>
    <s v="Research Scientist"/>
    <n v="2"/>
    <s v="Married"/>
    <n v="3201"/>
    <n v="19911"/>
    <n v="0"/>
    <s v="Y"/>
    <s v="No"/>
    <n v="17"/>
    <x v="0"/>
    <n v="1"/>
    <n v="80"/>
    <n v="0"/>
    <n v="6"/>
    <n v="2"/>
    <n v="1"/>
    <x v="8"/>
    <n v="3"/>
    <n v="0"/>
    <n v="4"/>
  </r>
  <r>
    <n v="35"/>
    <s v="No"/>
    <s v="Travel_Frequently"/>
    <n v="1182"/>
    <x v="0"/>
    <n v="11"/>
    <n v="2"/>
    <s v="Marketing"/>
    <n v="1"/>
    <n v="1137"/>
    <n v="4"/>
    <x v="1"/>
    <n v="54"/>
    <n v="3"/>
    <n v="2"/>
    <s v="Sales Executive"/>
    <n v="4"/>
    <s v="Divorced"/>
    <n v="4968"/>
    <n v="18500"/>
    <n v="1"/>
    <s v="Y"/>
    <s v="No"/>
    <n v="11"/>
    <x v="0"/>
    <n v="4"/>
    <n v="80"/>
    <n v="1"/>
    <n v="5"/>
    <n v="3"/>
    <n v="3"/>
    <x v="8"/>
    <n v="2"/>
    <n v="0"/>
    <n v="2"/>
  </r>
  <r>
    <n v="49"/>
    <s v="No"/>
    <s v="Travel_Rarely"/>
    <n v="174"/>
    <x v="0"/>
    <n v="8"/>
    <n v="4"/>
    <s v="Technical Degree"/>
    <n v="1"/>
    <n v="1138"/>
    <n v="4"/>
    <x v="1"/>
    <n v="56"/>
    <n v="2"/>
    <n v="4"/>
    <s v="Sales Executive"/>
    <n v="2"/>
    <s v="Married"/>
    <n v="13120"/>
    <n v="11879"/>
    <n v="6"/>
    <s v="Y"/>
    <s v="No"/>
    <n v="17"/>
    <x v="0"/>
    <n v="2"/>
    <n v="80"/>
    <n v="1"/>
    <n v="22"/>
    <n v="3"/>
    <n v="3"/>
    <x v="7"/>
    <n v="8"/>
    <n v="2"/>
    <n v="3"/>
  </r>
  <r>
    <n v="34"/>
    <s v="No"/>
    <s v="Travel_Frequently"/>
    <n v="1003"/>
    <x v="1"/>
    <n v="2"/>
    <n v="2"/>
    <s v="Life Sciences"/>
    <n v="1"/>
    <n v="1140"/>
    <n v="4"/>
    <x v="1"/>
    <n v="95"/>
    <n v="3"/>
    <n v="2"/>
    <s v="Manufacturing Director"/>
    <n v="3"/>
    <s v="Single"/>
    <n v="4033"/>
    <n v="15834"/>
    <n v="2"/>
    <s v="Y"/>
    <s v="No"/>
    <n v="11"/>
    <x v="0"/>
    <n v="4"/>
    <n v="80"/>
    <n v="0"/>
    <n v="5"/>
    <n v="3"/>
    <n v="2"/>
    <x v="11"/>
    <n v="2"/>
    <n v="0"/>
    <n v="2"/>
  </r>
  <r>
    <n v="29"/>
    <s v="No"/>
    <s v="Travel_Frequently"/>
    <n v="490"/>
    <x v="1"/>
    <n v="10"/>
    <n v="3"/>
    <s v="Life Sciences"/>
    <n v="1"/>
    <n v="1143"/>
    <n v="4"/>
    <x v="0"/>
    <n v="61"/>
    <n v="3"/>
    <n v="1"/>
    <s v="Research Scientist"/>
    <n v="2"/>
    <s v="Divorced"/>
    <n v="3291"/>
    <n v="17940"/>
    <n v="0"/>
    <s v="Y"/>
    <s v="No"/>
    <n v="14"/>
    <x v="0"/>
    <n v="4"/>
    <n v="80"/>
    <n v="2"/>
    <n v="8"/>
    <n v="2"/>
    <n v="2"/>
    <x v="5"/>
    <n v="5"/>
    <n v="1"/>
    <n v="1"/>
  </r>
  <r>
    <n v="42"/>
    <s v="No"/>
    <s v="Travel_Rarely"/>
    <n v="188"/>
    <x v="1"/>
    <n v="29"/>
    <n v="3"/>
    <s v="Medical"/>
    <n v="1"/>
    <n v="1148"/>
    <n v="2"/>
    <x v="1"/>
    <n v="56"/>
    <n v="1"/>
    <n v="2"/>
    <s v="Laboratory Technician"/>
    <n v="4"/>
    <s v="Single"/>
    <n v="4272"/>
    <n v="9558"/>
    <n v="4"/>
    <s v="Y"/>
    <s v="No"/>
    <n v="19"/>
    <x v="0"/>
    <n v="1"/>
    <n v="80"/>
    <n v="0"/>
    <n v="16"/>
    <n v="3"/>
    <n v="3"/>
    <x v="6"/>
    <n v="0"/>
    <n v="0"/>
    <n v="0"/>
  </r>
  <r>
    <n v="29"/>
    <s v="No"/>
    <s v="Travel_Rarely"/>
    <n v="718"/>
    <x v="1"/>
    <n v="8"/>
    <n v="1"/>
    <s v="Medical"/>
    <n v="1"/>
    <n v="1150"/>
    <n v="2"/>
    <x v="1"/>
    <n v="79"/>
    <n v="2"/>
    <n v="2"/>
    <s v="Manufacturing Director"/>
    <n v="4"/>
    <s v="Married"/>
    <n v="5056"/>
    <n v="17689"/>
    <n v="1"/>
    <s v="Y"/>
    <s v="Yes"/>
    <n v="15"/>
    <x v="0"/>
    <n v="3"/>
    <n v="80"/>
    <n v="1"/>
    <n v="10"/>
    <n v="2"/>
    <n v="2"/>
    <x v="1"/>
    <n v="7"/>
    <n v="1"/>
    <n v="2"/>
  </r>
  <r>
    <n v="38"/>
    <s v="No"/>
    <s v="Travel_Rarely"/>
    <n v="433"/>
    <x v="2"/>
    <n v="1"/>
    <n v="3"/>
    <s v="Human Resources"/>
    <n v="1"/>
    <n v="1152"/>
    <n v="3"/>
    <x v="1"/>
    <n v="37"/>
    <n v="4"/>
    <n v="1"/>
    <s v="Human Resources"/>
    <n v="3"/>
    <s v="Married"/>
    <n v="2844"/>
    <n v="6004"/>
    <n v="1"/>
    <s v="Y"/>
    <s v="No"/>
    <n v="13"/>
    <x v="0"/>
    <n v="4"/>
    <n v="80"/>
    <n v="1"/>
    <n v="7"/>
    <n v="2"/>
    <n v="4"/>
    <x v="5"/>
    <n v="6"/>
    <n v="5"/>
    <n v="0"/>
  </r>
  <r>
    <n v="28"/>
    <s v="No"/>
    <s v="Travel_Frequently"/>
    <n v="773"/>
    <x v="1"/>
    <n v="6"/>
    <n v="3"/>
    <s v="Life Sciences"/>
    <n v="1"/>
    <n v="1154"/>
    <n v="3"/>
    <x v="1"/>
    <n v="39"/>
    <n v="2"/>
    <n v="1"/>
    <s v="Research Scientist"/>
    <n v="3"/>
    <s v="Divorced"/>
    <n v="2703"/>
    <n v="22088"/>
    <n v="1"/>
    <s v="Y"/>
    <s v="Yes"/>
    <n v="14"/>
    <x v="0"/>
    <n v="4"/>
    <n v="80"/>
    <n v="1"/>
    <n v="3"/>
    <n v="2"/>
    <n v="3"/>
    <x v="11"/>
    <n v="1"/>
    <n v="0"/>
    <n v="2"/>
  </r>
  <r>
    <n v="18"/>
    <s v="Yes"/>
    <s v="Non-Travel"/>
    <n v="247"/>
    <x v="1"/>
    <n v="8"/>
    <n v="1"/>
    <s v="Medical"/>
    <n v="1"/>
    <n v="1156"/>
    <n v="3"/>
    <x v="1"/>
    <n v="80"/>
    <n v="3"/>
    <n v="1"/>
    <s v="Laboratory Technician"/>
    <n v="3"/>
    <s v="Single"/>
    <n v="1904"/>
    <n v="13556"/>
    <n v="1"/>
    <s v="Y"/>
    <s v="No"/>
    <n v="12"/>
    <x v="0"/>
    <n v="4"/>
    <n v="80"/>
    <n v="0"/>
    <n v="0"/>
    <n v="0"/>
    <n v="3"/>
    <x v="2"/>
    <n v="0"/>
    <n v="0"/>
    <n v="0"/>
  </r>
  <r>
    <n v="33"/>
    <s v="Yes"/>
    <s v="Travel_Rarely"/>
    <n v="603"/>
    <x v="0"/>
    <n v="9"/>
    <n v="4"/>
    <s v="Marketing"/>
    <n v="1"/>
    <n v="1157"/>
    <n v="1"/>
    <x v="0"/>
    <n v="77"/>
    <n v="3"/>
    <n v="2"/>
    <s v="Sales Executive"/>
    <n v="1"/>
    <s v="Single"/>
    <n v="8224"/>
    <n v="18385"/>
    <n v="0"/>
    <s v="Y"/>
    <s v="Yes"/>
    <n v="17"/>
    <x v="0"/>
    <n v="1"/>
    <n v="80"/>
    <n v="0"/>
    <n v="6"/>
    <n v="3"/>
    <n v="3"/>
    <x v="8"/>
    <n v="2"/>
    <n v="0"/>
    <n v="3"/>
  </r>
  <r>
    <n v="41"/>
    <s v="No"/>
    <s v="Travel_Rarely"/>
    <n v="167"/>
    <x v="1"/>
    <n v="12"/>
    <n v="4"/>
    <s v="Life Sciences"/>
    <n v="1"/>
    <n v="1158"/>
    <n v="2"/>
    <x v="1"/>
    <n v="46"/>
    <n v="3"/>
    <n v="1"/>
    <s v="Laboratory Technician"/>
    <n v="4"/>
    <s v="Married"/>
    <n v="4766"/>
    <n v="9051"/>
    <n v="3"/>
    <s v="Y"/>
    <s v="Yes"/>
    <n v="11"/>
    <x v="0"/>
    <n v="1"/>
    <n v="80"/>
    <n v="1"/>
    <n v="6"/>
    <n v="4"/>
    <n v="3"/>
    <x v="6"/>
    <n v="0"/>
    <n v="0"/>
    <n v="0"/>
  </r>
  <r>
    <n v="31"/>
    <s v="Yes"/>
    <s v="Travel_Frequently"/>
    <n v="874"/>
    <x v="1"/>
    <n v="15"/>
    <n v="3"/>
    <s v="Medical"/>
    <n v="1"/>
    <n v="1160"/>
    <n v="3"/>
    <x v="1"/>
    <n v="72"/>
    <n v="3"/>
    <n v="1"/>
    <s v="Laboratory Technician"/>
    <n v="3"/>
    <s v="Married"/>
    <n v="2610"/>
    <n v="6233"/>
    <n v="1"/>
    <s v="Y"/>
    <s v="No"/>
    <n v="12"/>
    <x v="0"/>
    <n v="3"/>
    <n v="80"/>
    <n v="1"/>
    <n v="2"/>
    <n v="5"/>
    <n v="2"/>
    <x v="4"/>
    <n v="2"/>
    <n v="2"/>
    <n v="2"/>
  </r>
  <r>
    <n v="37"/>
    <s v="No"/>
    <s v="Travel_Rarely"/>
    <n v="367"/>
    <x v="1"/>
    <n v="25"/>
    <n v="2"/>
    <s v="Medical"/>
    <n v="1"/>
    <n v="1161"/>
    <n v="3"/>
    <x v="0"/>
    <n v="52"/>
    <n v="2"/>
    <n v="2"/>
    <s v="Healthcare Representative"/>
    <n v="4"/>
    <s v="Divorced"/>
    <n v="5731"/>
    <n v="17171"/>
    <n v="7"/>
    <s v="Y"/>
    <s v="No"/>
    <n v="13"/>
    <x v="0"/>
    <n v="3"/>
    <n v="80"/>
    <n v="2"/>
    <n v="9"/>
    <n v="2"/>
    <n v="3"/>
    <x v="0"/>
    <n v="2"/>
    <n v="1"/>
    <n v="3"/>
  </r>
  <r>
    <n v="27"/>
    <s v="No"/>
    <s v="Travel_Rarely"/>
    <n v="199"/>
    <x v="1"/>
    <n v="6"/>
    <n v="3"/>
    <s v="Life Sciences"/>
    <n v="1"/>
    <n v="1162"/>
    <n v="4"/>
    <x v="1"/>
    <n v="55"/>
    <n v="2"/>
    <n v="1"/>
    <s v="Research Scientist"/>
    <n v="3"/>
    <s v="Married"/>
    <n v="2539"/>
    <n v="7950"/>
    <n v="1"/>
    <s v="Y"/>
    <s v="No"/>
    <n v="13"/>
    <x v="0"/>
    <n v="3"/>
    <n v="80"/>
    <n v="1"/>
    <n v="4"/>
    <n v="0"/>
    <n v="3"/>
    <x v="9"/>
    <n v="2"/>
    <n v="2"/>
    <n v="2"/>
  </r>
  <r>
    <n v="34"/>
    <s v="No"/>
    <s v="Travel_Rarely"/>
    <n v="1400"/>
    <x v="0"/>
    <n v="9"/>
    <n v="1"/>
    <s v="Life Sciences"/>
    <n v="1"/>
    <n v="1163"/>
    <n v="2"/>
    <x v="0"/>
    <n v="70"/>
    <n v="3"/>
    <n v="2"/>
    <s v="Sales Executive"/>
    <n v="3"/>
    <s v="Married"/>
    <n v="5714"/>
    <n v="5829"/>
    <n v="1"/>
    <s v="Y"/>
    <s v="No"/>
    <n v="20"/>
    <x v="1"/>
    <n v="1"/>
    <n v="80"/>
    <n v="0"/>
    <n v="6"/>
    <n v="3"/>
    <n v="2"/>
    <x v="0"/>
    <n v="5"/>
    <n v="1"/>
    <n v="3"/>
  </r>
  <r>
    <n v="35"/>
    <s v="No"/>
    <s v="Travel_Rarely"/>
    <n v="528"/>
    <x v="2"/>
    <n v="8"/>
    <n v="4"/>
    <s v="Technical Degree"/>
    <n v="1"/>
    <n v="1164"/>
    <n v="3"/>
    <x v="1"/>
    <n v="100"/>
    <n v="3"/>
    <n v="1"/>
    <s v="Human Resources"/>
    <n v="3"/>
    <s v="Single"/>
    <n v="4323"/>
    <n v="7108"/>
    <n v="1"/>
    <s v="Y"/>
    <s v="No"/>
    <n v="17"/>
    <x v="0"/>
    <n v="2"/>
    <n v="80"/>
    <n v="0"/>
    <n v="6"/>
    <n v="2"/>
    <n v="1"/>
    <x v="8"/>
    <n v="4"/>
    <n v="1"/>
    <n v="4"/>
  </r>
  <r>
    <n v="29"/>
    <s v="Yes"/>
    <s v="Travel_Rarely"/>
    <n v="408"/>
    <x v="0"/>
    <n v="23"/>
    <n v="1"/>
    <s v="Life Sciences"/>
    <n v="1"/>
    <n v="1165"/>
    <n v="4"/>
    <x v="0"/>
    <n v="45"/>
    <n v="2"/>
    <n v="3"/>
    <s v="Sales Executive"/>
    <n v="1"/>
    <s v="Married"/>
    <n v="7336"/>
    <n v="11162"/>
    <n v="1"/>
    <s v="Y"/>
    <s v="No"/>
    <n v="13"/>
    <x v="0"/>
    <n v="1"/>
    <n v="80"/>
    <n v="1"/>
    <n v="11"/>
    <n v="3"/>
    <n v="1"/>
    <x v="19"/>
    <n v="8"/>
    <n v="3"/>
    <n v="10"/>
  </r>
  <r>
    <n v="40"/>
    <s v="No"/>
    <s v="Travel_Frequently"/>
    <n v="593"/>
    <x v="1"/>
    <n v="9"/>
    <n v="4"/>
    <s v="Medical"/>
    <n v="1"/>
    <n v="1166"/>
    <n v="2"/>
    <x v="0"/>
    <n v="88"/>
    <n v="3"/>
    <n v="3"/>
    <s v="Research Director"/>
    <n v="3"/>
    <s v="Single"/>
    <n v="13499"/>
    <n v="13782"/>
    <n v="9"/>
    <s v="Y"/>
    <s v="No"/>
    <n v="17"/>
    <x v="0"/>
    <n v="3"/>
    <n v="80"/>
    <n v="0"/>
    <n v="20"/>
    <n v="3"/>
    <n v="2"/>
    <x v="29"/>
    <n v="7"/>
    <n v="2"/>
    <n v="13"/>
  </r>
  <r>
    <n v="42"/>
    <s v="Yes"/>
    <s v="Travel_Frequently"/>
    <n v="481"/>
    <x v="0"/>
    <n v="12"/>
    <n v="3"/>
    <s v="Life Sciences"/>
    <n v="1"/>
    <n v="1167"/>
    <n v="3"/>
    <x v="1"/>
    <n v="44"/>
    <n v="3"/>
    <n v="4"/>
    <s v="Sales Executive"/>
    <n v="1"/>
    <s v="Single"/>
    <n v="13758"/>
    <n v="2447"/>
    <n v="0"/>
    <s v="Y"/>
    <s v="Yes"/>
    <n v="12"/>
    <x v="0"/>
    <n v="2"/>
    <n v="80"/>
    <n v="0"/>
    <n v="22"/>
    <n v="2"/>
    <n v="2"/>
    <x v="17"/>
    <n v="9"/>
    <n v="13"/>
    <n v="14"/>
  </r>
  <r>
    <n v="42"/>
    <s v="No"/>
    <s v="Travel_Rarely"/>
    <n v="647"/>
    <x v="0"/>
    <n v="4"/>
    <n v="4"/>
    <s v="Marketing"/>
    <n v="1"/>
    <n v="1171"/>
    <n v="2"/>
    <x v="1"/>
    <n v="45"/>
    <n v="3"/>
    <n v="2"/>
    <s v="Sales Executive"/>
    <n v="1"/>
    <s v="Single"/>
    <n v="5155"/>
    <n v="2253"/>
    <n v="7"/>
    <s v="Y"/>
    <s v="No"/>
    <n v="13"/>
    <x v="0"/>
    <n v="4"/>
    <n v="80"/>
    <n v="0"/>
    <n v="9"/>
    <n v="3"/>
    <n v="4"/>
    <x v="0"/>
    <n v="4"/>
    <n v="1"/>
    <n v="5"/>
  </r>
  <r>
    <n v="35"/>
    <s v="No"/>
    <s v="Travel_Rarely"/>
    <n v="982"/>
    <x v="1"/>
    <n v="1"/>
    <n v="4"/>
    <s v="Medical"/>
    <n v="1"/>
    <n v="1172"/>
    <n v="4"/>
    <x v="1"/>
    <n v="58"/>
    <n v="2"/>
    <n v="1"/>
    <s v="Laboratory Technician"/>
    <n v="3"/>
    <s v="Married"/>
    <n v="2258"/>
    <n v="16340"/>
    <n v="6"/>
    <s v="Y"/>
    <s v="No"/>
    <n v="12"/>
    <x v="0"/>
    <n v="2"/>
    <n v="80"/>
    <n v="1"/>
    <n v="10"/>
    <n v="2"/>
    <n v="3"/>
    <x v="3"/>
    <n v="0"/>
    <n v="1"/>
    <n v="7"/>
  </r>
  <r>
    <n v="24"/>
    <s v="No"/>
    <s v="Travel_Rarely"/>
    <n v="477"/>
    <x v="1"/>
    <n v="24"/>
    <n v="3"/>
    <s v="Medical"/>
    <n v="1"/>
    <n v="1173"/>
    <n v="4"/>
    <x v="1"/>
    <n v="49"/>
    <n v="3"/>
    <n v="1"/>
    <s v="Laboratory Technician"/>
    <n v="2"/>
    <s v="Single"/>
    <n v="3597"/>
    <n v="6409"/>
    <n v="8"/>
    <s v="Y"/>
    <s v="No"/>
    <n v="22"/>
    <x v="1"/>
    <n v="4"/>
    <n v="80"/>
    <n v="0"/>
    <n v="6"/>
    <n v="2"/>
    <n v="3"/>
    <x v="9"/>
    <n v="3"/>
    <n v="1"/>
    <n v="2"/>
  </r>
  <r>
    <n v="28"/>
    <s v="Yes"/>
    <s v="Travel_Rarely"/>
    <n v="1485"/>
    <x v="1"/>
    <n v="12"/>
    <n v="1"/>
    <s v="Life Sciences"/>
    <n v="1"/>
    <n v="1175"/>
    <n v="3"/>
    <x v="0"/>
    <n v="79"/>
    <n v="3"/>
    <n v="1"/>
    <s v="Laboratory Technician"/>
    <n v="4"/>
    <s v="Married"/>
    <n v="2515"/>
    <n v="22955"/>
    <n v="1"/>
    <s v="Y"/>
    <s v="Yes"/>
    <n v="11"/>
    <x v="0"/>
    <n v="4"/>
    <n v="80"/>
    <n v="0"/>
    <n v="1"/>
    <n v="4"/>
    <n v="2"/>
    <x v="6"/>
    <n v="1"/>
    <n v="0"/>
    <n v="0"/>
  </r>
  <r>
    <n v="26"/>
    <s v="No"/>
    <s v="Travel_Rarely"/>
    <n v="1384"/>
    <x v="1"/>
    <n v="3"/>
    <n v="4"/>
    <s v="Medical"/>
    <n v="1"/>
    <n v="1177"/>
    <n v="1"/>
    <x v="1"/>
    <n v="82"/>
    <n v="4"/>
    <n v="1"/>
    <s v="Laboratory Technician"/>
    <n v="4"/>
    <s v="Married"/>
    <n v="4420"/>
    <n v="13421"/>
    <n v="1"/>
    <s v="Y"/>
    <s v="No"/>
    <n v="22"/>
    <x v="1"/>
    <n v="2"/>
    <n v="80"/>
    <n v="1"/>
    <n v="8"/>
    <n v="2"/>
    <n v="3"/>
    <x v="3"/>
    <n v="7"/>
    <n v="0"/>
    <n v="7"/>
  </r>
  <r>
    <n v="30"/>
    <s v="No"/>
    <s v="Travel_Rarely"/>
    <n v="852"/>
    <x v="0"/>
    <n v="10"/>
    <n v="3"/>
    <s v="Marketing"/>
    <n v="1"/>
    <n v="1179"/>
    <n v="3"/>
    <x v="1"/>
    <n v="72"/>
    <n v="2"/>
    <n v="2"/>
    <s v="Sales Executive"/>
    <n v="3"/>
    <s v="Married"/>
    <n v="6578"/>
    <n v="2706"/>
    <n v="1"/>
    <s v="Y"/>
    <s v="No"/>
    <n v="18"/>
    <x v="0"/>
    <n v="1"/>
    <n v="80"/>
    <n v="1"/>
    <n v="10"/>
    <n v="3"/>
    <n v="3"/>
    <x v="1"/>
    <n v="3"/>
    <n v="1"/>
    <n v="4"/>
  </r>
  <r>
    <n v="40"/>
    <s v="No"/>
    <s v="Travel_Frequently"/>
    <n v="902"/>
    <x v="1"/>
    <n v="26"/>
    <n v="2"/>
    <s v="Medical"/>
    <n v="1"/>
    <n v="1180"/>
    <n v="3"/>
    <x v="0"/>
    <n v="92"/>
    <n v="2"/>
    <n v="2"/>
    <s v="Research Scientist"/>
    <n v="4"/>
    <s v="Married"/>
    <n v="4422"/>
    <n v="21203"/>
    <n v="3"/>
    <s v="Y"/>
    <s v="Yes"/>
    <n v="13"/>
    <x v="0"/>
    <n v="4"/>
    <n v="80"/>
    <n v="1"/>
    <n v="16"/>
    <n v="3"/>
    <n v="1"/>
    <x v="6"/>
    <n v="1"/>
    <n v="0"/>
    <n v="0"/>
  </r>
  <r>
    <n v="35"/>
    <s v="No"/>
    <s v="Travel_Rarely"/>
    <n v="819"/>
    <x v="1"/>
    <n v="2"/>
    <n v="3"/>
    <s v="Life Sciences"/>
    <n v="1"/>
    <n v="1182"/>
    <n v="3"/>
    <x v="1"/>
    <n v="44"/>
    <n v="2"/>
    <n v="3"/>
    <s v="Manufacturing Director"/>
    <n v="2"/>
    <s v="Divorced"/>
    <n v="10274"/>
    <n v="19588"/>
    <n v="2"/>
    <s v="Y"/>
    <s v="No"/>
    <n v="18"/>
    <x v="0"/>
    <n v="2"/>
    <n v="80"/>
    <n v="1"/>
    <n v="15"/>
    <n v="2"/>
    <n v="4"/>
    <x v="5"/>
    <n v="7"/>
    <n v="6"/>
    <n v="4"/>
  </r>
  <r>
    <n v="34"/>
    <s v="No"/>
    <s v="Travel_Frequently"/>
    <n v="669"/>
    <x v="1"/>
    <n v="1"/>
    <n v="3"/>
    <s v="Medical"/>
    <n v="1"/>
    <n v="1184"/>
    <n v="4"/>
    <x v="1"/>
    <n v="97"/>
    <n v="2"/>
    <n v="2"/>
    <s v="Healthcare Representative"/>
    <n v="1"/>
    <s v="Single"/>
    <n v="5343"/>
    <n v="25755"/>
    <n v="0"/>
    <s v="Y"/>
    <s v="No"/>
    <n v="20"/>
    <x v="1"/>
    <n v="3"/>
    <n v="80"/>
    <n v="0"/>
    <n v="14"/>
    <n v="3"/>
    <n v="3"/>
    <x v="20"/>
    <n v="9"/>
    <n v="4"/>
    <n v="9"/>
  </r>
  <r>
    <n v="35"/>
    <s v="No"/>
    <s v="Travel_Frequently"/>
    <n v="636"/>
    <x v="1"/>
    <n v="4"/>
    <n v="4"/>
    <s v="Other"/>
    <n v="1"/>
    <n v="1185"/>
    <n v="4"/>
    <x v="1"/>
    <n v="47"/>
    <n v="2"/>
    <n v="1"/>
    <s v="Laboratory Technician"/>
    <n v="4"/>
    <s v="Married"/>
    <n v="2376"/>
    <n v="26537"/>
    <n v="1"/>
    <s v="Y"/>
    <s v="No"/>
    <n v="13"/>
    <x v="0"/>
    <n v="2"/>
    <n v="80"/>
    <n v="1"/>
    <n v="2"/>
    <n v="2"/>
    <n v="4"/>
    <x v="4"/>
    <n v="2"/>
    <n v="2"/>
    <n v="2"/>
  </r>
  <r>
    <n v="43"/>
    <s v="Yes"/>
    <s v="Travel_Rarely"/>
    <n v="1372"/>
    <x v="0"/>
    <n v="9"/>
    <n v="3"/>
    <s v="Marketing"/>
    <n v="1"/>
    <n v="1188"/>
    <n v="1"/>
    <x v="0"/>
    <n v="85"/>
    <n v="1"/>
    <n v="2"/>
    <s v="Sales Executive"/>
    <n v="3"/>
    <s v="Single"/>
    <n v="5346"/>
    <n v="9489"/>
    <n v="8"/>
    <s v="Y"/>
    <s v="No"/>
    <n v="13"/>
    <x v="0"/>
    <n v="2"/>
    <n v="80"/>
    <n v="0"/>
    <n v="7"/>
    <n v="2"/>
    <n v="2"/>
    <x v="9"/>
    <n v="3"/>
    <n v="1"/>
    <n v="3"/>
  </r>
  <r>
    <n v="32"/>
    <s v="No"/>
    <s v="Non-Travel"/>
    <n v="862"/>
    <x v="0"/>
    <n v="2"/>
    <n v="1"/>
    <s v="Life Sciences"/>
    <n v="1"/>
    <n v="1190"/>
    <n v="3"/>
    <x v="0"/>
    <n v="76"/>
    <n v="3"/>
    <n v="1"/>
    <s v="Sales Representative"/>
    <n v="1"/>
    <s v="Divorced"/>
    <n v="2827"/>
    <n v="14947"/>
    <n v="1"/>
    <s v="Y"/>
    <s v="No"/>
    <n v="12"/>
    <x v="0"/>
    <n v="3"/>
    <n v="80"/>
    <n v="3"/>
    <n v="1"/>
    <n v="3"/>
    <n v="3"/>
    <x v="6"/>
    <n v="0"/>
    <n v="0"/>
    <n v="0"/>
  </r>
  <r>
    <n v="56"/>
    <s v="No"/>
    <s v="Travel_Rarely"/>
    <n v="718"/>
    <x v="1"/>
    <n v="4"/>
    <n v="4"/>
    <s v="Technical Degree"/>
    <n v="1"/>
    <n v="1191"/>
    <n v="4"/>
    <x v="0"/>
    <n v="92"/>
    <n v="3"/>
    <n v="5"/>
    <s v="Manager"/>
    <n v="1"/>
    <s v="Divorced"/>
    <n v="19943"/>
    <n v="18575"/>
    <n v="4"/>
    <s v="Y"/>
    <s v="No"/>
    <n v="13"/>
    <x v="0"/>
    <n v="4"/>
    <n v="80"/>
    <n v="1"/>
    <n v="28"/>
    <n v="2"/>
    <n v="3"/>
    <x v="8"/>
    <n v="2"/>
    <n v="4"/>
    <n v="2"/>
  </r>
  <r>
    <n v="29"/>
    <s v="No"/>
    <s v="Travel_Rarely"/>
    <n v="1401"/>
    <x v="1"/>
    <n v="6"/>
    <n v="1"/>
    <s v="Medical"/>
    <n v="1"/>
    <n v="1192"/>
    <n v="2"/>
    <x v="0"/>
    <n v="54"/>
    <n v="3"/>
    <n v="1"/>
    <s v="Laboratory Technician"/>
    <n v="4"/>
    <s v="Married"/>
    <n v="3131"/>
    <n v="26342"/>
    <n v="1"/>
    <s v="Y"/>
    <s v="No"/>
    <n v="13"/>
    <x v="0"/>
    <n v="1"/>
    <n v="80"/>
    <n v="1"/>
    <n v="10"/>
    <n v="5"/>
    <n v="3"/>
    <x v="1"/>
    <n v="8"/>
    <n v="0"/>
    <n v="8"/>
  </r>
  <r>
    <n v="19"/>
    <s v="No"/>
    <s v="Travel_Rarely"/>
    <n v="645"/>
    <x v="1"/>
    <n v="9"/>
    <n v="2"/>
    <s v="Life Sciences"/>
    <n v="1"/>
    <n v="1193"/>
    <n v="3"/>
    <x v="1"/>
    <n v="54"/>
    <n v="3"/>
    <n v="1"/>
    <s v="Research Scientist"/>
    <n v="1"/>
    <s v="Single"/>
    <n v="2552"/>
    <n v="7172"/>
    <n v="1"/>
    <s v="Y"/>
    <s v="No"/>
    <n v="25"/>
    <x v="1"/>
    <n v="3"/>
    <n v="80"/>
    <n v="0"/>
    <n v="1"/>
    <n v="4"/>
    <n v="3"/>
    <x v="6"/>
    <n v="1"/>
    <n v="0"/>
    <n v="0"/>
  </r>
  <r>
    <n v="45"/>
    <s v="No"/>
    <s v="Travel_Rarely"/>
    <n v="1457"/>
    <x v="1"/>
    <n v="7"/>
    <n v="3"/>
    <s v="Medical"/>
    <n v="1"/>
    <n v="1195"/>
    <n v="1"/>
    <x v="0"/>
    <n v="83"/>
    <n v="3"/>
    <n v="1"/>
    <s v="Research Scientist"/>
    <n v="3"/>
    <s v="Married"/>
    <n v="4477"/>
    <n v="20100"/>
    <n v="4"/>
    <s v="Y"/>
    <s v="Yes"/>
    <n v="19"/>
    <x v="0"/>
    <n v="3"/>
    <n v="80"/>
    <n v="1"/>
    <n v="7"/>
    <n v="2"/>
    <n v="2"/>
    <x v="11"/>
    <n v="2"/>
    <n v="0"/>
    <n v="2"/>
  </r>
  <r>
    <n v="37"/>
    <s v="No"/>
    <s v="Travel_Rarely"/>
    <n v="977"/>
    <x v="1"/>
    <n v="1"/>
    <n v="3"/>
    <s v="Life Sciences"/>
    <n v="1"/>
    <n v="1196"/>
    <n v="4"/>
    <x v="0"/>
    <n v="56"/>
    <n v="2"/>
    <n v="2"/>
    <s v="Manufacturing Director"/>
    <n v="4"/>
    <s v="Married"/>
    <n v="6474"/>
    <n v="9961"/>
    <n v="1"/>
    <s v="Y"/>
    <s v="No"/>
    <n v="13"/>
    <x v="0"/>
    <n v="2"/>
    <n v="80"/>
    <n v="1"/>
    <n v="14"/>
    <n v="2"/>
    <n v="2"/>
    <x v="13"/>
    <n v="8"/>
    <n v="3"/>
    <n v="11"/>
  </r>
  <r>
    <n v="20"/>
    <s v="No"/>
    <s v="Travel_Rarely"/>
    <n v="805"/>
    <x v="1"/>
    <n v="3"/>
    <n v="3"/>
    <s v="Life Sciences"/>
    <n v="1"/>
    <n v="1198"/>
    <n v="1"/>
    <x v="1"/>
    <n v="87"/>
    <n v="2"/>
    <n v="1"/>
    <s v="Laboratory Technician"/>
    <n v="3"/>
    <s v="Single"/>
    <n v="3033"/>
    <n v="12828"/>
    <n v="1"/>
    <s v="Y"/>
    <s v="No"/>
    <n v="12"/>
    <x v="0"/>
    <n v="1"/>
    <n v="80"/>
    <n v="0"/>
    <n v="2"/>
    <n v="2"/>
    <n v="2"/>
    <x v="4"/>
    <n v="2"/>
    <n v="1"/>
    <n v="2"/>
  </r>
  <r>
    <n v="44"/>
    <s v="Yes"/>
    <s v="Travel_Rarely"/>
    <n v="1097"/>
    <x v="1"/>
    <n v="10"/>
    <n v="4"/>
    <s v="Life Sciences"/>
    <n v="1"/>
    <n v="1200"/>
    <n v="3"/>
    <x v="1"/>
    <n v="96"/>
    <n v="3"/>
    <n v="1"/>
    <s v="Research Scientist"/>
    <n v="3"/>
    <s v="Single"/>
    <n v="2936"/>
    <n v="10826"/>
    <n v="1"/>
    <s v="Y"/>
    <s v="Yes"/>
    <n v="11"/>
    <x v="0"/>
    <n v="3"/>
    <n v="80"/>
    <n v="0"/>
    <n v="6"/>
    <n v="4"/>
    <n v="3"/>
    <x v="0"/>
    <n v="4"/>
    <n v="0"/>
    <n v="2"/>
  </r>
  <r>
    <n v="53"/>
    <s v="No"/>
    <s v="Travel_Rarely"/>
    <n v="1223"/>
    <x v="1"/>
    <n v="7"/>
    <n v="2"/>
    <s v="Medical"/>
    <n v="1"/>
    <n v="1201"/>
    <n v="4"/>
    <x v="0"/>
    <n v="50"/>
    <n v="3"/>
    <n v="5"/>
    <s v="Manager"/>
    <n v="3"/>
    <s v="Divorced"/>
    <n v="18606"/>
    <n v="18640"/>
    <n v="3"/>
    <s v="Y"/>
    <s v="No"/>
    <n v="18"/>
    <x v="0"/>
    <n v="2"/>
    <n v="80"/>
    <n v="1"/>
    <n v="26"/>
    <n v="6"/>
    <n v="3"/>
    <x v="5"/>
    <n v="7"/>
    <n v="4"/>
    <n v="7"/>
  </r>
  <r>
    <n v="29"/>
    <s v="No"/>
    <s v="Travel_Rarely"/>
    <n v="942"/>
    <x v="1"/>
    <n v="15"/>
    <n v="1"/>
    <s v="Life Sciences"/>
    <n v="1"/>
    <n v="1202"/>
    <n v="2"/>
    <x v="0"/>
    <n v="69"/>
    <n v="1"/>
    <n v="1"/>
    <s v="Research Scientist"/>
    <n v="4"/>
    <s v="Married"/>
    <n v="2168"/>
    <n v="26933"/>
    <n v="0"/>
    <s v="Y"/>
    <s v="Yes"/>
    <n v="18"/>
    <x v="0"/>
    <n v="1"/>
    <n v="80"/>
    <n v="1"/>
    <n v="6"/>
    <n v="2"/>
    <n v="2"/>
    <x v="8"/>
    <n v="4"/>
    <n v="1"/>
    <n v="3"/>
  </r>
  <r>
    <n v="22"/>
    <s v="Yes"/>
    <s v="Travel_Frequently"/>
    <n v="1256"/>
    <x v="1"/>
    <n v="3"/>
    <n v="4"/>
    <s v="Life Sciences"/>
    <n v="1"/>
    <n v="1203"/>
    <n v="3"/>
    <x v="1"/>
    <n v="48"/>
    <n v="2"/>
    <n v="1"/>
    <s v="Research Scientist"/>
    <n v="4"/>
    <s v="Married"/>
    <n v="2853"/>
    <n v="4223"/>
    <n v="0"/>
    <s v="Y"/>
    <s v="Yes"/>
    <n v="11"/>
    <x v="0"/>
    <n v="2"/>
    <n v="80"/>
    <n v="1"/>
    <n v="1"/>
    <n v="5"/>
    <n v="3"/>
    <x v="2"/>
    <n v="0"/>
    <n v="0"/>
    <n v="0"/>
  </r>
  <r>
    <n v="46"/>
    <s v="No"/>
    <s v="Travel_Rarely"/>
    <n v="1402"/>
    <x v="0"/>
    <n v="2"/>
    <n v="3"/>
    <s v="Marketing"/>
    <n v="1"/>
    <n v="1204"/>
    <n v="3"/>
    <x v="0"/>
    <n v="69"/>
    <n v="3"/>
    <n v="4"/>
    <s v="Manager"/>
    <n v="1"/>
    <s v="Married"/>
    <n v="17048"/>
    <n v="24097"/>
    <n v="8"/>
    <s v="Y"/>
    <s v="No"/>
    <n v="23"/>
    <x v="1"/>
    <n v="1"/>
    <n v="80"/>
    <n v="0"/>
    <n v="28"/>
    <n v="2"/>
    <n v="3"/>
    <x v="34"/>
    <n v="15"/>
    <n v="15"/>
    <n v="9"/>
  </r>
  <r>
    <n v="44"/>
    <s v="No"/>
    <s v="Non-Travel"/>
    <n v="111"/>
    <x v="1"/>
    <n v="17"/>
    <n v="3"/>
    <s v="Life Sciences"/>
    <n v="1"/>
    <n v="1206"/>
    <n v="4"/>
    <x v="1"/>
    <n v="74"/>
    <n v="1"/>
    <n v="1"/>
    <s v="Research Scientist"/>
    <n v="3"/>
    <s v="Single"/>
    <n v="2290"/>
    <n v="4279"/>
    <n v="2"/>
    <s v="Y"/>
    <s v="No"/>
    <n v="13"/>
    <x v="0"/>
    <n v="4"/>
    <n v="80"/>
    <n v="0"/>
    <n v="6"/>
    <n v="3"/>
    <n v="3"/>
    <x v="2"/>
    <n v="0"/>
    <n v="0"/>
    <n v="0"/>
  </r>
  <r>
    <n v="33"/>
    <s v="No"/>
    <s v="Travel_Rarely"/>
    <n v="147"/>
    <x v="2"/>
    <n v="2"/>
    <n v="3"/>
    <s v="Human Resources"/>
    <n v="1"/>
    <n v="1207"/>
    <n v="2"/>
    <x v="1"/>
    <n v="99"/>
    <n v="3"/>
    <n v="1"/>
    <s v="Human Resources"/>
    <n v="3"/>
    <s v="Married"/>
    <n v="3600"/>
    <n v="8429"/>
    <n v="1"/>
    <s v="Y"/>
    <s v="No"/>
    <n v="13"/>
    <x v="0"/>
    <n v="4"/>
    <n v="80"/>
    <n v="1"/>
    <n v="5"/>
    <n v="2"/>
    <n v="3"/>
    <x v="8"/>
    <n v="4"/>
    <n v="1"/>
    <n v="4"/>
  </r>
  <r>
    <n v="41"/>
    <s v="Yes"/>
    <s v="Non-Travel"/>
    <n v="906"/>
    <x v="1"/>
    <n v="5"/>
    <n v="2"/>
    <s v="Life Sciences"/>
    <n v="1"/>
    <n v="1210"/>
    <n v="1"/>
    <x v="1"/>
    <n v="95"/>
    <n v="2"/>
    <n v="1"/>
    <s v="Research Scientist"/>
    <n v="1"/>
    <s v="Divorced"/>
    <n v="2107"/>
    <n v="20293"/>
    <n v="6"/>
    <s v="Y"/>
    <s v="No"/>
    <n v="17"/>
    <x v="0"/>
    <n v="1"/>
    <n v="80"/>
    <n v="1"/>
    <n v="5"/>
    <n v="2"/>
    <n v="1"/>
    <x v="6"/>
    <n v="0"/>
    <n v="0"/>
    <n v="0"/>
  </r>
  <r>
    <n v="30"/>
    <s v="No"/>
    <s v="Travel_Rarely"/>
    <n v="1329"/>
    <x v="0"/>
    <n v="29"/>
    <n v="4"/>
    <s v="Life Sciences"/>
    <n v="1"/>
    <n v="1211"/>
    <n v="3"/>
    <x v="1"/>
    <n v="61"/>
    <n v="3"/>
    <n v="2"/>
    <s v="Sales Executive"/>
    <n v="1"/>
    <s v="Divorced"/>
    <n v="4115"/>
    <n v="13192"/>
    <n v="8"/>
    <s v="Y"/>
    <s v="No"/>
    <n v="19"/>
    <x v="0"/>
    <n v="3"/>
    <n v="80"/>
    <n v="3"/>
    <n v="8"/>
    <n v="3"/>
    <n v="3"/>
    <x v="9"/>
    <n v="3"/>
    <n v="0"/>
    <n v="3"/>
  </r>
  <r>
    <n v="40"/>
    <s v="No"/>
    <s v="Travel_Frequently"/>
    <n v="1184"/>
    <x v="0"/>
    <n v="2"/>
    <n v="4"/>
    <s v="Medical"/>
    <n v="1"/>
    <n v="1212"/>
    <n v="2"/>
    <x v="1"/>
    <n v="62"/>
    <n v="3"/>
    <n v="2"/>
    <s v="Sales Executive"/>
    <n v="2"/>
    <s v="Married"/>
    <n v="4327"/>
    <n v="25440"/>
    <n v="5"/>
    <s v="Y"/>
    <s v="No"/>
    <n v="12"/>
    <x v="0"/>
    <n v="4"/>
    <n v="80"/>
    <n v="3"/>
    <n v="5"/>
    <n v="2"/>
    <n v="3"/>
    <x v="2"/>
    <n v="0"/>
    <n v="0"/>
    <n v="0"/>
  </r>
  <r>
    <n v="50"/>
    <s v="No"/>
    <s v="Travel_Frequently"/>
    <n v="1421"/>
    <x v="1"/>
    <n v="2"/>
    <n v="3"/>
    <s v="Medical"/>
    <n v="1"/>
    <n v="1215"/>
    <n v="4"/>
    <x v="0"/>
    <n v="30"/>
    <n v="3"/>
    <n v="4"/>
    <s v="Manager"/>
    <n v="1"/>
    <s v="Married"/>
    <n v="17856"/>
    <n v="9490"/>
    <n v="2"/>
    <s v="Y"/>
    <s v="No"/>
    <n v="22"/>
    <x v="1"/>
    <n v="3"/>
    <n v="80"/>
    <n v="1"/>
    <n v="32"/>
    <n v="3"/>
    <n v="3"/>
    <x v="4"/>
    <n v="2"/>
    <n v="2"/>
    <n v="2"/>
  </r>
  <r>
    <n v="28"/>
    <s v="No"/>
    <s v="Travel_Rarely"/>
    <n v="1179"/>
    <x v="1"/>
    <n v="19"/>
    <n v="4"/>
    <s v="Medical"/>
    <n v="1"/>
    <n v="1216"/>
    <n v="4"/>
    <x v="1"/>
    <n v="78"/>
    <n v="2"/>
    <n v="1"/>
    <s v="Laboratory Technician"/>
    <n v="1"/>
    <s v="Married"/>
    <n v="3196"/>
    <n v="12449"/>
    <n v="1"/>
    <s v="Y"/>
    <s v="No"/>
    <n v="12"/>
    <x v="0"/>
    <n v="3"/>
    <n v="80"/>
    <n v="3"/>
    <n v="6"/>
    <n v="2"/>
    <n v="3"/>
    <x v="0"/>
    <n v="5"/>
    <n v="3"/>
    <n v="3"/>
  </r>
  <r>
    <n v="46"/>
    <s v="No"/>
    <s v="Travel_Rarely"/>
    <n v="1450"/>
    <x v="1"/>
    <n v="15"/>
    <n v="2"/>
    <s v="Life Sciences"/>
    <n v="1"/>
    <n v="1217"/>
    <n v="4"/>
    <x v="1"/>
    <n v="52"/>
    <n v="3"/>
    <n v="5"/>
    <s v="Research Director"/>
    <n v="2"/>
    <s v="Married"/>
    <n v="19081"/>
    <n v="10849"/>
    <n v="5"/>
    <s v="Y"/>
    <s v="No"/>
    <n v="11"/>
    <x v="0"/>
    <n v="1"/>
    <n v="80"/>
    <n v="1"/>
    <n v="25"/>
    <n v="2"/>
    <n v="3"/>
    <x v="9"/>
    <n v="2"/>
    <n v="0"/>
    <n v="3"/>
  </r>
  <r>
    <n v="35"/>
    <s v="No"/>
    <s v="Travel_Rarely"/>
    <n v="1361"/>
    <x v="0"/>
    <n v="17"/>
    <n v="4"/>
    <s v="Life Sciences"/>
    <n v="1"/>
    <n v="1218"/>
    <n v="3"/>
    <x v="1"/>
    <n v="94"/>
    <n v="3"/>
    <n v="2"/>
    <s v="Sales Executive"/>
    <n v="1"/>
    <s v="Married"/>
    <n v="8966"/>
    <n v="21026"/>
    <n v="3"/>
    <s v="Y"/>
    <s v="Yes"/>
    <n v="15"/>
    <x v="0"/>
    <n v="4"/>
    <n v="80"/>
    <n v="3"/>
    <n v="15"/>
    <n v="2"/>
    <n v="3"/>
    <x v="5"/>
    <n v="7"/>
    <n v="1"/>
    <n v="7"/>
  </r>
  <r>
    <n v="24"/>
    <s v="Yes"/>
    <s v="Travel_Rarely"/>
    <n v="984"/>
    <x v="1"/>
    <n v="17"/>
    <n v="2"/>
    <s v="Life Sciences"/>
    <n v="1"/>
    <n v="1219"/>
    <n v="4"/>
    <x v="0"/>
    <n v="97"/>
    <n v="3"/>
    <n v="1"/>
    <s v="Laboratory Technician"/>
    <n v="2"/>
    <s v="Married"/>
    <n v="2210"/>
    <n v="3372"/>
    <n v="1"/>
    <s v="Y"/>
    <s v="No"/>
    <n v="13"/>
    <x v="0"/>
    <n v="1"/>
    <n v="80"/>
    <n v="1"/>
    <n v="1"/>
    <n v="3"/>
    <n v="1"/>
    <x v="6"/>
    <n v="0"/>
    <n v="0"/>
    <n v="0"/>
  </r>
  <r>
    <n v="33"/>
    <s v="No"/>
    <s v="Travel_Frequently"/>
    <n v="1146"/>
    <x v="0"/>
    <n v="25"/>
    <n v="3"/>
    <s v="Medical"/>
    <n v="1"/>
    <n v="1220"/>
    <n v="2"/>
    <x v="0"/>
    <n v="82"/>
    <n v="3"/>
    <n v="2"/>
    <s v="Sales Executive"/>
    <n v="3"/>
    <s v="Married"/>
    <n v="4539"/>
    <n v="4905"/>
    <n v="1"/>
    <s v="Y"/>
    <s v="No"/>
    <n v="12"/>
    <x v="0"/>
    <n v="1"/>
    <n v="80"/>
    <n v="1"/>
    <n v="10"/>
    <n v="3"/>
    <n v="2"/>
    <x v="1"/>
    <n v="7"/>
    <n v="0"/>
    <n v="1"/>
  </r>
  <r>
    <n v="36"/>
    <s v="No"/>
    <s v="Travel_Rarely"/>
    <n v="917"/>
    <x v="1"/>
    <n v="6"/>
    <n v="4"/>
    <s v="Life Sciences"/>
    <n v="1"/>
    <n v="1221"/>
    <n v="3"/>
    <x v="1"/>
    <n v="60"/>
    <n v="1"/>
    <n v="1"/>
    <s v="Laboratory Technician"/>
    <n v="3"/>
    <s v="Divorced"/>
    <n v="2741"/>
    <n v="6865"/>
    <n v="1"/>
    <s v="Y"/>
    <s v="No"/>
    <n v="14"/>
    <x v="0"/>
    <n v="3"/>
    <n v="80"/>
    <n v="1"/>
    <n v="7"/>
    <n v="4"/>
    <n v="3"/>
    <x v="5"/>
    <n v="7"/>
    <n v="1"/>
    <n v="7"/>
  </r>
  <r>
    <n v="30"/>
    <s v="No"/>
    <s v="Travel_Rarely"/>
    <n v="853"/>
    <x v="1"/>
    <n v="7"/>
    <n v="4"/>
    <s v="Life Sciences"/>
    <n v="1"/>
    <n v="1224"/>
    <n v="3"/>
    <x v="1"/>
    <n v="49"/>
    <n v="3"/>
    <n v="2"/>
    <s v="Laboratory Technician"/>
    <n v="3"/>
    <s v="Divorced"/>
    <n v="3491"/>
    <n v="11309"/>
    <n v="1"/>
    <s v="Y"/>
    <s v="No"/>
    <n v="13"/>
    <x v="0"/>
    <n v="1"/>
    <n v="80"/>
    <n v="3"/>
    <n v="10"/>
    <n v="4"/>
    <n v="2"/>
    <x v="1"/>
    <n v="7"/>
    <n v="8"/>
    <n v="9"/>
  </r>
  <r>
    <n v="44"/>
    <s v="No"/>
    <s v="Travel_Rarely"/>
    <n v="200"/>
    <x v="1"/>
    <n v="29"/>
    <n v="4"/>
    <s v="Other"/>
    <n v="1"/>
    <n v="1225"/>
    <n v="4"/>
    <x v="1"/>
    <n v="32"/>
    <n v="3"/>
    <n v="2"/>
    <s v="Research Scientist"/>
    <n v="4"/>
    <s v="Single"/>
    <n v="4541"/>
    <n v="7744"/>
    <n v="1"/>
    <s v="Y"/>
    <s v="No"/>
    <n v="25"/>
    <x v="1"/>
    <n v="2"/>
    <n v="80"/>
    <n v="0"/>
    <n v="20"/>
    <n v="3"/>
    <n v="3"/>
    <x v="23"/>
    <n v="11"/>
    <n v="13"/>
    <n v="17"/>
  </r>
  <r>
    <n v="20"/>
    <s v="No"/>
    <s v="Travel_Rarely"/>
    <n v="654"/>
    <x v="0"/>
    <n v="21"/>
    <n v="3"/>
    <s v="Marketing"/>
    <n v="1"/>
    <n v="1226"/>
    <n v="3"/>
    <x v="1"/>
    <n v="43"/>
    <n v="4"/>
    <n v="1"/>
    <s v="Sales Representative"/>
    <n v="4"/>
    <s v="Single"/>
    <n v="2678"/>
    <n v="5050"/>
    <n v="1"/>
    <s v="Y"/>
    <s v="No"/>
    <n v="17"/>
    <x v="0"/>
    <n v="4"/>
    <n v="80"/>
    <n v="0"/>
    <n v="2"/>
    <n v="2"/>
    <n v="3"/>
    <x v="4"/>
    <n v="1"/>
    <n v="2"/>
    <n v="2"/>
  </r>
  <r>
    <n v="46"/>
    <s v="No"/>
    <s v="Travel_Rarely"/>
    <n v="150"/>
    <x v="1"/>
    <n v="2"/>
    <n v="4"/>
    <s v="Technical Degree"/>
    <n v="1"/>
    <n v="1228"/>
    <n v="4"/>
    <x v="1"/>
    <n v="60"/>
    <n v="3"/>
    <n v="2"/>
    <s v="Manufacturing Director"/>
    <n v="4"/>
    <s v="Divorced"/>
    <n v="7379"/>
    <n v="17433"/>
    <n v="2"/>
    <s v="Y"/>
    <s v="No"/>
    <n v="11"/>
    <x v="0"/>
    <n v="3"/>
    <n v="80"/>
    <n v="1"/>
    <n v="12"/>
    <n v="3"/>
    <n v="2"/>
    <x v="0"/>
    <n v="3"/>
    <n v="1"/>
    <n v="4"/>
  </r>
  <r>
    <n v="42"/>
    <s v="No"/>
    <s v="Non-Travel"/>
    <n v="179"/>
    <x v="2"/>
    <n v="2"/>
    <n v="5"/>
    <s v="Medical"/>
    <n v="1"/>
    <n v="1231"/>
    <n v="4"/>
    <x v="1"/>
    <n v="79"/>
    <n v="4"/>
    <n v="2"/>
    <s v="Human Resources"/>
    <n v="1"/>
    <s v="Married"/>
    <n v="6272"/>
    <n v="12858"/>
    <n v="7"/>
    <s v="Y"/>
    <s v="No"/>
    <n v="16"/>
    <x v="0"/>
    <n v="1"/>
    <n v="80"/>
    <n v="1"/>
    <n v="10"/>
    <n v="3"/>
    <n v="4"/>
    <x v="9"/>
    <n v="3"/>
    <n v="0"/>
    <n v="3"/>
  </r>
  <r>
    <n v="60"/>
    <s v="No"/>
    <s v="Travel_Rarely"/>
    <n v="696"/>
    <x v="0"/>
    <n v="7"/>
    <n v="4"/>
    <s v="Marketing"/>
    <n v="1"/>
    <n v="1233"/>
    <n v="2"/>
    <x v="1"/>
    <n v="52"/>
    <n v="4"/>
    <n v="2"/>
    <s v="Sales Executive"/>
    <n v="4"/>
    <s v="Divorced"/>
    <n v="5220"/>
    <n v="10893"/>
    <n v="0"/>
    <s v="Y"/>
    <s v="Yes"/>
    <n v="18"/>
    <x v="0"/>
    <n v="2"/>
    <n v="80"/>
    <n v="1"/>
    <n v="12"/>
    <n v="3"/>
    <n v="3"/>
    <x v="19"/>
    <n v="7"/>
    <n v="1"/>
    <n v="9"/>
  </r>
  <r>
    <n v="32"/>
    <s v="No"/>
    <s v="Travel_Frequently"/>
    <n v="116"/>
    <x v="1"/>
    <n v="13"/>
    <n v="3"/>
    <s v="Other"/>
    <n v="1"/>
    <n v="1234"/>
    <n v="3"/>
    <x v="0"/>
    <n v="77"/>
    <n v="2"/>
    <n v="1"/>
    <s v="Laboratory Technician"/>
    <n v="2"/>
    <s v="Married"/>
    <n v="2743"/>
    <n v="7331"/>
    <n v="1"/>
    <s v="Y"/>
    <s v="No"/>
    <n v="20"/>
    <x v="1"/>
    <n v="3"/>
    <n v="80"/>
    <n v="1"/>
    <n v="2"/>
    <n v="2"/>
    <n v="3"/>
    <x v="4"/>
    <n v="2"/>
    <n v="2"/>
    <n v="2"/>
  </r>
  <r>
    <n v="32"/>
    <s v="No"/>
    <s v="Travel_Frequently"/>
    <n v="1316"/>
    <x v="1"/>
    <n v="2"/>
    <n v="2"/>
    <s v="Life Sciences"/>
    <n v="1"/>
    <n v="1235"/>
    <n v="4"/>
    <x v="0"/>
    <n v="38"/>
    <n v="3"/>
    <n v="2"/>
    <s v="Research Scientist"/>
    <n v="3"/>
    <s v="Single"/>
    <n v="4998"/>
    <n v="2338"/>
    <n v="4"/>
    <s v="Y"/>
    <s v="Yes"/>
    <n v="14"/>
    <x v="0"/>
    <n v="4"/>
    <n v="80"/>
    <n v="0"/>
    <n v="10"/>
    <n v="2"/>
    <n v="3"/>
    <x v="3"/>
    <n v="7"/>
    <n v="0"/>
    <n v="7"/>
  </r>
  <r>
    <n v="36"/>
    <s v="No"/>
    <s v="Travel_Rarely"/>
    <n v="363"/>
    <x v="1"/>
    <n v="1"/>
    <n v="3"/>
    <s v="Technical Degree"/>
    <n v="1"/>
    <n v="1237"/>
    <n v="3"/>
    <x v="0"/>
    <n v="77"/>
    <n v="1"/>
    <n v="3"/>
    <s v="Manufacturing Director"/>
    <n v="1"/>
    <s v="Divorced"/>
    <n v="10252"/>
    <n v="4235"/>
    <n v="2"/>
    <s v="Y"/>
    <s v="Yes"/>
    <n v="21"/>
    <x v="1"/>
    <n v="3"/>
    <n v="80"/>
    <n v="1"/>
    <n v="17"/>
    <n v="2"/>
    <n v="3"/>
    <x v="5"/>
    <n v="7"/>
    <n v="7"/>
    <n v="7"/>
  </r>
  <r>
    <n v="33"/>
    <s v="No"/>
    <s v="Travel_Rarely"/>
    <n v="117"/>
    <x v="1"/>
    <n v="9"/>
    <n v="3"/>
    <s v="Medical"/>
    <n v="1"/>
    <n v="1238"/>
    <n v="1"/>
    <x v="1"/>
    <n v="60"/>
    <n v="3"/>
    <n v="1"/>
    <s v="Research Scientist"/>
    <n v="4"/>
    <s v="Married"/>
    <n v="2781"/>
    <n v="6311"/>
    <n v="0"/>
    <s v="Y"/>
    <s v="No"/>
    <n v="13"/>
    <x v="0"/>
    <n v="2"/>
    <n v="80"/>
    <n v="1"/>
    <n v="15"/>
    <n v="5"/>
    <n v="3"/>
    <x v="13"/>
    <n v="10"/>
    <n v="4"/>
    <n v="10"/>
  </r>
  <r>
    <n v="40"/>
    <s v="No"/>
    <s v="Travel_Rarely"/>
    <n v="107"/>
    <x v="0"/>
    <n v="10"/>
    <n v="3"/>
    <s v="Technical Degree"/>
    <n v="1"/>
    <n v="1239"/>
    <n v="2"/>
    <x v="0"/>
    <n v="84"/>
    <n v="2"/>
    <n v="2"/>
    <s v="Sales Executive"/>
    <n v="2"/>
    <s v="Divorced"/>
    <n v="6852"/>
    <n v="11591"/>
    <n v="7"/>
    <s v="Y"/>
    <s v="No"/>
    <n v="12"/>
    <x v="0"/>
    <n v="2"/>
    <n v="80"/>
    <n v="1"/>
    <n v="7"/>
    <n v="2"/>
    <n v="4"/>
    <x v="8"/>
    <n v="1"/>
    <n v="1"/>
    <n v="3"/>
  </r>
  <r>
    <n v="25"/>
    <s v="No"/>
    <s v="Travel_Rarely"/>
    <n v="1356"/>
    <x v="0"/>
    <n v="10"/>
    <n v="4"/>
    <s v="Life Sciences"/>
    <n v="1"/>
    <n v="1240"/>
    <n v="3"/>
    <x v="1"/>
    <n v="57"/>
    <n v="3"/>
    <n v="2"/>
    <s v="Sales Executive"/>
    <n v="4"/>
    <s v="Single"/>
    <n v="4950"/>
    <n v="20623"/>
    <n v="0"/>
    <s v="Y"/>
    <s v="No"/>
    <n v="14"/>
    <x v="0"/>
    <n v="2"/>
    <n v="80"/>
    <n v="0"/>
    <n v="5"/>
    <n v="4"/>
    <n v="3"/>
    <x v="9"/>
    <n v="3"/>
    <n v="1"/>
    <n v="1"/>
  </r>
  <r>
    <n v="30"/>
    <s v="No"/>
    <s v="Travel_Rarely"/>
    <n v="1465"/>
    <x v="1"/>
    <n v="1"/>
    <n v="3"/>
    <s v="Medical"/>
    <n v="1"/>
    <n v="1241"/>
    <n v="4"/>
    <x v="1"/>
    <n v="63"/>
    <n v="3"/>
    <n v="1"/>
    <s v="Research Scientist"/>
    <n v="2"/>
    <s v="Married"/>
    <n v="3579"/>
    <n v="9369"/>
    <n v="0"/>
    <s v="Y"/>
    <s v="Yes"/>
    <n v="21"/>
    <x v="1"/>
    <n v="1"/>
    <n v="80"/>
    <n v="1"/>
    <n v="12"/>
    <n v="2"/>
    <n v="3"/>
    <x v="19"/>
    <n v="9"/>
    <n v="5"/>
    <n v="7"/>
  </r>
  <r>
    <n v="42"/>
    <s v="No"/>
    <s v="Travel_Frequently"/>
    <n v="458"/>
    <x v="1"/>
    <n v="26"/>
    <n v="5"/>
    <s v="Medical"/>
    <n v="1"/>
    <n v="1242"/>
    <n v="1"/>
    <x v="0"/>
    <n v="60"/>
    <n v="3"/>
    <n v="3"/>
    <s v="Research Director"/>
    <n v="1"/>
    <s v="Married"/>
    <n v="13191"/>
    <n v="23281"/>
    <n v="3"/>
    <s v="Y"/>
    <s v="Yes"/>
    <n v="17"/>
    <x v="0"/>
    <n v="3"/>
    <n v="80"/>
    <n v="0"/>
    <n v="20"/>
    <n v="6"/>
    <n v="3"/>
    <x v="6"/>
    <n v="0"/>
    <n v="0"/>
    <n v="0"/>
  </r>
  <r>
    <n v="35"/>
    <s v="No"/>
    <s v="Non-Travel"/>
    <n v="1212"/>
    <x v="0"/>
    <n v="8"/>
    <n v="2"/>
    <s v="Marketing"/>
    <n v="1"/>
    <n v="1243"/>
    <n v="3"/>
    <x v="0"/>
    <n v="78"/>
    <n v="2"/>
    <n v="3"/>
    <s v="Sales Executive"/>
    <n v="4"/>
    <s v="Married"/>
    <n v="10377"/>
    <n v="13755"/>
    <n v="4"/>
    <s v="Y"/>
    <s v="Yes"/>
    <n v="11"/>
    <x v="0"/>
    <n v="2"/>
    <n v="80"/>
    <n v="1"/>
    <n v="16"/>
    <n v="6"/>
    <n v="2"/>
    <x v="20"/>
    <n v="2"/>
    <n v="4"/>
    <n v="12"/>
  </r>
  <r>
    <n v="27"/>
    <s v="No"/>
    <s v="Travel_Rarely"/>
    <n v="1103"/>
    <x v="1"/>
    <n v="14"/>
    <n v="3"/>
    <s v="Life Sciences"/>
    <n v="1"/>
    <n v="1244"/>
    <n v="1"/>
    <x v="1"/>
    <n v="42"/>
    <n v="3"/>
    <n v="1"/>
    <s v="Research Scientist"/>
    <n v="1"/>
    <s v="Married"/>
    <n v="2235"/>
    <n v="14377"/>
    <n v="1"/>
    <s v="Y"/>
    <s v="Yes"/>
    <n v="14"/>
    <x v="0"/>
    <n v="4"/>
    <n v="80"/>
    <n v="2"/>
    <n v="9"/>
    <n v="3"/>
    <n v="2"/>
    <x v="7"/>
    <n v="7"/>
    <n v="6"/>
    <n v="8"/>
  </r>
  <r>
    <n v="54"/>
    <s v="No"/>
    <s v="Travel_Frequently"/>
    <n v="966"/>
    <x v="1"/>
    <n v="1"/>
    <n v="4"/>
    <s v="Life Sciences"/>
    <n v="1"/>
    <n v="1245"/>
    <n v="4"/>
    <x v="0"/>
    <n v="53"/>
    <n v="3"/>
    <n v="3"/>
    <s v="Manufacturing Director"/>
    <n v="3"/>
    <s v="Divorced"/>
    <n v="10502"/>
    <n v="9659"/>
    <n v="7"/>
    <s v="Y"/>
    <s v="No"/>
    <n v="17"/>
    <x v="0"/>
    <n v="1"/>
    <n v="80"/>
    <n v="1"/>
    <n v="33"/>
    <n v="2"/>
    <n v="1"/>
    <x v="8"/>
    <n v="4"/>
    <n v="1"/>
    <n v="4"/>
  </r>
  <r>
    <n v="44"/>
    <s v="No"/>
    <s v="Travel_Rarely"/>
    <n v="1117"/>
    <x v="1"/>
    <n v="2"/>
    <n v="1"/>
    <s v="Life Sciences"/>
    <n v="1"/>
    <n v="1246"/>
    <n v="1"/>
    <x v="0"/>
    <n v="72"/>
    <n v="4"/>
    <n v="1"/>
    <s v="Research Scientist"/>
    <n v="4"/>
    <s v="Married"/>
    <n v="2011"/>
    <n v="19982"/>
    <n v="1"/>
    <s v="Y"/>
    <s v="No"/>
    <n v="13"/>
    <x v="0"/>
    <n v="4"/>
    <n v="80"/>
    <n v="1"/>
    <n v="10"/>
    <n v="5"/>
    <n v="3"/>
    <x v="1"/>
    <n v="5"/>
    <n v="7"/>
    <n v="7"/>
  </r>
  <r>
    <n v="19"/>
    <s v="Yes"/>
    <s v="Non-Travel"/>
    <n v="504"/>
    <x v="1"/>
    <n v="10"/>
    <n v="3"/>
    <s v="Medical"/>
    <n v="1"/>
    <n v="1248"/>
    <n v="1"/>
    <x v="0"/>
    <n v="96"/>
    <n v="2"/>
    <n v="1"/>
    <s v="Research Scientist"/>
    <n v="2"/>
    <s v="Single"/>
    <n v="1859"/>
    <n v="6148"/>
    <n v="1"/>
    <s v="Y"/>
    <s v="Yes"/>
    <n v="25"/>
    <x v="1"/>
    <n v="2"/>
    <n v="80"/>
    <n v="0"/>
    <n v="1"/>
    <n v="2"/>
    <n v="4"/>
    <x v="6"/>
    <n v="1"/>
    <n v="0"/>
    <n v="0"/>
  </r>
  <r>
    <n v="29"/>
    <s v="No"/>
    <s v="Travel_Rarely"/>
    <n v="1010"/>
    <x v="1"/>
    <n v="1"/>
    <n v="3"/>
    <s v="Life Sciences"/>
    <n v="1"/>
    <n v="1249"/>
    <n v="1"/>
    <x v="0"/>
    <n v="97"/>
    <n v="3"/>
    <n v="1"/>
    <s v="Research Scientist"/>
    <n v="4"/>
    <s v="Divorced"/>
    <n v="3760"/>
    <n v="5598"/>
    <n v="1"/>
    <s v="Y"/>
    <s v="No"/>
    <n v="15"/>
    <x v="0"/>
    <n v="1"/>
    <n v="80"/>
    <n v="3"/>
    <n v="3"/>
    <n v="5"/>
    <n v="3"/>
    <x v="11"/>
    <n v="2"/>
    <n v="1"/>
    <n v="2"/>
  </r>
  <r>
    <n v="54"/>
    <s v="No"/>
    <s v="Travel_Rarely"/>
    <n v="685"/>
    <x v="1"/>
    <n v="3"/>
    <n v="3"/>
    <s v="Life Sciences"/>
    <n v="1"/>
    <n v="1250"/>
    <n v="4"/>
    <x v="1"/>
    <n v="85"/>
    <n v="3"/>
    <n v="4"/>
    <s v="Research Director"/>
    <n v="4"/>
    <s v="Married"/>
    <n v="17779"/>
    <n v="23474"/>
    <n v="3"/>
    <s v="Y"/>
    <s v="No"/>
    <n v="14"/>
    <x v="0"/>
    <n v="1"/>
    <n v="80"/>
    <n v="0"/>
    <n v="36"/>
    <n v="2"/>
    <n v="3"/>
    <x v="1"/>
    <n v="9"/>
    <n v="0"/>
    <n v="9"/>
  </r>
  <r>
    <n v="31"/>
    <s v="No"/>
    <s v="Travel_Rarely"/>
    <n v="1332"/>
    <x v="1"/>
    <n v="11"/>
    <n v="2"/>
    <s v="Medical"/>
    <n v="1"/>
    <n v="1251"/>
    <n v="3"/>
    <x v="1"/>
    <n v="80"/>
    <n v="3"/>
    <n v="2"/>
    <s v="Healthcare Representative"/>
    <n v="1"/>
    <s v="Married"/>
    <n v="6833"/>
    <n v="17089"/>
    <n v="1"/>
    <s v="Y"/>
    <s v="Yes"/>
    <n v="12"/>
    <x v="0"/>
    <n v="4"/>
    <n v="80"/>
    <n v="0"/>
    <n v="6"/>
    <n v="2"/>
    <n v="2"/>
    <x v="0"/>
    <n v="5"/>
    <n v="0"/>
    <n v="1"/>
  </r>
  <r>
    <n v="31"/>
    <s v="No"/>
    <s v="Travel_Rarely"/>
    <n v="1062"/>
    <x v="1"/>
    <n v="24"/>
    <n v="3"/>
    <s v="Medical"/>
    <n v="1"/>
    <n v="1252"/>
    <n v="3"/>
    <x v="0"/>
    <n v="96"/>
    <n v="2"/>
    <n v="2"/>
    <s v="Healthcare Representative"/>
    <n v="1"/>
    <s v="Single"/>
    <n v="6812"/>
    <n v="17198"/>
    <n v="1"/>
    <s v="Y"/>
    <s v="No"/>
    <n v="19"/>
    <x v="0"/>
    <n v="2"/>
    <n v="80"/>
    <n v="0"/>
    <n v="10"/>
    <n v="2"/>
    <n v="3"/>
    <x v="1"/>
    <n v="9"/>
    <n v="1"/>
    <n v="8"/>
  </r>
  <r>
    <n v="59"/>
    <s v="No"/>
    <s v="Travel_Rarely"/>
    <n v="326"/>
    <x v="0"/>
    <n v="3"/>
    <n v="3"/>
    <s v="Life Sciences"/>
    <n v="1"/>
    <n v="1254"/>
    <n v="3"/>
    <x v="0"/>
    <n v="48"/>
    <n v="2"/>
    <n v="2"/>
    <s v="Sales Executive"/>
    <n v="4"/>
    <s v="Single"/>
    <n v="5171"/>
    <n v="16490"/>
    <n v="5"/>
    <s v="Y"/>
    <s v="No"/>
    <n v="17"/>
    <x v="0"/>
    <n v="4"/>
    <n v="80"/>
    <n v="0"/>
    <n v="13"/>
    <n v="2"/>
    <n v="3"/>
    <x v="0"/>
    <n v="1"/>
    <n v="0"/>
    <n v="5"/>
  </r>
  <r>
    <n v="43"/>
    <s v="No"/>
    <s v="Travel_Rarely"/>
    <n v="920"/>
    <x v="1"/>
    <n v="3"/>
    <n v="3"/>
    <s v="Life Sciences"/>
    <n v="1"/>
    <n v="1255"/>
    <n v="3"/>
    <x v="1"/>
    <n v="96"/>
    <n v="1"/>
    <n v="5"/>
    <s v="Research Director"/>
    <n v="4"/>
    <s v="Married"/>
    <n v="19740"/>
    <n v="18625"/>
    <n v="3"/>
    <s v="Y"/>
    <s v="No"/>
    <n v="14"/>
    <x v="0"/>
    <n v="2"/>
    <n v="80"/>
    <n v="1"/>
    <n v="25"/>
    <n v="2"/>
    <n v="3"/>
    <x v="3"/>
    <n v="7"/>
    <n v="0"/>
    <n v="7"/>
  </r>
  <r>
    <n v="49"/>
    <s v="No"/>
    <s v="Travel_Rarely"/>
    <n v="1098"/>
    <x v="1"/>
    <n v="4"/>
    <n v="2"/>
    <s v="Medical"/>
    <n v="1"/>
    <n v="1256"/>
    <n v="1"/>
    <x v="1"/>
    <n v="85"/>
    <n v="2"/>
    <n v="5"/>
    <s v="Manager"/>
    <n v="3"/>
    <s v="Married"/>
    <n v="18711"/>
    <n v="12124"/>
    <n v="2"/>
    <s v="Y"/>
    <s v="No"/>
    <n v="13"/>
    <x v="0"/>
    <n v="3"/>
    <n v="80"/>
    <n v="1"/>
    <n v="23"/>
    <n v="2"/>
    <n v="4"/>
    <x v="6"/>
    <n v="0"/>
    <n v="0"/>
    <n v="0"/>
  </r>
  <r>
    <n v="36"/>
    <s v="No"/>
    <s v="Travel_Frequently"/>
    <n v="469"/>
    <x v="1"/>
    <n v="3"/>
    <n v="3"/>
    <s v="Technical Degree"/>
    <n v="1"/>
    <n v="1257"/>
    <n v="3"/>
    <x v="1"/>
    <n v="46"/>
    <n v="3"/>
    <n v="1"/>
    <s v="Research Scientist"/>
    <n v="2"/>
    <s v="Married"/>
    <n v="3692"/>
    <n v="9256"/>
    <n v="1"/>
    <s v="Y"/>
    <s v="No"/>
    <n v="12"/>
    <x v="0"/>
    <n v="3"/>
    <n v="80"/>
    <n v="0"/>
    <n v="12"/>
    <n v="2"/>
    <n v="2"/>
    <x v="19"/>
    <n v="10"/>
    <n v="0"/>
    <n v="7"/>
  </r>
  <r>
    <n v="48"/>
    <s v="No"/>
    <s v="Travel_Rarely"/>
    <n v="969"/>
    <x v="1"/>
    <n v="2"/>
    <n v="2"/>
    <s v="Technical Degree"/>
    <n v="1"/>
    <n v="1258"/>
    <n v="4"/>
    <x v="1"/>
    <n v="76"/>
    <n v="4"/>
    <n v="1"/>
    <s v="Laboratory Technician"/>
    <n v="2"/>
    <s v="Single"/>
    <n v="2559"/>
    <n v="16620"/>
    <n v="5"/>
    <s v="Y"/>
    <s v="No"/>
    <n v="11"/>
    <x v="0"/>
    <n v="3"/>
    <n v="80"/>
    <n v="0"/>
    <n v="7"/>
    <n v="4"/>
    <n v="2"/>
    <x v="6"/>
    <n v="0"/>
    <n v="0"/>
    <n v="0"/>
  </r>
  <r>
    <n v="27"/>
    <s v="No"/>
    <s v="Travel_Rarely"/>
    <n v="1167"/>
    <x v="1"/>
    <n v="4"/>
    <n v="2"/>
    <s v="Life Sciences"/>
    <n v="1"/>
    <n v="1259"/>
    <n v="1"/>
    <x v="1"/>
    <n v="76"/>
    <n v="3"/>
    <n v="1"/>
    <s v="Research Scientist"/>
    <n v="3"/>
    <s v="Divorced"/>
    <n v="2517"/>
    <n v="3208"/>
    <n v="1"/>
    <s v="Y"/>
    <s v="No"/>
    <n v="11"/>
    <x v="0"/>
    <n v="2"/>
    <n v="80"/>
    <n v="3"/>
    <n v="5"/>
    <n v="2"/>
    <n v="3"/>
    <x v="8"/>
    <n v="3"/>
    <n v="0"/>
    <n v="3"/>
  </r>
  <r>
    <n v="29"/>
    <s v="No"/>
    <s v="Travel_Rarely"/>
    <n v="1329"/>
    <x v="1"/>
    <n v="7"/>
    <n v="3"/>
    <s v="Life Sciences"/>
    <n v="1"/>
    <n v="1260"/>
    <n v="3"/>
    <x v="1"/>
    <n v="82"/>
    <n v="3"/>
    <n v="2"/>
    <s v="Healthcare Representative"/>
    <n v="4"/>
    <s v="Divorced"/>
    <n v="6623"/>
    <n v="4204"/>
    <n v="1"/>
    <s v="Y"/>
    <s v="Yes"/>
    <n v="11"/>
    <x v="0"/>
    <n v="2"/>
    <n v="80"/>
    <n v="2"/>
    <n v="6"/>
    <n v="2"/>
    <n v="3"/>
    <x v="0"/>
    <n v="0"/>
    <n v="1"/>
    <n v="0"/>
  </r>
  <r>
    <n v="48"/>
    <s v="No"/>
    <s v="Travel_Rarely"/>
    <n v="715"/>
    <x v="1"/>
    <n v="1"/>
    <n v="3"/>
    <s v="Life Sciences"/>
    <n v="1"/>
    <n v="1263"/>
    <n v="4"/>
    <x v="1"/>
    <n v="76"/>
    <n v="2"/>
    <n v="5"/>
    <s v="Research Director"/>
    <n v="4"/>
    <s v="Single"/>
    <n v="18265"/>
    <n v="8733"/>
    <n v="6"/>
    <s v="Y"/>
    <s v="No"/>
    <n v="12"/>
    <x v="0"/>
    <n v="3"/>
    <n v="80"/>
    <n v="0"/>
    <n v="25"/>
    <n v="3"/>
    <n v="4"/>
    <x v="6"/>
    <n v="0"/>
    <n v="0"/>
    <n v="0"/>
  </r>
  <r>
    <n v="29"/>
    <s v="No"/>
    <s v="Travel_Rarely"/>
    <n v="694"/>
    <x v="1"/>
    <n v="1"/>
    <n v="3"/>
    <s v="Life Sciences"/>
    <n v="1"/>
    <n v="1264"/>
    <n v="4"/>
    <x v="0"/>
    <n v="87"/>
    <n v="2"/>
    <n v="4"/>
    <s v="Research Director"/>
    <n v="4"/>
    <s v="Divorced"/>
    <n v="16124"/>
    <n v="3423"/>
    <n v="3"/>
    <s v="Y"/>
    <s v="No"/>
    <n v="14"/>
    <x v="0"/>
    <n v="2"/>
    <n v="80"/>
    <n v="2"/>
    <n v="9"/>
    <n v="2"/>
    <n v="2"/>
    <x v="5"/>
    <n v="7"/>
    <n v="1"/>
    <n v="7"/>
  </r>
  <r>
    <n v="34"/>
    <s v="No"/>
    <s v="Travel_Rarely"/>
    <n v="1320"/>
    <x v="1"/>
    <n v="20"/>
    <n v="3"/>
    <s v="Technical Degree"/>
    <n v="1"/>
    <n v="1265"/>
    <n v="3"/>
    <x v="0"/>
    <n v="89"/>
    <n v="4"/>
    <n v="1"/>
    <s v="Research Scientist"/>
    <n v="3"/>
    <s v="Married"/>
    <n v="2585"/>
    <n v="21643"/>
    <n v="0"/>
    <s v="Y"/>
    <s v="No"/>
    <n v="17"/>
    <x v="0"/>
    <n v="4"/>
    <n v="80"/>
    <n v="0"/>
    <n v="2"/>
    <n v="5"/>
    <n v="2"/>
    <x v="6"/>
    <n v="0"/>
    <n v="0"/>
    <n v="0"/>
  </r>
  <r>
    <n v="44"/>
    <s v="No"/>
    <s v="Travel_Rarely"/>
    <n v="1099"/>
    <x v="0"/>
    <n v="5"/>
    <n v="3"/>
    <s v="Marketing"/>
    <n v="1"/>
    <n v="1267"/>
    <n v="2"/>
    <x v="1"/>
    <n v="88"/>
    <n v="3"/>
    <n v="5"/>
    <s v="Manager"/>
    <n v="2"/>
    <s v="Married"/>
    <n v="18213"/>
    <n v="8751"/>
    <n v="7"/>
    <s v="Y"/>
    <s v="No"/>
    <n v="11"/>
    <x v="0"/>
    <n v="3"/>
    <n v="80"/>
    <n v="1"/>
    <n v="26"/>
    <n v="5"/>
    <n v="3"/>
    <x v="14"/>
    <n v="9"/>
    <n v="3"/>
    <n v="10"/>
  </r>
  <r>
    <n v="33"/>
    <s v="No"/>
    <s v="Travel_Rarely"/>
    <n v="536"/>
    <x v="0"/>
    <n v="10"/>
    <n v="5"/>
    <s v="Marketing"/>
    <n v="1"/>
    <n v="1268"/>
    <n v="4"/>
    <x v="1"/>
    <n v="82"/>
    <n v="4"/>
    <n v="3"/>
    <s v="Sales Executive"/>
    <n v="3"/>
    <s v="Divorced"/>
    <n v="8380"/>
    <n v="21708"/>
    <n v="0"/>
    <s v="Y"/>
    <s v="Yes"/>
    <n v="14"/>
    <x v="0"/>
    <n v="4"/>
    <n v="80"/>
    <n v="2"/>
    <n v="10"/>
    <n v="3"/>
    <n v="3"/>
    <x v="7"/>
    <n v="8"/>
    <n v="0"/>
    <n v="8"/>
  </r>
  <r>
    <n v="19"/>
    <s v="No"/>
    <s v="Travel_Rarely"/>
    <n v="265"/>
    <x v="1"/>
    <n v="25"/>
    <n v="3"/>
    <s v="Life Sciences"/>
    <n v="1"/>
    <n v="1269"/>
    <n v="2"/>
    <x v="0"/>
    <n v="57"/>
    <n v="4"/>
    <n v="1"/>
    <s v="Research Scientist"/>
    <n v="4"/>
    <s v="Single"/>
    <n v="2994"/>
    <n v="21221"/>
    <n v="1"/>
    <s v="Y"/>
    <s v="Yes"/>
    <n v="12"/>
    <x v="0"/>
    <n v="4"/>
    <n v="80"/>
    <n v="0"/>
    <n v="1"/>
    <n v="2"/>
    <n v="3"/>
    <x v="6"/>
    <n v="0"/>
    <n v="0"/>
    <n v="1"/>
  </r>
  <r>
    <n v="23"/>
    <s v="No"/>
    <s v="Travel_Rarely"/>
    <n v="373"/>
    <x v="1"/>
    <n v="1"/>
    <n v="2"/>
    <s v="Life Sciences"/>
    <n v="1"/>
    <n v="1270"/>
    <n v="4"/>
    <x v="1"/>
    <n v="47"/>
    <n v="3"/>
    <n v="1"/>
    <s v="Research Scientist"/>
    <n v="3"/>
    <s v="Married"/>
    <n v="1223"/>
    <n v="16901"/>
    <n v="1"/>
    <s v="Y"/>
    <s v="No"/>
    <n v="22"/>
    <x v="1"/>
    <n v="4"/>
    <n v="80"/>
    <n v="1"/>
    <n v="1"/>
    <n v="2"/>
    <n v="3"/>
    <x v="6"/>
    <n v="0"/>
    <n v="0"/>
    <n v="1"/>
  </r>
  <r>
    <n v="25"/>
    <s v="Yes"/>
    <s v="Travel_Frequently"/>
    <n v="599"/>
    <x v="0"/>
    <n v="24"/>
    <n v="1"/>
    <s v="Life Sciences"/>
    <n v="1"/>
    <n v="1273"/>
    <n v="3"/>
    <x v="1"/>
    <n v="73"/>
    <n v="1"/>
    <n v="1"/>
    <s v="Sales Representative"/>
    <n v="4"/>
    <s v="Single"/>
    <n v="1118"/>
    <n v="8040"/>
    <n v="1"/>
    <s v="Y"/>
    <s v="Yes"/>
    <n v="14"/>
    <x v="0"/>
    <n v="4"/>
    <n v="80"/>
    <n v="0"/>
    <n v="1"/>
    <n v="4"/>
    <n v="3"/>
    <x v="6"/>
    <n v="0"/>
    <n v="1"/>
    <n v="0"/>
  </r>
  <r>
    <n v="26"/>
    <s v="No"/>
    <s v="Travel_Rarely"/>
    <n v="583"/>
    <x v="1"/>
    <n v="4"/>
    <n v="2"/>
    <s v="Life Sciences"/>
    <n v="1"/>
    <n v="1275"/>
    <n v="3"/>
    <x v="1"/>
    <n v="53"/>
    <n v="3"/>
    <n v="1"/>
    <s v="Research Scientist"/>
    <n v="4"/>
    <s v="Single"/>
    <n v="2875"/>
    <n v="9973"/>
    <n v="1"/>
    <s v="Y"/>
    <s v="Yes"/>
    <n v="20"/>
    <x v="1"/>
    <n v="2"/>
    <n v="80"/>
    <n v="0"/>
    <n v="8"/>
    <n v="2"/>
    <n v="2"/>
    <x v="3"/>
    <n v="5"/>
    <n v="2"/>
    <n v="2"/>
  </r>
  <r>
    <n v="45"/>
    <s v="Yes"/>
    <s v="Travel_Rarely"/>
    <n v="1449"/>
    <x v="0"/>
    <n v="2"/>
    <n v="3"/>
    <s v="Marketing"/>
    <n v="1"/>
    <n v="1277"/>
    <n v="1"/>
    <x v="0"/>
    <n v="94"/>
    <n v="1"/>
    <n v="5"/>
    <s v="Manager"/>
    <n v="2"/>
    <s v="Single"/>
    <n v="18824"/>
    <n v="2493"/>
    <n v="2"/>
    <s v="Y"/>
    <s v="Yes"/>
    <n v="16"/>
    <x v="0"/>
    <n v="1"/>
    <n v="80"/>
    <n v="0"/>
    <n v="26"/>
    <n v="2"/>
    <n v="3"/>
    <x v="25"/>
    <n v="10"/>
    <n v="1"/>
    <n v="11"/>
  </r>
  <r>
    <n v="55"/>
    <s v="No"/>
    <s v="Non-Travel"/>
    <n v="177"/>
    <x v="1"/>
    <n v="8"/>
    <n v="1"/>
    <s v="Medical"/>
    <n v="1"/>
    <n v="1278"/>
    <n v="4"/>
    <x v="1"/>
    <n v="37"/>
    <n v="2"/>
    <n v="4"/>
    <s v="Healthcare Representative"/>
    <n v="2"/>
    <s v="Divorced"/>
    <n v="13577"/>
    <n v="25592"/>
    <n v="1"/>
    <s v="Y"/>
    <s v="Yes"/>
    <n v="15"/>
    <x v="0"/>
    <n v="4"/>
    <n v="80"/>
    <n v="1"/>
    <n v="34"/>
    <n v="3"/>
    <n v="3"/>
    <x v="26"/>
    <n v="9"/>
    <n v="15"/>
    <n v="0"/>
  </r>
  <r>
    <n v="21"/>
    <s v="Yes"/>
    <s v="Travel_Frequently"/>
    <n v="251"/>
    <x v="1"/>
    <n v="10"/>
    <n v="2"/>
    <s v="Life Sciences"/>
    <n v="1"/>
    <n v="1279"/>
    <n v="1"/>
    <x v="0"/>
    <n v="45"/>
    <n v="2"/>
    <n v="1"/>
    <s v="Laboratory Technician"/>
    <n v="3"/>
    <s v="Single"/>
    <n v="2625"/>
    <n v="25308"/>
    <n v="1"/>
    <s v="Y"/>
    <s v="No"/>
    <n v="20"/>
    <x v="1"/>
    <n v="3"/>
    <n v="80"/>
    <n v="0"/>
    <n v="2"/>
    <n v="2"/>
    <n v="1"/>
    <x v="4"/>
    <n v="2"/>
    <n v="2"/>
    <n v="2"/>
  </r>
  <r>
    <n v="46"/>
    <s v="No"/>
    <s v="Travel_Rarely"/>
    <n v="168"/>
    <x v="0"/>
    <n v="4"/>
    <n v="2"/>
    <s v="Marketing"/>
    <n v="1"/>
    <n v="1280"/>
    <n v="4"/>
    <x v="0"/>
    <n v="33"/>
    <n v="2"/>
    <n v="5"/>
    <s v="Manager"/>
    <n v="2"/>
    <s v="Married"/>
    <n v="18789"/>
    <n v="9946"/>
    <n v="2"/>
    <s v="Y"/>
    <s v="No"/>
    <n v="14"/>
    <x v="0"/>
    <n v="3"/>
    <n v="80"/>
    <n v="1"/>
    <n v="26"/>
    <n v="2"/>
    <n v="3"/>
    <x v="19"/>
    <n v="4"/>
    <n v="0"/>
    <n v="8"/>
  </r>
  <r>
    <n v="34"/>
    <s v="No"/>
    <s v="Travel_Rarely"/>
    <n v="131"/>
    <x v="0"/>
    <n v="2"/>
    <n v="3"/>
    <s v="Marketing"/>
    <n v="1"/>
    <n v="1281"/>
    <n v="3"/>
    <x v="0"/>
    <n v="86"/>
    <n v="3"/>
    <n v="2"/>
    <s v="Sales Executive"/>
    <n v="1"/>
    <s v="Single"/>
    <n v="4538"/>
    <n v="6039"/>
    <n v="0"/>
    <s v="Y"/>
    <s v="Yes"/>
    <n v="12"/>
    <x v="0"/>
    <n v="4"/>
    <n v="80"/>
    <n v="0"/>
    <n v="4"/>
    <n v="3"/>
    <n v="3"/>
    <x v="11"/>
    <n v="2"/>
    <n v="0"/>
    <n v="2"/>
  </r>
  <r>
    <n v="51"/>
    <s v="No"/>
    <s v="Travel_Frequently"/>
    <n v="237"/>
    <x v="0"/>
    <n v="9"/>
    <n v="3"/>
    <s v="Life Sciences"/>
    <n v="1"/>
    <n v="1282"/>
    <n v="4"/>
    <x v="1"/>
    <n v="83"/>
    <n v="3"/>
    <n v="5"/>
    <s v="Manager"/>
    <n v="2"/>
    <s v="Divorced"/>
    <n v="19847"/>
    <n v="19196"/>
    <n v="4"/>
    <s v="Y"/>
    <s v="Yes"/>
    <n v="24"/>
    <x v="1"/>
    <n v="1"/>
    <n v="80"/>
    <n v="1"/>
    <n v="31"/>
    <n v="5"/>
    <n v="2"/>
    <x v="30"/>
    <n v="10"/>
    <n v="11"/>
    <n v="10"/>
  </r>
  <r>
    <n v="59"/>
    <s v="No"/>
    <s v="Travel_Rarely"/>
    <n v="1429"/>
    <x v="1"/>
    <n v="18"/>
    <n v="4"/>
    <s v="Medical"/>
    <n v="1"/>
    <n v="1283"/>
    <n v="4"/>
    <x v="1"/>
    <n v="67"/>
    <n v="3"/>
    <n v="3"/>
    <s v="Manufacturing Director"/>
    <n v="4"/>
    <s v="Single"/>
    <n v="10512"/>
    <n v="20002"/>
    <n v="6"/>
    <s v="Y"/>
    <s v="No"/>
    <n v="12"/>
    <x v="0"/>
    <n v="4"/>
    <n v="80"/>
    <n v="0"/>
    <n v="25"/>
    <n v="6"/>
    <n v="2"/>
    <x v="7"/>
    <n v="7"/>
    <n v="5"/>
    <n v="4"/>
  </r>
  <r>
    <n v="34"/>
    <s v="No"/>
    <s v="Travel_Frequently"/>
    <n v="135"/>
    <x v="1"/>
    <n v="19"/>
    <n v="3"/>
    <s v="Medical"/>
    <n v="1"/>
    <n v="1285"/>
    <n v="3"/>
    <x v="0"/>
    <n v="46"/>
    <n v="3"/>
    <n v="2"/>
    <s v="Laboratory Technician"/>
    <n v="2"/>
    <s v="Divorced"/>
    <n v="4444"/>
    <n v="22534"/>
    <n v="4"/>
    <s v="Y"/>
    <s v="No"/>
    <n v="13"/>
    <x v="0"/>
    <n v="3"/>
    <n v="80"/>
    <n v="2"/>
    <n v="15"/>
    <n v="2"/>
    <n v="4"/>
    <x v="19"/>
    <n v="8"/>
    <n v="5"/>
    <n v="10"/>
  </r>
  <r>
    <n v="28"/>
    <s v="No"/>
    <s v="Travel_Frequently"/>
    <n v="791"/>
    <x v="1"/>
    <n v="1"/>
    <n v="4"/>
    <s v="Medical"/>
    <n v="1"/>
    <n v="1286"/>
    <n v="4"/>
    <x v="1"/>
    <n v="44"/>
    <n v="3"/>
    <n v="1"/>
    <s v="Laboratory Technician"/>
    <n v="3"/>
    <s v="Single"/>
    <n v="2154"/>
    <n v="6842"/>
    <n v="0"/>
    <s v="Y"/>
    <s v="Yes"/>
    <n v="11"/>
    <x v="0"/>
    <n v="3"/>
    <n v="80"/>
    <n v="0"/>
    <n v="5"/>
    <n v="2"/>
    <n v="2"/>
    <x v="9"/>
    <n v="2"/>
    <n v="0"/>
    <n v="2"/>
  </r>
  <r>
    <n v="44"/>
    <s v="No"/>
    <s v="Travel_Rarely"/>
    <n v="1199"/>
    <x v="1"/>
    <n v="4"/>
    <n v="2"/>
    <s v="Life Sciences"/>
    <n v="1"/>
    <n v="1288"/>
    <n v="3"/>
    <x v="1"/>
    <n v="92"/>
    <n v="4"/>
    <n v="5"/>
    <s v="Manager"/>
    <n v="1"/>
    <s v="Divorced"/>
    <n v="19190"/>
    <n v="17477"/>
    <n v="1"/>
    <s v="Y"/>
    <s v="No"/>
    <n v="14"/>
    <x v="0"/>
    <n v="4"/>
    <n v="80"/>
    <n v="2"/>
    <n v="26"/>
    <n v="4"/>
    <n v="2"/>
    <x v="10"/>
    <n v="9"/>
    <n v="14"/>
    <n v="13"/>
  </r>
  <r>
    <n v="34"/>
    <s v="No"/>
    <s v="Travel_Frequently"/>
    <n v="648"/>
    <x v="2"/>
    <n v="11"/>
    <n v="3"/>
    <s v="Life Sciences"/>
    <n v="1"/>
    <n v="1289"/>
    <n v="3"/>
    <x v="1"/>
    <n v="56"/>
    <n v="2"/>
    <n v="2"/>
    <s v="Human Resources"/>
    <n v="2"/>
    <s v="Married"/>
    <n v="4490"/>
    <n v="21833"/>
    <n v="4"/>
    <s v="Y"/>
    <s v="No"/>
    <n v="11"/>
    <x v="0"/>
    <n v="4"/>
    <n v="80"/>
    <n v="2"/>
    <n v="14"/>
    <n v="5"/>
    <n v="4"/>
    <x v="1"/>
    <n v="9"/>
    <n v="1"/>
    <n v="8"/>
  </r>
  <r>
    <n v="35"/>
    <s v="No"/>
    <s v="Travel_Rarely"/>
    <n v="735"/>
    <x v="1"/>
    <n v="6"/>
    <n v="1"/>
    <s v="Life Sciences"/>
    <n v="1"/>
    <n v="1291"/>
    <n v="3"/>
    <x v="1"/>
    <n v="66"/>
    <n v="3"/>
    <n v="1"/>
    <s v="Research Scientist"/>
    <n v="3"/>
    <s v="Married"/>
    <n v="3506"/>
    <n v="6020"/>
    <n v="0"/>
    <s v="Y"/>
    <s v="Yes"/>
    <n v="14"/>
    <x v="0"/>
    <n v="4"/>
    <n v="80"/>
    <n v="0"/>
    <n v="4"/>
    <n v="3"/>
    <n v="3"/>
    <x v="11"/>
    <n v="2"/>
    <n v="2"/>
    <n v="2"/>
  </r>
  <r>
    <n v="42"/>
    <s v="No"/>
    <s v="Travel_Rarely"/>
    <n v="603"/>
    <x v="1"/>
    <n v="7"/>
    <n v="4"/>
    <s v="Medical"/>
    <n v="1"/>
    <n v="1292"/>
    <n v="2"/>
    <x v="0"/>
    <n v="78"/>
    <n v="4"/>
    <n v="2"/>
    <s v="Research Scientist"/>
    <n v="2"/>
    <s v="Married"/>
    <n v="2372"/>
    <n v="5628"/>
    <n v="6"/>
    <s v="Y"/>
    <s v="Yes"/>
    <n v="16"/>
    <x v="0"/>
    <n v="4"/>
    <n v="80"/>
    <n v="0"/>
    <n v="18"/>
    <n v="2"/>
    <n v="3"/>
    <x v="6"/>
    <n v="0"/>
    <n v="0"/>
    <n v="0"/>
  </r>
  <r>
    <n v="43"/>
    <s v="No"/>
    <s v="Travel_Rarely"/>
    <n v="531"/>
    <x v="0"/>
    <n v="4"/>
    <n v="4"/>
    <s v="Marketing"/>
    <n v="1"/>
    <n v="1293"/>
    <n v="4"/>
    <x v="0"/>
    <n v="56"/>
    <n v="2"/>
    <n v="3"/>
    <s v="Sales Executive"/>
    <n v="4"/>
    <s v="Single"/>
    <n v="10231"/>
    <n v="20364"/>
    <n v="3"/>
    <s v="Y"/>
    <s v="No"/>
    <n v="14"/>
    <x v="0"/>
    <n v="4"/>
    <n v="80"/>
    <n v="0"/>
    <n v="23"/>
    <n v="3"/>
    <n v="4"/>
    <x v="17"/>
    <n v="7"/>
    <n v="15"/>
    <n v="17"/>
  </r>
  <r>
    <n v="36"/>
    <s v="No"/>
    <s v="Travel_Rarely"/>
    <n v="429"/>
    <x v="1"/>
    <n v="2"/>
    <n v="4"/>
    <s v="Life Sciences"/>
    <n v="1"/>
    <n v="1294"/>
    <n v="3"/>
    <x v="0"/>
    <n v="53"/>
    <n v="3"/>
    <n v="2"/>
    <s v="Manufacturing Director"/>
    <n v="2"/>
    <s v="Single"/>
    <n v="5410"/>
    <n v="2323"/>
    <n v="9"/>
    <s v="Y"/>
    <s v="Yes"/>
    <n v="11"/>
    <x v="0"/>
    <n v="4"/>
    <n v="80"/>
    <n v="0"/>
    <n v="18"/>
    <n v="2"/>
    <n v="3"/>
    <x v="22"/>
    <n v="14"/>
    <n v="5"/>
    <n v="12"/>
  </r>
  <r>
    <n v="44"/>
    <s v="Yes"/>
    <s v="Travel_Rarely"/>
    <n v="621"/>
    <x v="1"/>
    <n v="15"/>
    <n v="3"/>
    <s v="Medical"/>
    <n v="1"/>
    <n v="1295"/>
    <n v="1"/>
    <x v="0"/>
    <n v="73"/>
    <n v="3"/>
    <n v="3"/>
    <s v="Healthcare Representative"/>
    <n v="4"/>
    <s v="Married"/>
    <n v="7978"/>
    <n v="14075"/>
    <n v="1"/>
    <s v="Y"/>
    <s v="No"/>
    <n v="11"/>
    <x v="0"/>
    <n v="4"/>
    <n v="80"/>
    <n v="1"/>
    <n v="10"/>
    <n v="2"/>
    <n v="3"/>
    <x v="1"/>
    <n v="7"/>
    <n v="0"/>
    <n v="5"/>
  </r>
  <r>
    <n v="28"/>
    <s v="No"/>
    <s v="Travel_Frequently"/>
    <n v="193"/>
    <x v="1"/>
    <n v="2"/>
    <n v="3"/>
    <s v="Life Sciences"/>
    <n v="1"/>
    <n v="1296"/>
    <n v="4"/>
    <x v="1"/>
    <n v="52"/>
    <n v="2"/>
    <n v="1"/>
    <s v="Laboratory Technician"/>
    <n v="4"/>
    <s v="Married"/>
    <n v="3867"/>
    <n v="14222"/>
    <n v="1"/>
    <s v="Y"/>
    <s v="Yes"/>
    <n v="12"/>
    <x v="0"/>
    <n v="2"/>
    <n v="80"/>
    <n v="1"/>
    <n v="2"/>
    <n v="2"/>
    <n v="3"/>
    <x v="4"/>
    <n v="2"/>
    <n v="2"/>
    <n v="2"/>
  </r>
  <r>
    <n v="51"/>
    <s v="No"/>
    <s v="Travel_Frequently"/>
    <n v="968"/>
    <x v="1"/>
    <n v="6"/>
    <n v="2"/>
    <s v="Medical"/>
    <n v="1"/>
    <n v="1297"/>
    <n v="2"/>
    <x v="0"/>
    <n v="40"/>
    <n v="2"/>
    <n v="1"/>
    <s v="Laboratory Technician"/>
    <n v="3"/>
    <s v="Single"/>
    <n v="2838"/>
    <n v="4257"/>
    <n v="0"/>
    <s v="Y"/>
    <s v="No"/>
    <n v="14"/>
    <x v="0"/>
    <n v="2"/>
    <n v="80"/>
    <n v="0"/>
    <n v="8"/>
    <n v="6"/>
    <n v="2"/>
    <x v="5"/>
    <n v="0"/>
    <n v="7"/>
    <n v="7"/>
  </r>
  <r>
    <n v="30"/>
    <s v="No"/>
    <s v="Non-Travel"/>
    <n v="879"/>
    <x v="1"/>
    <n v="9"/>
    <n v="2"/>
    <s v="Medical"/>
    <n v="1"/>
    <n v="1298"/>
    <n v="3"/>
    <x v="0"/>
    <n v="72"/>
    <n v="3"/>
    <n v="2"/>
    <s v="Manufacturing Director"/>
    <n v="3"/>
    <s v="Single"/>
    <n v="4695"/>
    <n v="12858"/>
    <n v="7"/>
    <s v="Y"/>
    <s v="Yes"/>
    <n v="18"/>
    <x v="0"/>
    <n v="3"/>
    <n v="80"/>
    <n v="0"/>
    <n v="10"/>
    <n v="3"/>
    <n v="3"/>
    <x v="3"/>
    <n v="4"/>
    <n v="1"/>
    <n v="7"/>
  </r>
  <r>
    <n v="29"/>
    <s v="Yes"/>
    <s v="Travel_Rarely"/>
    <n v="806"/>
    <x v="1"/>
    <n v="7"/>
    <n v="3"/>
    <s v="Technical Degree"/>
    <n v="1"/>
    <n v="1299"/>
    <n v="2"/>
    <x v="0"/>
    <n v="39"/>
    <n v="3"/>
    <n v="1"/>
    <s v="Laboratory Technician"/>
    <n v="3"/>
    <s v="Divorced"/>
    <n v="3339"/>
    <n v="17285"/>
    <n v="3"/>
    <s v="Y"/>
    <s v="Yes"/>
    <n v="13"/>
    <x v="0"/>
    <n v="1"/>
    <n v="80"/>
    <n v="2"/>
    <n v="10"/>
    <n v="2"/>
    <n v="3"/>
    <x v="5"/>
    <n v="7"/>
    <n v="7"/>
    <n v="7"/>
  </r>
  <r>
    <n v="28"/>
    <s v="No"/>
    <s v="Travel_Rarely"/>
    <n v="640"/>
    <x v="1"/>
    <n v="1"/>
    <n v="3"/>
    <s v="Technical Degree"/>
    <n v="1"/>
    <n v="1301"/>
    <n v="4"/>
    <x v="1"/>
    <n v="84"/>
    <n v="3"/>
    <n v="1"/>
    <s v="Research Scientist"/>
    <n v="1"/>
    <s v="Single"/>
    <n v="2080"/>
    <n v="4732"/>
    <n v="2"/>
    <s v="Y"/>
    <s v="No"/>
    <n v="11"/>
    <x v="0"/>
    <n v="2"/>
    <n v="80"/>
    <n v="0"/>
    <n v="5"/>
    <n v="2"/>
    <n v="2"/>
    <x v="11"/>
    <n v="2"/>
    <n v="1"/>
    <n v="2"/>
  </r>
  <r>
    <n v="25"/>
    <s v="No"/>
    <s v="Travel_Rarely"/>
    <n v="266"/>
    <x v="1"/>
    <n v="1"/>
    <n v="3"/>
    <s v="Medical"/>
    <n v="1"/>
    <n v="1303"/>
    <n v="4"/>
    <x v="0"/>
    <n v="40"/>
    <n v="3"/>
    <n v="1"/>
    <s v="Research Scientist"/>
    <n v="2"/>
    <s v="Single"/>
    <n v="2096"/>
    <n v="18830"/>
    <n v="1"/>
    <s v="Y"/>
    <s v="No"/>
    <n v="18"/>
    <x v="0"/>
    <n v="4"/>
    <n v="80"/>
    <n v="0"/>
    <n v="2"/>
    <n v="3"/>
    <n v="2"/>
    <x v="4"/>
    <n v="2"/>
    <n v="2"/>
    <n v="1"/>
  </r>
  <r>
    <n v="32"/>
    <s v="No"/>
    <s v="Travel_Rarely"/>
    <n v="604"/>
    <x v="0"/>
    <n v="8"/>
    <n v="3"/>
    <s v="Medical"/>
    <n v="1"/>
    <n v="1304"/>
    <n v="3"/>
    <x v="1"/>
    <n v="56"/>
    <n v="4"/>
    <n v="2"/>
    <s v="Sales Executive"/>
    <n v="4"/>
    <s v="Married"/>
    <n v="6209"/>
    <n v="11693"/>
    <n v="1"/>
    <s v="Y"/>
    <s v="No"/>
    <n v="15"/>
    <x v="0"/>
    <n v="3"/>
    <n v="80"/>
    <n v="2"/>
    <n v="10"/>
    <n v="4"/>
    <n v="4"/>
    <x v="1"/>
    <n v="7"/>
    <n v="0"/>
    <n v="8"/>
  </r>
  <r>
    <n v="45"/>
    <s v="No"/>
    <s v="Travel_Frequently"/>
    <n v="364"/>
    <x v="1"/>
    <n v="25"/>
    <n v="3"/>
    <s v="Medical"/>
    <n v="1"/>
    <n v="1306"/>
    <n v="2"/>
    <x v="0"/>
    <n v="83"/>
    <n v="3"/>
    <n v="5"/>
    <s v="Manager"/>
    <n v="2"/>
    <s v="Single"/>
    <n v="18061"/>
    <n v="13035"/>
    <n v="3"/>
    <s v="Y"/>
    <s v="No"/>
    <n v="22"/>
    <x v="1"/>
    <n v="3"/>
    <n v="80"/>
    <n v="0"/>
    <n v="22"/>
    <n v="4"/>
    <n v="3"/>
    <x v="2"/>
    <n v="0"/>
    <n v="0"/>
    <n v="0"/>
  </r>
  <r>
    <n v="39"/>
    <s v="No"/>
    <s v="Travel_Rarely"/>
    <n v="412"/>
    <x v="1"/>
    <n v="13"/>
    <n v="4"/>
    <s v="Medical"/>
    <n v="1"/>
    <n v="1307"/>
    <n v="3"/>
    <x v="0"/>
    <n v="94"/>
    <n v="2"/>
    <n v="4"/>
    <s v="Manager"/>
    <n v="2"/>
    <s v="Divorced"/>
    <n v="17123"/>
    <n v="17334"/>
    <n v="6"/>
    <s v="Y"/>
    <s v="Yes"/>
    <n v="13"/>
    <x v="0"/>
    <n v="4"/>
    <n v="80"/>
    <n v="2"/>
    <n v="21"/>
    <n v="4"/>
    <n v="3"/>
    <x v="27"/>
    <n v="9"/>
    <n v="15"/>
    <n v="2"/>
  </r>
  <r>
    <n v="58"/>
    <s v="No"/>
    <s v="Travel_Rarely"/>
    <n v="848"/>
    <x v="1"/>
    <n v="23"/>
    <n v="4"/>
    <s v="Life Sciences"/>
    <n v="1"/>
    <n v="1308"/>
    <n v="1"/>
    <x v="1"/>
    <n v="88"/>
    <n v="3"/>
    <n v="1"/>
    <s v="Research Scientist"/>
    <n v="3"/>
    <s v="Divorced"/>
    <n v="2372"/>
    <n v="26076"/>
    <n v="1"/>
    <s v="Y"/>
    <s v="No"/>
    <n v="12"/>
    <x v="0"/>
    <n v="4"/>
    <n v="80"/>
    <n v="2"/>
    <n v="2"/>
    <n v="3"/>
    <n v="3"/>
    <x v="4"/>
    <n v="2"/>
    <n v="2"/>
    <n v="2"/>
  </r>
  <r>
    <n v="32"/>
    <s v="Yes"/>
    <s v="Travel_Rarely"/>
    <n v="1089"/>
    <x v="1"/>
    <n v="7"/>
    <n v="2"/>
    <s v="Life Sciences"/>
    <n v="1"/>
    <n v="1309"/>
    <n v="4"/>
    <x v="1"/>
    <n v="79"/>
    <n v="3"/>
    <n v="2"/>
    <s v="Laboratory Technician"/>
    <n v="3"/>
    <s v="Married"/>
    <n v="4883"/>
    <n v="22845"/>
    <n v="1"/>
    <s v="Y"/>
    <s v="No"/>
    <n v="18"/>
    <x v="0"/>
    <n v="1"/>
    <n v="80"/>
    <n v="1"/>
    <n v="10"/>
    <n v="3"/>
    <n v="3"/>
    <x v="1"/>
    <n v="4"/>
    <n v="1"/>
    <n v="1"/>
  </r>
  <r>
    <n v="39"/>
    <s v="Yes"/>
    <s v="Travel_Rarely"/>
    <n v="360"/>
    <x v="1"/>
    <n v="23"/>
    <n v="3"/>
    <s v="Medical"/>
    <n v="1"/>
    <n v="1310"/>
    <n v="3"/>
    <x v="1"/>
    <n v="93"/>
    <n v="3"/>
    <n v="1"/>
    <s v="Research Scientist"/>
    <n v="1"/>
    <s v="Single"/>
    <n v="3904"/>
    <n v="22154"/>
    <n v="0"/>
    <s v="Y"/>
    <s v="No"/>
    <n v="13"/>
    <x v="0"/>
    <n v="1"/>
    <n v="80"/>
    <n v="0"/>
    <n v="6"/>
    <n v="2"/>
    <n v="3"/>
    <x v="8"/>
    <n v="2"/>
    <n v="0"/>
    <n v="3"/>
  </r>
  <r>
    <n v="30"/>
    <s v="No"/>
    <s v="Travel_Rarely"/>
    <n v="1138"/>
    <x v="1"/>
    <n v="6"/>
    <n v="3"/>
    <s v="Technical Degree"/>
    <n v="1"/>
    <n v="1311"/>
    <n v="1"/>
    <x v="0"/>
    <n v="48"/>
    <n v="2"/>
    <n v="2"/>
    <s v="Laboratory Technician"/>
    <n v="4"/>
    <s v="Married"/>
    <n v="4627"/>
    <n v="23631"/>
    <n v="0"/>
    <s v="Y"/>
    <s v="No"/>
    <n v="12"/>
    <x v="0"/>
    <n v="1"/>
    <n v="80"/>
    <n v="1"/>
    <n v="10"/>
    <n v="6"/>
    <n v="3"/>
    <x v="7"/>
    <n v="2"/>
    <n v="6"/>
    <n v="7"/>
  </r>
  <r>
    <n v="36"/>
    <s v="No"/>
    <s v="Travel_Rarely"/>
    <n v="325"/>
    <x v="1"/>
    <n v="10"/>
    <n v="4"/>
    <s v="Technical Degree"/>
    <n v="1"/>
    <n v="1312"/>
    <n v="4"/>
    <x v="0"/>
    <n v="63"/>
    <n v="3"/>
    <n v="3"/>
    <s v="Healthcare Representative"/>
    <n v="3"/>
    <s v="Married"/>
    <n v="7094"/>
    <n v="5747"/>
    <n v="3"/>
    <s v="Y"/>
    <s v="No"/>
    <n v="12"/>
    <x v="0"/>
    <n v="1"/>
    <n v="80"/>
    <n v="0"/>
    <n v="10"/>
    <n v="0"/>
    <n v="3"/>
    <x v="5"/>
    <n v="7"/>
    <n v="1"/>
    <n v="7"/>
  </r>
  <r>
    <n v="46"/>
    <s v="No"/>
    <s v="Travel_Rarely"/>
    <n v="991"/>
    <x v="2"/>
    <n v="1"/>
    <n v="2"/>
    <s v="Life Sciences"/>
    <n v="1"/>
    <n v="1314"/>
    <n v="4"/>
    <x v="0"/>
    <n v="44"/>
    <n v="3"/>
    <n v="1"/>
    <s v="Human Resources"/>
    <n v="1"/>
    <s v="Single"/>
    <n v="3423"/>
    <n v="22957"/>
    <n v="6"/>
    <s v="Y"/>
    <s v="No"/>
    <n v="12"/>
    <x v="0"/>
    <n v="3"/>
    <n v="80"/>
    <n v="0"/>
    <n v="10"/>
    <n v="3"/>
    <n v="4"/>
    <x v="5"/>
    <n v="6"/>
    <n v="5"/>
    <n v="7"/>
  </r>
  <r>
    <n v="28"/>
    <s v="No"/>
    <s v="Non-Travel"/>
    <n v="1476"/>
    <x v="1"/>
    <n v="1"/>
    <n v="3"/>
    <s v="Life Sciences"/>
    <n v="1"/>
    <n v="1315"/>
    <n v="3"/>
    <x v="0"/>
    <n v="55"/>
    <n v="1"/>
    <n v="2"/>
    <s v="Laboratory Technician"/>
    <n v="4"/>
    <s v="Married"/>
    <n v="6674"/>
    <n v="16392"/>
    <n v="0"/>
    <s v="Y"/>
    <s v="No"/>
    <n v="11"/>
    <x v="0"/>
    <n v="1"/>
    <n v="80"/>
    <n v="3"/>
    <n v="10"/>
    <n v="6"/>
    <n v="3"/>
    <x v="7"/>
    <n v="8"/>
    <n v="7"/>
    <n v="5"/>
  </r>
  <r>
    <n v="50"/>
    <s v="No"/>
    <s v="Travel_Rarely"/>
    <n v="1322"/>
    <x v="1"/>
    <n v="28"/>
    <n v="3"/>
    <s v="Life Sciences"/>
    <n v="1"/>
    <n v="1317"/>
    <n v="4"/>
    <x v="0"/>
    <n v="43"/>
    <n v="3"/>
    <n v="4"/>
    <s v="Research Director"/>
    <n v="1"/>
    <s v="Married"/>
    <n v="16880"/>
    <n v="22422"/>
    <n v="4"/>
    <s v="Y"/>
    <s v="Yes"/>
    <n v="11"/>
    <x v="0"/>
    <n v="2"/>
    <n v="80"/>
    <n v="0"/>
    <n v="25"/>
    <n v="2"/>
    <n v="3"/>
    <x v="11"/>
    <n v="2"/>
    <n v="1"/>
    <n v="2"/>
  </r>
  <r>
    <n v="40"/>
    <s v="Yes"/>
    <s v="Travel_Rarely"/>
    <n v="299"/>
    <x v="0"/>
    <n v="25"/>
    <n v="4"/>
    <s v="Marketing"/>
    <n v="1"/>
    <n v="1318"/>
    <n v="4"/>
    <x v="1"/>
    <n v="57"/>
    <n v="2"/>
    <n v="3"/>
    <s v="Sales Executive"/>
    <n v="2"/>
    <s v="Single"/>
    <n v="9094"/>
    <n v="17235"/>
    <n v="2"/>
    <s v="Y"/>
    <s v="Yes"/>
    <n v="12"/>
    <x v="0"/>
    <n v="3"/>
    <n v="80"/>
    <n v="0"/>
    <n v="9"/>
    <n v="2"/>
    <n v="3"/>
    <x v="8"/>
    <n v="4"/>
    <n v="1"/>
    <n v="0"/>
  </r>
  <r>
    <n v="52"/>
    <s v="Yes"/>
    <s v="Travel_Rarely"/>
    <n v="1030"/>
    <x v="0"/>
    <n v="5"/>
    <n v="3"/>
    <s v="Life Sciences"/>
    <n v="1"/>
    <n v="1319"/>
    <n v="2"/>
    <x v="1"/>
    <n v="64"/>
    <n v="3"/>
    <n v="3"/>
    <s v="Sales Executive"/>
    <n v="2"/>
    <s v="Single"/>
    <n v="8446"/>
    <n v="21534"/>
    <n v="9"/>
    <s v="Y"/>
    <s v="Yes"/>
    <n v="19"/>
    <x v="0"/>
    <n v="3"/>
    <n v="80"/>
    <n v="0"/>
    <n v="10"/>
    <n v="2"/>
    <n v="2"/>
    <x v="3"/>
    <n v="7"/>
    <n v="7"/>
    <n v="7"/>
  </r>
  <r>
    <n v="30"/>
    <s v="No"/>
    <s v="Travel_Rarely"/>
    <n v="634"/>
    <x v="1"/>
    <n v="17"/>
    <n v="4"/>
    <s v="Medical"/>
    <n v="1"/>
    <n v="1321"/>
    <n v="2"/>
    <x v="0"/>
    <n v="95"/>
    <n v="3"/>
    <n v="3"/>
    <s v="Manager"/>
    <n v="1"/>
    <s v="Married"/>
    <n v="11916"/>
    <n v="25927"/>
    <n v="1"/>
    <s v="Y"/>
    <s v="Yes"/>
    <n v="23"/>
    <x v="1"/>
    <n v="4"/>
    <n v="80"/>
    <n v="2"/>
    <n v="9"/>
    <n v="2"/>
    <n v="3"/>
    <x v="7"/>
    <n v="1"/>
    <n v="0"/>
    <n v="8"/>
  </r>
  <r>
    <n v="39"/>
    <s v="No"/>
    <s v="Travel_Rarely"/>
    <n v="524"/>
    <x v="1"/>
    <n v="18"/>
    <n v="2"/>
    <s v="Life Sciences"/>
    <n v="1"/>
    <n v="1322"/>
    <n v="1"/>
    <x v="1"/>
    <n v="32"/>
    <n v="3"/>
    <n v="2"/>
    <s v="Manufacturing Director"/>
    <n v="3"/>
    <s v="Single"/>
    <n v="4534"/>
    <n v="13352"/>
    <n v="0"/>
    <s v="Y"/>
    <s v="No"/>
    <n v="11"/>
    <x v="0"/>
    <n v="1"/>
    <n v="80"/>
    <n v="0"/>
    <n v="9"/>
    <n v="6"/>
    <n v="3"/>
    <x v="3"/>
    <n v="7"/>
    <n v="1"/>
    <n v="7"/>
  </r>
  <r>
    <n v="31"/>
    <s v="No"/>
    <s v="Non-Travel"/>
    <n v="587"/>
    <x v="0"/>
    <n v="2"/>
    <n v="4"/>
    <s v="Life Sciences"/>
    <n v="1"/>
    <n v="1324"/>
    <n v="4"/>
    <x v="0"/>
    <n v="57"/>
    <n v="3"/>
    <n v="3"/>
    <s v="Sales Executive"/>
    <n v="3"/>
    <s v="Divorced"/>
    <n v="9852"/>
    <n v="8935"/>
    <n v="1"/>
    <s v="Y"/>
    <s v="Yes"/>
    <n v="19"/>
    <x v="0"/>
    <n v="1"/>
    <n v="80"/>
    <n v="1"/>
    <n v="10"/>
    <n v="5"/>
    <n v="2"/>
    <x v="1"/>
    <n v="8"/>
    <n v="9"/>
    <n v="6"/>
  </r>
  <r>
    <n v="41"/>
    <s v="No"/>
    <s v="Non-Travel"/>
    <n v="256"/>
    <x v="0"/>
    <n v="10"/>
    <n v="2"/>
    <s v="Medical"/>
    <n v="1"/>
    <n v="1329"/>
    <n v="3"/>
    <x v="1"/>
    <n v="40"/>
    <n v="1"/>
    <n v="2"/>
    <s v="Sales Executive"/>
    <n v="2"/>
    <s v="Single"/>
    <n v="6151"/>
    <n v="22074"/>
    <n v="1"/>
    <s v="Y"/>
    <s v="No"/>
    <n v="13"/>
    <x v="0"/>
    <n v="1"/>
    <n v="80"/>
    <n v="0"/>
    <n v="19"/>
    <n v="4"/>
    <n v="3"/>
    <x v="27"/>
    <n v="2"/>
    <n v="11"/>
    <n v="9"/>
  </r>
  <r>
    <n v="31"/>
    <s v="Yes"/>
    <s v="Travel_Frequently"/>
    <n v="1060"/>
    <x v="0"/>
    <n v="1"/>
    <n v="3"/>
    <s v="Life Sciences"/>
    <n v="1"/>
    <n v="1331"/>
    <n v="4"/>
    <x v="0"/>
    <n v="54"/>
    <n v="3"/>
    <n v="1"/>
    <s v="Sales Representative"/>
    <n v="2"/>
    <s v="Single"/>
    <n v="2302"/>
    <n v="8319"/>
    <n v="1"/>
    <s v="Y"/>
    <s v="Yes"/>
    <n v="11"/>
    <x v="0"/>
    <n v="1"/>
    <n v="80"/>
    <n v="0"/>
    <n v="3"/>
    <n v="2"/>
    <n v="4"/>
    <x v="11"/>
    <n v="2"/>
    <n v="2"/>
    <n v="2"/>
  </r>
  <r>
    <n v="44"/>
    <s v="Yes"/>
    <s v="Travel_Rarely"/>
    <n v="935"/>
    <x v="1"/>
    <n v="3"/>
    <n v="3"/>
    <s v="Life Sciences"/>
    <n v="1"/>
    <n v="1333"/>
    <n v="1"/>
    <x v="1"/>
    <n v="89"/>
    <n v="3"/>
    <n v="1"/>
    <s v="Laboratory Technician"/>
    <n v="1"/>
    <s v="Married"/>
    <n v="2362"/>
    <n v="14669"/>
    <n v="4"/>
    <s v="Y"/>
    <s v="No"/>
    <n v="12"/>
    <x v="0"/>
    <n v="3"/>
    <n v="80"/>
    <n v="0"/>
    <n v="10"/>
    <n v="4"/>
    <n v="4"/>
    <x v="11"/>
    <n v="2"/>
    <n v="1"/>
    <n v="2"/>
  </r>
  <r>
    <n v="42"/>
    <s v="No"/>
    <s v="Non-Travel"/>
    <n v="495"/>
    <x v="1"/>
    <n v="2"/>
    <n v="1"/>
    <s v="Life Sciences"/>
    <n v="1"/>
    <n v="1334"/>
    <n v="3"/>
    <x v="1"/>
    <n v="37"/>
    <n v="3"/>
    <n v="4"/>
    <s v="Manager"/>
    <n v="3"/>
    <s v="Married"/>
    <n v="17861"/>
    <n v="26582"/>
    <n v="0"/>
    <s v="Y"/>
    <s v="Yes"/>
    <n v="13"/>
    <x v="0"/>
    <n v="4"/>
    <n v="80"/>
    <n v="0"/>
    <n v="21"/>
    <n v="3"/>
    <n v="2"/>
    <x v="23"/>
    <n v="8"/>
    <n v="2"/>
    <n v="10"/>
  </r>
  <r>
    <n v="55"/>
    <s v="No"/>
    <s v="Travel_Rarely"/>
    <n v="282"/>
    <x v="1"/>
    <n v="2"/>
    <n v="2"/>
    <s v="Medical"/>
    <n v="1"/>
    <n v="1336"/>
    <n v="4"/>
    <x v="0"/>
    <n v="58"/>
    <n v="1"/>
    <n v="5"/>
    <s v="Manager"/>
    <n v="3"/>
    <s v="Married"/>
    <n v="19187"/>
    <n v="6992"/>
    <n v="4"/>
    <s v="Y"/>
    <s v="No"/>
    <n v="14"/>
    <x v="0"/>
    <n v="4"/>
    <n v="80"/>
    <n v="1"/>
    <n v="23"/>
    <n v="5"/>
    <n v="3"/>
    <x v="27"/>
    <n v="9"/>
    <n v="9"/>
    <n v="11"/>
  </r>
  <r>
    <n v="56"/>
    <s v="No"/>
    <s v="Travel_Rarely"/>
    <n v="206"/>
    <x v="2"/>
    <n v="8"/>
    <n v="4"/>
    <s v="Life Sciences"/>
    <n v="1"/>
    <n v="1338"/>
    <n v="4"/>
    <x v="1"/>
    <n v="99"/>
    <n v="3"/>
    <n v="5"/>
    <s v="Manager"/>
    <n v="2"/>
    <s v="Single"/>
    <n v="19717"/>
    <n v="4022"/>
    <n v="6"/>
    <s v="Y"/>
    <s v="No"/>
    <n v="14"/>
    <x v="0"/>
    <n v="1"/>
    <n v="80"/>
    <n v="0"/>
    <n v="36"/>
    <n v="4"/>
    <n v="3"/>
    <x v="5"/>
    <n v="3"/>
    <n v="7"/>
    <n v="7"/>
  </r>
  <r>
    <n v="40"/>
    <s v="No"/>
    <s v="Non-Travel"/>
    <n v="458"/>
    <x v="1"/>
    <n v="16"/>
    <n v="2"/>
    <s v="Life Sciences"/>
    <n v="1"/>
    <n v="1340"/>
    <n v="3"/>
    <x v="1"/>
    <n v="74"/>
    <n v="3"/>
    <n v="1"/>
    <s v="Research Scientist"/>
    <n v="3"/>
    <s v="Divorced"/>
    <n v="3544"/>
    <n v="8532"/>
    <n v="9"/>
    <s v="Y"/>
    <s v="No"/>
    <n v="16"/>
    <x v="0"/>
    <n v="2"/>
    <n v="80"/>
    <n v="1"/>
    <n v="6"/>
    <n v="0"/>
    <n v="3"/>
    <x v="9"/>
    <n v="2"/>
    <n v="0"/>
    <n v="0"/>
  </r>
  <r>
    <n v="34"/>
    <s v="No"/>
    <s v="Travel_Rarely"/>
    <n v="943"/>
    <x v="1"/>
    <n v="9"/>
    <n v="3"/>
    <s v="Life Sciences"/>
    <n v="1"/>
    <n v="1344"/>
    <n v="4"/>
    <x v="1"/>
    <n v="86"/>
    <n v="3"/>
    <n v="3"/>
    <s v="Healthcare Representative"/>
    <n v="4"/>
    <s v="Divorced"/>
    <n v="8500"/>
    <n v="5494"/>
    <n v="0"/>
    <s v="Y"/>
    <s v="No"/>
    <n v="11"/>
    <x v="0"/>
    <n v="4"/>
    <n v="80"/>
    <n v="1"/>
    <n v="10"/>
    <n v="0"/>
    <n v="2"/>
    <x v="7"/>
    <n v="7"/>
    <n v="1"/>
    <n v="6"/>
  </r>
  <r>
    <n v="40"/>
    <s v="No"/>
    <s v="Travel_Rarely"/>
    <n v="523"/>
    <x v="1"/>
    <n v="2"/>
    <n v="3"/>
    <s v="Life Sciences"/>
    <n v="1"/>
    <n v="1346"/>
    <n v="3"/>
    <x v="1"/>
    <n v="98"/>
    <n v="3"/>
    <n v="2"/>
    <s v="Research Scientist"/>
    <n v="4"/>
    <s v="Single"/>
    <n v="4661"/>
    <n v="22455"/>
    <n v="1"/>
    <s v="Y"/>
    <s v="No"/>
    <n v="13"/>
    <x v="0"/>
    <n v="3"/>
    <n v="80"/>
    <n v="0"/>
    <n v="9"/>
    <n v="4"/>
    <n v="3"/>
    <x v="7"/>
    <n v="8"/>
    <n v="8"/>
    <n v="8"/>
  </r>
  <r>
    <n v="41"/>
    <s v="No"/>
    <s v="Travel_Frequently"/>
    <n v="1018"/>
    <x v="0"/>
    <n v="1"/>
    <n v="3"/>
    <s v="Marketing"/>
    <n v="1"/>
    <n v="1349"/>
    <n v="3"/>
    <x v="0"/>
    <n v="66"/>
    <n v="3"/>
    <n v="2"/>
    <s v="Sales Executive"/>
    <n v="1"/>
    <s v="Divorced"/>
    <n v="4103"/>
    <n v="4297"/>
    <n v="0"/>
    <s v="Y"/>
    <s v="No"/>
    <n v="17"/>
    <x v="0"/>
    <n v="4"/>
    <n v="80"/>
    <n v="1"/>
    <n v="10"/>
    <n v="2"/>
    <n v="3"/>
    <x v="7"/>
    <n v="3"/>
    <n v="1"/>
    <n v="7"/>
  </r>
  <r>
    <n v="35"/>
    <s v="No"/>
    <s v="Travel_Frequently"/>
    <n v="482"/>
    <x v="1"/>
    <n v="4"/>
    <n v="4"/>
    <s v="Life Sciences"/>
    <n v="1"/>
    <n v="1350"/>
    <n v="3"/>
    <x v="1"/>
    <n v="87"/>
    <n v="3"/>
    <n v="2"/>
    <s v="Research Scientist"/>
    <n v="3"/>
    <s v="Single"/>
    <n v="4249"/>
    <n v="2690"/>
    <n v="1"/>
    <s v="Y"/>
    <s v="Yes"/>
    <n v="11"/>
    <x v="0"/>
    <n v="2"/>
    <n v="80"/>
    <n v="0"/>
    <n v="9"/>
    <n v="3"/>
    <n v="3"/>
    <x v="7"/>
    <n v="6"/>
    <n v="1"/>
    <n v="1"/>
  </r>
  <r>
    <n v="51"/>
    <s v="No"/>
    <s v="Travel_Rarely"/>
    <n v="770"/>
    <x v="2"/>
    <n v="5"/>
    <n v="3"/>
    <s v="Life Sciences"/>
    <n v="1"/>
    <n v="1352"/>
    <n v="3"/>
    <x v="1"/>
    <n v="84"/>
    <n v="3"/>
    <n v="4"/>
    <s v="Manager"/>
    <n v="2"/>
    <s v="Divorced"/>
    <n v="14026"/>
    <n v="17588"/>
    <n v="1"/>
    <s v="Y"/>
    <s v="Yes"/>
    <n v="11"/>
    <x v="0"/>
    <n v="2"/>
    <n v="80"/>
    <n v="1"/>
    <n v="33"/>
    <n v="2"/>
    <n v="3"/>
    <x v="26"/>
    <n v="9"/>
    <n v="0"/>
    <n v="10"/>
  </r>
  <r>
    <n v="38"/>
    <s v="No"/>
    <s v="Travel_Rarely"/>
    <n v="1009"/>
    <x v="0"/>
    <n v="2"/>
    <n v="2"/>
    <s v="Life Sciences"/>
    <n v="1"/>
    <n v="1355"/>
    <n v="2"/>
    <x v="0"/>
    <n v="31"/>
    <n v="3"/>
    <n v="2"/>
    <s v="Sales Executive"/>
    <n v="1"/>
    <s v="Divorced"/>
    <n v="6893"/>
    <n v="19461"/>
    <n v="3"/>
    <s v="Y"/>
    <s v="No"/>
    <n v="15"/>
    <x v="0"/>
    <n v="4"/>
    <n v="80"/>
    <n v="1"/>
    <n v="11"/>
    <n v="3"/>
    <n v="3"/>
    <x v="5"/>
    <n v="7"/>
    <n v="1"/>
    <n v="7"/>
  </r>
  <r>
    <n v="34"/>
    <s v="No"/>
    <s v="Travel_Rarely"/>
    <n v="507"/>
    <x v="0"/>
    <n v="15"/>
    <n v="2"/>
    <s v="Medical"/>
    <n v="1"/>
    <n v="1356"/>
    <n v="3"/>
    <x v="0"/>
    <n v="66"/>
    <n v="3"/>
    <n v="2"/>
    <s v="Sales Executive"/>
    <n v="1"/>
    <s v="Single"/>
    <n v="6125"/>
    <n v="23553"/>
    <n v="1"/>
    <s v="Y"/>
    <s v="No"/>
    <n v="12"/>
    <x v="0"/>
    <n v="4"/>
    <n v="80"/>
    <n v="0"/>
    <n v="10"/>
    <n v="6"/>
    <n v="4"/>
    <x v="1"/>
    <n v="8"/>
    <n v="9"/>
    <n v="6"/>
  </r>
  <r>
    <n v="25"/>
    <s v="No"/>
    <s v="Travel_Rarely"/>
    <n v="882"/>
    <x v="1"/>
    <n v="19"/>
    <n v="1"/>
    <s v="Medical"/>
    <n v="1"/>
    <n v="1358"/>
    <n v="4"/>
    <x v="1"/>
    <n v="67"/>
    <n v="3"/>
    <n v="1"/>
    <s v="Laboratory Technician"/>
    <n v="4"/>
    <s v="Married"/>
    <n v="3669"/>
    <n v="9075"/>
    <n v="3"/>
    <s v="Y"/>
    <s v="No"/>
    <n v="11"/>
    <x v="0"/>
    <n v="3"/>
    <n v="80"/>
    <n v="3"/>
    <n v="7"/>
    <n v="6"/>
    <n v="2"/>
    <x v="11"/>
    <n v="2"/>
    <n v="1"/>
    <n v="2"/>
  </r>
  <r>
    <n v="58"/>
    <s v="Yes"/>
    <s v="Travel_Rarely"/>
    <n v="601"/>
    <x v="1"/>
    <n v="7"/>
    <n v="4"/>
    <s v="Medical"/>
    <n v="1"/>
    <n v="1360"/>
    <n v="3"/>
    <x v="0"/>
    <n v="53"/>
    <n v="2"/>
    <n v="3"/>
    <s v="Manufacturing Director"/>
    <n v="1"/>
    <s v="Married"/>
    <n v="10008"/>
    <n v="12023"/>
    <n v="7"/>
    <s v="Y"/>
    <s v="Yes"/>
    <n v="14"/>
    <x v="0"/>
    <n v="4"/>
    <n v="80"/>
    <n v="0"/>
    <n v="31"/>
    <n v="0"/>
    <n v="2"/>
    <x v="1"/>
    <n v="9"/>
    <n v="5"/>
    <n v="9"/>
  </r>
  <r>
    <n v="40"/>
    <s v="No"/>
    <s v="Travel_Rarely"/>
    <n v="329"/>
    <x v="1"/>
    <n v="1"/>
    <n v="4"/>
    <s v="Life Sciences"/>
    <n v="1"/>
    <n v="1361"/>
    <n v="2"/>
    <x v="1"/>
    <n v="88"/>
    <n v="3"/>
    <n v="1"/>
    <s v="Laboratory Technician"/>
    <n v="2"/>
    <s v="Married"/>
    <n v="2387"/>
    <n v="6762"/>
    <n v="3"/>
    <s v="Y"/>
    <s v="No"/>
    <n v="22"/>
    <x v="1"/>
    <n v="3"/>
    <n v="80"/>
    <n v="1"/>
    <n v="7"/>
    <n v="3"/>
    <n v="3"/>
    <x v="9"/>
    <n v="2"/>
    <n v="0"/>
    <n v="3"/>
  </r>
  <r>
    <n v="36"/>
    <s v="No"/>
    <s v="Travel_Frequently"/>
    <n v="607"/>
    <x v="0"/>
    <n v="7"/>
    <n v="3"/>
    <s v="Marketing"/>
    <n v="1"/>
    <n v="1362"/>
    <n v="1"/>
    <x v="0"/>
    <n v="83"/>
    <n v="4"/>
    <n v="2"/>
    <s v="Sales Executive"/>
    <n v="1"/>
    <s v="Married"/>
    <n v="4639"/>
    <n v="2261"/>
    <n v="2"/>
    <s v="Y"/>
    <s v="No"/>
    <n v="16"/>
    <x v="0"/>
    <n v="4"/>
    <n v="80"/>
    <n v="1"/>
    <n v="17"/>
    <n v="2"/>
    <n v="2"/>
    <x v="15"/>
    <n v="7"/>
    <n v="6"/>
    <n v="13"/>
  </r>
  <r>
    <n v="48"/>
    <s v="No"/>
    <s v="Travel_Rarely"/>
    <n v="855"/>
    <x v="1"/>
    <n v="4"/>
    <n v="3"/>
    <s v="Life Sciences"/>
    <n v="1"/>
    <n v="1363"/>
    <n v="4"/>
    <x v="1"/>
    <n v="54"/>
    <n v="3"/>
    <n v="3"/>
    <s v="Manufacturing Director"/>
    <n v="4"/>
    <s v="Single"/>
    <n v="7898"/>
    <n v="18706"/>
    <n v="1"/>
    <s v="Y"/>
    <s v="No"/>
    <n v="11"/>
    <x v="0"/>
    <n v="3"/>
    <n v="80"/>
    <n v="0"/>
    <n v="11"/>
    <n v="2"/>
    <n v="3"/>
    <x v="1"/>
    <n v="9"/>
    <n v="0"/>
    <n v="8"/>
  </r>
  <r>
    <n v="27"/>
    <s v="No"/>
    <s v="Travel_Rarely"/>
    <n v="1291"/>
    <x v="0"/>
    <n v="11"/>
    <n v="3"/>
    <s v="Medical"/>
    <n v="1"/>
    <n v="1364"/>
    <n v="3"/>
    <x v="0"/>
    <n v="98"/>
    <n v="4"/>
    <n v="1"/>
    <s v="Sales Representative"/>
    <n v="4"/>
    <s v="Married"/>
    <n v="2534"/>
    <n v="6527"/>
    <n v="8"/>
    <s v="Y"/>
    <s v="No"/>
    <n v="14"/>
    <x v="0"/>
    <n v="2"/>
    <n v="80"/>
    <n v="1"/>
    <n v="5"/>
    <n v="4"/>
    <n v="3"/>
    <x v="6"/>
    <n v="0"/>
    <n v="0"/>
    <n v="0"/>
  </r>
  <r>
    <n v="51"/>
    <s v="No"/>
    <s v="Travel_Rarely"/>
    <n v="1405"/>
    <x v="1"/>
    <n v="11"/>
    <n v="2"/>
    <s v="Technical Degree"/>
    <n v="1"/>
    <n v="1367"/>
    <n v="4"/>
    <x v="0"/>
    <n v="82"/>
    <n v="2"/>
    <n v="4"/>
    <s v="Manufacturing Director"/>
    <n v="2"/>
    <s v="Single"/>
    <n v="13142"/>
    <n v="24439"/>
    <n v="3"/>
    <s v="Y"/>
    <s v="No"/>
    <n v="16"/>
    <x v="0"/>
    <n v="2"/>
    <n v="80"/>
    <n v="0"/>
    <n v="29"/>
    <n v="1"/>
    <n v="2"/>
    <x v="8"/>
    <n v="2"/>
    <n v="0"/>
    <n v="3"/>
  </r>
  <r>
    <n v="18"/>
    <s v="No"/>
    <s v="Non-Travel"/>
    <n v="1124"/>
    <x v="1"/>
    <n v="1"/>
    <n v="3"/>
    <s v="Life Sciences"/>
    <n v="1"/>
    <n v="1368"/>
    <n v="4"/>
    <x v="0"/>
    <n v="97"/>
    <n v="3"/>
    <n v="1"/>
    <s v="Laboratory Technician"/>
    <n v="4"/>
    <s v="Single"/>
    <n v="1611"/>
    <n v="19305"/>
    <n v="1"/>
    <s v="Y"/>
    <s v="No"/>
    <n v="15"/>
    <x v="0"/>
    <n v="3"/>
    <n v="80"/>
    <n v="0"/>
    <n v="0"/>
    <n v="5"/>
    <n v="4"/>
    <x v="2"/>
    <n v="0"/>
    <n v="0"/>
    <n v="0"/>
  </r>
  <r>
    <n v="35"/>
    <s v="No"/>
    <s v="Travel_Rarely"/>
    <n v="817"/>
    <x v="1"/>
    <n v="1"/>
    <n v="3"/>
    <s v="Medical"/>
    <n v="1"/>
    <n v="1369"/>
    <n v="4"/>
    <x v="0"/>
    <n v="60"/>
    <n v="2"/>
    <n v="2"/>
    <s v="Laboratory Technician"/>
    <n v="4"/>
    <s v="Married"/>
    <n v="5363"/>
    <n v="10846"/>
    <n v="0"/>
    <s v="Y"/>
    <s v="No"/>
    <n v="12"/>
    <x v="0"/>
    <n v="2"/>
    <n v="80"/>
    <n v="1"/>
    <n v="10"/>
    <n v="0"/>
    <n v="3"/>
    <x v="7"/>
    <n v="7"/>
    <n v="0"/>
    <n v="0"/>
  </r>
  <r>
    <n v="27"/>
    <s v="No"/>
    <s v="Travel_Frequently"/>
    <n v="793"/>
    <x v="0"/>
    <n v="2"/>
    <n v="1"/>
    <s v="Life Sciences"/>
    <n v="1"/>
    <n v="1371"/>
    <n v="4"/>
    <x v="1"/>
    <n v="43"/>
    <n v="1"/>
    <n v="2"/>
    <s v="Sales Executive"/>
    <n v="4"/>
    <s v="Single"/>
    <n v="5071"/>
    <n v="20392"/>
    <n v="3"/>
    <s v="Y"/>
    <s v="No"/>
    <n v="20"/>
    <x v="1"/>
    <n v="2"/>
    <n v="80"/>
    <n v="0"/>
    <n v="8"/>
    <n v="3"/>
    <n v="3"/>
    <x v="0"/>
    <n v="2"/>
    <n v="0"/>
    <n v="0"/>
  </r>
  <r>
    <n v="55"/>
    <s v="Yes"/>
    <s v="Travel_Rarely"/>
    <n v="267"/>
    <x v="0"/>
    <n v="13"/>
    <n v="4"/>
    <s v="Marketing"/>
    <n v="1"/>
    <n v="1372"/>
    <n v="1"/>
    <x v="1"/>
    <n v="85"/>
    <n v="4"/>
    <n v="4"/>
    <s v="Sales Executive"/>
    <n v="3"/>
    <s v="Single"/>
    <n v="13695"/>
    <n v="9277"/>
    <n v="6"/>
    <s v="Y"/>
    <s v="Yes"/>
    <n v="17"/>
    <x v="0"/>
    <n v="3"/>
    <n v="80"/>
    <n v="0"/>
    <n v="24"/>
    <n v="2"/>
    <n v="2"/>
    <x v="27"/>
    <n v="7"/>
    <n v="3"/>
    <n v="8"/>
  </r>
  <r>
    <n v="56"/>
    <s v="No"/>
    <s v="Travel_Rarely"/>
    <n v="1369"/>
    <x v="1"/>
    <n v="23"/>
    <n v="3"/>
    <s v="Life Sciences"/>
    <n v="1"/>
    <n v="1373"/>
    <n v="4"/>
    <x v="1"/>
    <n v="68"/>
    <n v="3"/>
    <n v="4"/>
    <s v="Manufacturing Director"/>
    <n v="2"/>
    <s v="Married"/>
    <n v="13402"/>
    <n v="18235"/>
    <n v="4"/>
    <s v="Y"/>
    <s v="Yes"/>
    <n v="12"/>
    <x v="0"/>
    <n v="1"/>
    <n v="80"/>
    <n v="1"/>
    <n v="33"/>
    <n v="0"/>
    <n v="3"/>
    <x v="27"/>
    <n v="16"/>
    <n v="15"/>
    <n v="9"/>
  </r>
  <r>
    <n v="34"/>
    <s v="No"/>
    <s v="Non-Travel"/>
    <n v="999"/>
    <x v="1"/>
    <n v="26"/>
    <n v="1"/>
    <s v="Technical Degree"/>
    <n v="1"/>
    <n v="1374"/>
    <n v="1"/>
    <x v="0"/>
    <n v="92"/>
    <n v="2"/>
    <n v="1"/>
    <s v="Research Scientist"/>
    <n v="3"/>
    <s v="Divorced"/>
    <n v="2029"/>
    <n v="15891"/>
    <n v="1"/>
    <s v="Y"/>
    <s v="No"/>
    <n v="20"/>
    <x v="1"/>
    <n v="3"/>
    <n v="80"/>
    <n v="3"/>
    <n v="5"/>
    <n v="2"/>
    <n v="3"/>
    <x v="8"/>
    <n v="4"/>
    <n v="0"/>
    <n v="0"/>
  </r>
  <r>
    <n v="40"/>
    <s v="No"/>
    <s v="Travel_Rarely"/>
    <n v="1202"/>
    <x v="1"/>
    <n v="2"/>
    <n v="1"/>
    <s v="Medical"/>
    <n v="1"/>
    <n v="1375"/>
    <n v="2"/>
    <x v="0"/>
    <n v="89"/>
    <n v="4"/>
    <n v="2"/>
    <s v="Healthcare Representative"/>
    <n v="3"/>
    <s v="Divorced"/>
    <n v="6377"/>
    <n v="13888"/>
    <n v="5"/>
    <s v="Y"/>
    <s v="No"/>
    <n v="20"/>
    <x v="1"/>
    <n v="2"/>
    <n v="80"/>
    <n v="3"/>
    <n v="15"/>
    <n v="0"/>
    <n v="3"/>
    <x v="12"/>
    <n v="11"/>
    <n v="11"/>
    <n v="8"/>
  </r>
  <r>
    <n v="34"/>
    <s v="No"/>
    <s v="Travel_Rarely"/>
    <n v="285"/>
    <x v="1"/>
    <n v="29"/>
    <n v="3"/>
    <s v="Medical"/>
    <n v="1"/>
    <n v="1377"/>
    <n v="2"/>
    <x v="1"/>
    <n v="86"/>
    <n v="3"/>
    <n v="2"/>
    <s v="Laboratory Technician"/>
    <n v="3"/>
    <s v="Married"/>
    <n v="5429"/>
    <n v="17491"/>
    <n v="4"/>
    <s v="Y"/>
    <s v="No"/>
    <n v="13"/>
    <x v="0"/>
    <n v="1"/>
    <n v="80"/>
    <n v="2"/>
    <n v="10"/>
    <n v="1"/>
    <n v="3"/>
    <x v="3"/>
    <n v="7"/>
    <n v="7"/>
    <n v="7"/>
  </r>
  <r>
    <n v="31"/>
    <s v="Yes"/>
    <s v="Travel_Frequently"/>
    <n v="703"/>
    <x v="0"/>
    <n v="2"/>
    <n v="3"/>
    <s v="Life Sciences"/>
    <n v="1"/>
    <n v="1379"/>
    <n v="3"/>
    <x v="0"/>
    <n v="90"/>
    <n v="2"/>
    <n v="1"/>
    <s v="Sales Representative"/>
    <n v="4"/>
    <s v="Single"/>
    <n v="2785"/>
    <n v="11882"/>
    <n v="7"/>
    <s v="Y"/>
    <s v="No"/>
    <n v="14"/>
    <x v="0"/>
    <n v="3"/>
    <n v="80"/>
    <n v="0"/>
    <n v="3"/>
    <n v="3"/>
    <n v="4"/>
    <x v="6"/>
    <n v="0"/>
    <n v="0"/>
    <n v="0"/>
  </r>
  <r>
    <n v="35"/>
    <s v="Yes"/>
    <s v="Travel_Frequently"/>
    <n v="662"/>
    <x v="0"/>
    <n v="18"/>
    <n v="4"/>
    <s v="Marketing"/>
    <n v="1"/>
    <n v="1380"/>
    <n v="4"/>
    <x v="0"/>
    <n v="67"/>
    <n v="3"/>
    <n v="2"/>
    <s v="Sales Executive"/>
    <n v="3"/>
    <s v="Married"/>
    <n v="4614"/>
    <n v="23288"/>
    <n v="0"/>
    <s v="Y"/>
    <s v="Yes"/>
    <n v="18"/>
    <x v="0"/>
    <n v="3"/>
    <n v="80"/>
    <n v="1"/>
    <n v="5"/>
    <n v="0"/>
    <n v="2"/>
    <x v="9"/>
    <n v="2"/>
    <n v="3"/>
    <n v="2"/>
  </r>
  <r>
    <n v="38"/>
    <s v="No"/>
    <s v="Travel_Frequently"/>
    <n v="693"/>
    <x v="1"/>
    <n v="7"/>
    <n v="3"/>
    <s v="Life Sciences"/>
    <n v="1"/>
    <n v="1382"/>
    <n v="4"/>
    <x v="1"/>
    <n v="57"/>
    <n v="4"/>
    <n v="1"/>
    <s v="Research Scientist"/>
    <n v="3"/>
    <s v="Divorced"/>
    <n v="2610"/>
    <n v="15748"/>
    <n v="1"/>
    <s v="Y"/>
    <s v="No"/>
    <n v="11"/>
    <x v="0"/>
    <n v="4"/>
    <n v="80"/>
    <n v="3"/>
    <n v="4"/>
    <n v="2"/>
    <n v="3"/>
    <x v="9"/>
    <n v="2"/>
    <n v="0"/>
    <n v="3"/>
  </r>
  <r>
    <n v="34"/>
    <s v="No"/>
    <s v="Travel_Rarely"/>
    <n v="404"/>
    <x v="1"/>
    <n v="2"/>
    <n v="4"/>
    <s v="Technical Degree"/>
    <n v="1"/>
    <n v="1383"/>
    <n v="3"/>
    <x v="0"/>
    <n v="98"/>
    <n v="3"/>
    <n v="2"/>
    <s v="Healthcare Representative"/>
    <n v="4"/>
    <s v="Single"/>
    <n v="6687"/>
    <n v="6163"/>
    <n v="1"/>
    <s v="Y"/>
    <s v="No"/>
    <n v="11"/>
    <x v="0"/>
    <n v="4"/>
    <n v="80"/>
    <n v="0"/>
    <n v="14"/>
    <n v="2"/>
    <n v="4"/>
    <x v="13"/>
    <n v="11"/>
    <n v="4"/>
    <n v="11"/>
  </r>
  <r>
    <n v="28"/>
    <s v="No"/>
    <s v="Travel_Rarely"/>
    <n v="736"/>
    <x v="0"/>
    <n v="26"/>
    <n v="3"/>
    <s v="Life Sciences"/>
    <n v="1"/>
    <n v="1387"/>
    <n v="3"/>
    <x v="1"/>
    <n v="48"/>
    <n v="2"/>
    <n v="2"/>
    <s v="Sales Executive"/>
    <n v="1"/>
    <s v="Married"/>
    <n v="4724"/>
    <n v="24232"/>
    <n v="1"/>
    <s v="Y"/>
    <s v="No"/>
    <n v="11"/>
    <x v="0"/>
    <n v="3"/>
    <n v="80"/>
    <n v="1"/>
    <n v="5"/>
    <n v="0"/>
    <n v="3"/>
    <x v="8"/>
    <n v="3"/>
    <n v="0"/>
    <n v="4"/>
  </r>
  <r>
    <n v="31"/>
    <s v="Yes"/>
    <s v="Travel_Rarely"/>
    <n v="330"/>
    <x v="1"/>
    <n v="22"/>
    <n v="4"/>
    <s v="Medical"/>
    <n v="1"/>
    <n v="1389"/>
    <n v="4"/>
    <x v="1"/>
    <n v="98"/>
    <n v="3"/>
    <n v="2"/>
    <s v="Manufacturing Director"/>
    <n v="3"/>
    <s v="Married"/>
    <n v="6179"/>
    <n v="21057"/>
    <n v="1"/>
    <s v="Y"/>
    <s v="Yes"/>
    <n v="15"/>
    <x v="0"/>
    <n v="4"/>
    <n v="80"/>
    <n v="2"/>
    <n v="10"/>
    <n v="3"/>
    <n v="2"/>
    <x v="1"/>
    <n v="2"/>
    <n v="6"/>
    <n v="7"/>
  </r>
  <r>
    <n v="39"/>
    <s v="No"/>
    <s v="Travel_Rarely"/>
    <n v="1498"/>
    <x v="0"/>
    <n v="21"/>
    <n v="4"/>
    <s v="Life Sciences"/>
    <n v="1"/>
    <n v="1390"/>
    <n v="1"/>
    <x v="1"/>
    <n v="44"/>
    <n v="2"/>
    <n v="2"/>
    <s v="Sales Executive"/>
    <n v="4"/>
    <s v="Married"/>
    <n v="6120"/>
    <n v="3567"/>
    <n v="3"/>
    <s v="Y"/>
    <s v="Yes"/>
    <n v="12"/>
    <x v="0"/>
    <n v="4"/>
    <n v="80"/>
    <n v="2"/>
    <n v="8"/>
    <n v="2"/>
    <n v="4"/>
    <x v="8"/>
    <n v="4"/>
    <n v="1"/>
    <n v="4"/>
  </r>
  <r>
    <n v="51"/>
    <s v="No"/>
    <s v="Travel_Frequently"/>
    <n v="541"/>
    <x v="0"/>
    <n v="2"/>
    <n v="3"/>
    <s v="Marketing"/>
    <n v="1"/>
    <n v="1391"/>
    <n v="2"/>
    <x v="1"/>
    <n v="52"/>
    <n v="3"/>
    <n v="3"/>
    <s v="Sales Executive"/>
    <n v="2"/>
    <s v="Married"/>
    <n v="10596"/>
    <n v="15395"/>
    <n v="2"/>
    <s v="Y"/>
    <s v="No"/>
    <n v="11"/>
    <x v="0"/>
    <n v="2"/>
    <n v="80"/>
    <n v="0"/>
    <n v="14"/>
    <n v="5"/>
    <n v="3"/>
    <x v="9"/>
    <n v="2"/>
    <n v="3"/>
    <n v="2"/>
  </r>
  <r>
    <n v="41"/>
    <s v="No"/>
    <s v="Travel_Frequently"/>
    <n v="1200"/>
    <x v="1"/>
    <n v="22"/>
    <n v="3"/>
    <s v="Life Sciences"/>
    <n v="1"/>
    <n v="1392"/>
    <n v="4"/>
    <x v="0"/>
    <n v="75"/>
    <n v="3"/>
    <n v="2"/>
    <s v="Research Scientist"/>
    <n v="4"/>
    <s v="Divorced"/>
    <n v="5467"/>
    <n v="13953"/>
    <n v="3"/>
    <s v="Y"/>
    <s v="Yes"/>
    <n v="14"/>
    <x v="0"/>
    <n v="1"/>
    <n v="80"/>
    <n v="2"/>
    <n v="12"/>
    <n v="4"/>
    <n v="2"/>
    <x v="0"/>
    <n v="2"/>
    <n v="3"/>
    <n v="3"/>
  </r>
  <r>
    <n v="37"/>
    <s v="No"/>
    <s v="Travel_Rarely"/>
    <n v="1439"/>
    <x v="1"/>
    <n v="4"/>
    <n v="1"/>
    <s v="Life Sciences"/>
    <n v="1"/>
    <n v="1394"/>
    <n v="3"/>
    <x v="1"/>
    <n v="54"/>
    <n v="3"/>
    <n v="1"/>
    <s v="Research Scientist"/>
    <n v="3"/>
    <s v="Married"/>
    <n v="2996"/>
    <n v="5182"/>
    <n v="7"/>
    <s v="Y"/>
    <s v="Yes"/>
    <n v="15"/>
    <x v="0"/>
    <n v="4"/>
    <n v="80"/>
    <n v="0"/>
    <n v="8"/>
    <n v="2"/>
    <n v="3"/>
    <x v="0"/>
    <n v="4"/>
    <n v="1"/>
    <n v="3"/>
  </r>
  <r>
    <n v="33"/>
    <s v="No"/>
    <s v="Travel_Frequently"/>
    <n v="1111"/>
    <x v="0"/>
    <n v="5"/>
    <n v="1"/>
    <s v="Life Sciences"/>
    <n v="1"/>
    <n v="1395"/>
    <n v="2"/>
    <x v="1"/>
    <n v="61"/>
    <n v="3"/>
    <n v="2"/>
    <s v="Sales Executive"/>
    <n v="4"/>
    <s v="Married"/>
    <n v="9998"/>
    <n v="19293"/>
    <n v="6"/>
    <s v="Y"/>
    <s v="No"/>
    <n v="13"/>
    <x v="0"/>
    <n v="1"/>
    <n v="80"/>
    <n v="0"/>
    <n v="8"/>
    <n v="2"/>
    <n v="4"/>
    <x v="8"/>
    <n v="4"/>
    <n v="1"/>
    <n v="2"/>
  </r>
  <r>
    <n v="32"/>
    <s v="No"/>
    <s v="Travel_Rarely"/>
    <n v="499"/>
    <x v="0"/>
    <n v="2"/>
    <n v="1"/>
    <s v="Marketing"/>
    <n v="1"/>
    <n v="1396"/>
    <n v="3"/>
    <x v="1"/>
    <n v="36"/>
    <n v="3"/>
    <n v="2"/>
    <s v="Sales Executive"/>
    <n v="2"/>
    <s v="Married"/>
    <n v="4078"/>
    <n v="20497"/>
    <n v="0"/>
    <s v="Y"/>
    <s v="Yes"/>
    <n v="13"/>
    <x v="0"/>
    <n v="1"/>
    <n v="80"/>
    <n v="3"/>
    <n v="4"/>
    <n v="3"/>
    <n v="2"/>
    <x v="11"/>
    <n v="2"/>
    <n v="1"/>
    <n v="2"/>
  </r>
  <r>
    <n v="39"/>
    <s v="No"/>
    <s v="Non-Travel"/>
    <n v="1485"/>
    <x v="1"/>
    <n v="25"/>
    <n v="2"/>
    <s v="Life Sciences"/>
    <n v="1"/>
    <n v="1397"/>
    <n v="3"/>
    <x v="1"/>
    <n v="71"/>
    <n v="3"/>
    <n v="3"/>
    <s v="Healthcare Representative"/>
    <n v="3"/>
    <s v="Married"/>
    <n v="10920"/>
    <n v="3449"/>
    <n v="3"/>
    <s v="Y"/>
    <s v="No"/>
    <n v="21"/>
    <x v="1"/>
    <n v="2"/>
    <n v="80"/>
    <n v="1"/>
    <n v="13"/>
    <n v="2"/>
    <n v="3"/>
    <x v="0"/>
    <n v="4"/>
    <n v="0"/>
    <n v="5"/>
  </r>
  <r>
    <n v="25"/>
    <s v="No"/>
    <s v="Travel_Rarely"/>
    <n v="1372"/>
    <x v="0"/>
    <n v="18"/>
    <n v="1"/>
    <s v="Life Sciences"/>
    <n v="1"/>
    <n v="1399"/>
    <n v="1"/>
    <x v="1"/>
    <n v="93"/>
    <n v="4"/>
    <n v="2"/>
    <s v="Sales Executive"/>
    <n v="3"/>
    <s v="Married"/>
    <n v="6232"/>
    <n v="12477"/>
    <n v="2"/>
    <s v="Y"/>
    <s v="No"/>
    <n v="11"/>
    <x v="0"/>
    <n v="2"/>
    <n v="80"/>
    <n v="0"/>
    <n v="6"/>
    <n v="3"/>
    <n v="2"/>
    <x v="11"/>
    <n v="2"/>
    <n v="1"/>
    <n v="2"/>
  </r>
  <r>
    <n v="52"/>
    <s v="No"/>
    <s v="Travel_Frequently"/>
    <n v="322"/>
    <x v="1"/>
    <n v="28"/>
    <n v="2"/>
    <s v="Medical"/>
    <n v="1"/>
    <n v="1401"/>
    <n v="4"/>
    <x v="0"/>
    <n v="59"/>
    <n v="4"/>
    <n v="4"/>
    <s v="Manufacturing Director"/>
    <n v="3"/>
    <s v="Married"/>
    <n v="13247"/>
    <n v="9731"/>
    <n v="2"/>
    <s v="Y"/>
    <s v="Yes"/>
    <n v="11"/>
    <x v="0"/>
    <n v="2"/>
    <n v="80"/>
    <n v="1"/>
    <n v="24"/>
    <n v="3"/>
    <n v="2"/>
    <x v="8"/>
    <n v="3"/>
    <n v="0"/>
    <n v="2"/>
  </r>
  <r>
    <n v="43"/>
    <s v="No"/>
    <s v="Travel_Rarely"/>
    <n v="930"/>
    <x v="1"/>
    <n v="6"/>
    <n v="3"/>
    <s v="Medical"/>
    <n v="1"/>
    <n v="1402"/>
    <n v="1"/>
    <x v="0"/>
    <n v="73"/>
    <n v="2"/>
    <n v="2"/>
    <s v="Research Scientist"/>
    <n v="3"/>
    <s v="Single"/>
    <n v="4081"/>
    <n v="20003"/>
    <n v="1"/>
    <s v="Y"/>
    <s v="Yes"/>
    <n v="14"/>
    <x v="0"/>
    <n v="1"/>
    <n v="80"/>
    <n v="0"/>
    <n v="20"/>
    <n v="3"/>
    <n v="1"/>
    <x v="23"/>
    <n v="7"/>
    <n v="1"/>
    <n v="8"/>
  </r>
  <r>
    <n v="27"/>
    <s v="No"/>
    <s v="Travel_Rarely"/>
    <n v="205"/>
    <x v="0"/>
    <n v="10"/>
    <n v="3"/>
    <s v="Marketing"/>
    <n v="1"/>
    <n v="1403"/>
    <n v="4"/>
    <x v="0"/>
    <n v="98"/>
    <n v="2"/>
    <n v="2"/>
    <s v="Sales Executive"/>
    <n v="4"/>
    <s v="Married"/>
    <n v="5769"/>
    <n v="7100"/>
    <n v="1"/>
    <s v="Y"/>
    <s v="Yes"/>
    <n v="11"/>
    <x v="0"/>
    <n v="4"/>
    <n v="80"/>
    <n v="0"/>
    <n v="6"/>
    <n v="3"/>
    <n v="3"/>
    <x v="0"/>
    <n v="2"/>
    <n v="4"/>
    <n v="4"/>
  </r>
  <r>
    <n v="27"/>
    <s v="Yes"/>
    <s v="Travel_Rarely"/>
    <n v="135"/>
    <x v="1"/>
    <n v="17"/>
    <n v="4"/>
    <s v="Life Sciences"/>
    <n v="1"/>
    <n v="1405"/>
    <n v="4"/>
    <x v="0"/>
    <n v="51"/>
    <n v="3"/>
    <n v="1"/>
    <s v="Research Scientist"/>
    <n v="3"/>
    <s v="Single"/>
    <n v="2394"/>
    <n v="25681"/>
    <n v="1"/>
    <s v="Y"/>
    <s v="Yes"/>
    <n v="13"/>
    <x v="0"/>
    <n v="4"/>
    <n v="80"/>
    <n v="0"/>
    <n v="8"/>
    <n v="2"/>
    <n v="3"/>
    <x v="3"/>
    <n v="2"/>
    <n v="7"/>
    <n v="7"/>
  </r>
  <r>
    <n v="26"/>
    <s v="No"/>
    <s v="Travel_Rarely"/>
    <n v="683"/>
    <x v="1"/>
    <n v="2"/>
    <n v="1"/>
    <s v="Medical"/>
    <n v="1"/>
    <n v="1407"/>
    <n v="1"/>
    <x v="1"/>
    <n v="36"/>
    <n v="2"/>
    <n v="1"/>
    <s v="Research Scientist"/>
    <n v="4"/>
    <s v="Single"/>
    <n v="3904"/>
    <n v="4050"/>
    <n v="0"/>
    <s v="Y"/>
    <s v="No"/>
    <n v="12"/>
    <x v="0"/>
    <n v="4"/>
    <n v="80"/>
    <n v="0"/>
    <n v="5"/>
    <n v="2"/>
    <n v="3"/>
    <x v="9"/>
    <n v="3"/>
    <n v="1"/>
    <n v="1"/>
  </r>
  <r>
    <n v="42"/>
    <s v="No"/>
    <s v="Travel_Rarely"/>
    <n v="1147"/>
    <x v="2"/>
    <n v="10"/>
    <n v="3"/>
    <s v="Human Resources"/>
    <n v="1"/>
    <n v="1408"/>
    <n v="3"/>
    <x v="0"/>
    <n v="31"/>
    <n v="3"/>
    <n v="4"/>
    <s v="Manager"/>
    <n v="1"/>
    <s v="Married"/>
    <n v="16799"/>
    <n v="16616"/>
    <n v="0"/>
    <s v="Y"/>
    <s v="No"/>
    <n v="14"/>
    <x v="0"/>
    <n v="3"/>
    <n v="80"/>
    <n v="1"/>
    <n v="21"/>
    <n v="5"/>
    <n v="3"/>
    <x v="23"/>
    <n v="7"/>
    <n v="0"/>
    <n v="9"/>
  </r>
  <r>
    <n v="52"/>
    <s v="No"/>
    <s v="Travel_Rarely"/>
    <n v="258"/>
    <x v="1"/>
    <n v="8"/>
    <n v="4"/>
    <s v="Other"/>
    <n v="1"/>
    <n v="1409"/>
    <n v="3"/>
    <x v="0"/>
    <n v="54"/>
    <n v="3"/>
    <n v="1"/>
    <s v="Laboratory Technician"/>
    <n v="1"/>
    <s v="Married"/>
    <n v="2950"/>
    <n v="17363"/>
    <n v="9"/>
    <s v="Y"/>
    <s v="No"/>
    <n v="13"/>
    <x v="0"/>
    <n v="3"/>
    <n v="80"/>
    <n v="0"/>
    <n v="12"/>
    <n v="2"/>
    <n v="1"/>
    <x v="8"/>
    <n v="4"/>
    <n v="0"/>
    <n v="4"/>
  </r>
  <r>
    <n v="37"/>
    <s v="No"/>
    <s v="Travel_Rarely"/>
    <n v="1462"/>
    <x v="1"/>
    <n v="11"/>
    <n v="3"/>
    <s v="Medical"/>
    <n v="1"/>
    <n v="1411"/>
    <n v="1"/>
    <x v="0"/>
    <n v="94"/>
    <n v="3"/>
    <n v="1"/>
    <s v="Laboratory Technician"/>
    <n v="3"/>
    <s v="Single"/>
    <n v="3629"/>
    <n v="19106"/>
    <n v="4"/>
    <s v="Y"/>
    <s v="No"/>
    <n v="18"/>
    <x v="0"/>
    <n v="1"/>
    <n v="80"/>
    <n v="0"/>
    <n v="8"/>
    <n v="6"/>
    <n v="3"/>
    <x v="11"/>
    <n v="2"/>
    <n v="0"/>
    <n v="2"/>
  </r>
  <r>
    <n v="35"/>
    <s v="No"/>
    <s v="Travel_Frequently"/>
    <n v="200"/>
    <x v="1"/>
    <n v="18"/>
    <n v="2"/>
    <s v="Life Sciences"/>
    <n v="1"/>
    <n v="1412"/>
    <n v="3"/>
    <x v="1"/>
    <n v="60"/>
    <n v="3"/>
    <n v="3"/>
    <s v="Manufacturing Director"/>
    <n v="4"/>
    <s v="Single"/>
    <n v="9362"/>
    <n v="19944"/>
    <n v="2"/>
    <s v="Y"/>
    <s v="No"/>
    <n v="11"/>
    <x v="0"/>
    <n v="3"/>
    <n v="80"/>
    <n v="0"/>
    <n v="10"/>
    <n v="2"/>
    <n v="3"/>
    <x v="4"/>
    <n v="2"/>
    <n v="2"/>
    <n v="2"/>
  </r>
  <r>
    <n v="25"/>
    <s v="No"/>
    <s v="Travel_Rarely"/>
    <n v="949"/>
    <x v="1"/>
    <n v="1"/>
    <n v="3"/>
    <s v="Technical Degree"/>
    <n v="1"/>
    <n v="1415"/>
    <n v="1"/>
    <x v="1"/>
    <n v="81"/>
    <n v="3"/>
    <n v="1"/>
    <s v="Laboratory Technician"/>
    <n v="4"/>
    <s v="Married"/>
    <n v="3229"/>
    <n v="4910"/>
    <n v="4"/>
    <s v="Y"/>
    <s v="No"/>
    <n v="11"/>
    <x v="0"/>
    <n v="2"/>
    <n v="80"/>
    <n v="1"/>
    <n v="7"/>
    <n v="2"/>
    <n v="2"/>
    <x v="11"/>
    <n v="2"/>
    <n v="0"/>
    <n v="2"/>
  </r>
  <r>
    <n v="26"/>
    <s v="No"/>
    <s v="Travel_Rarely"/>
    <n v="652"/>
    <x v="1"/>
    <n v="7"/>
    <n v="3"/>
    <s v="Other"/>
    <n v="1"/>
    <n v="1417"/>
    <n v="3"/>
    <x v="1"/>
    <n v="100"/>
    <n v="4"/>
    <n v="1"/>
    <s v="Laboratory Technician"/>
    <n v="1"/>
    <s v="Single"/>
    <n v="3578"/>
    <n v="23577"/>
    <n v="0"/>
    <s v="Y"/>
    <s v="No"/>
    <n v="12"/>
    <x v="0"/>
    <n v="4"/>
    <n v="80"/>
    <n v="0"/>
    <n v="8"/>
    <n v="2"/>
    <n v="3"/>
    <x v="5"/>
    <n v="7"/>
    <n v="0"/>
    <n v="7"/>
  </r>
  <r>
    <n v="29"/>
    <s v="No"/>
    <s v="Travel_Rarely"/>
    <n v="332"/>
    <x v="2"/>
    <n v="17"/>
    <n v="3"/>
    <s v="Other"/>
    <n v="1"/>
    <n v="1419"/>
    <n v="2"/>
    <x v="1"/>
    <n v="51"/>
    <n v="2"/>
    <n v="3"/>
    <s v="Human Resources"/>
    <n v="1"/>
    <s v="Single"/>
    <n v="7988"/>
    <n v="9769"/>
    <n v="1"/>
    <s v="Y"/>
    <s v="No"/>
    <n v="13"/>
    <x v="0"/>
    <n v="1"/>
    <n v="80"/>
    <n v="0"/>
    <n v="10"/>
    <n v="3"/>
    <n v="2"/>
    <x v="1"/>
    <n v="9"/>
    <n v="0"/>
    <n v="9"/>
  </r>
  <r>
    <n v="49"/>
    <s v="Yes"/>
    <s v="Travel_Frequently"/>
    <n v="1475"/>
    <x v="1"/>
    <n v="28"/>
    <n v="2"/>
    <s v="Life Sciences"/>
    <n v="1"/>
    <n v="1420"/>
    <n v="1"/>
    <x v="1"/>
    <n v="97"/>
    <n v="2"/>
    <n v="2"/>
    <s v="Laboratory Technician"/>
    <n v="1"/>
    <s v="Single"/>
    <n v="4284"/>
    <n v="22710"/>
    <n v="3"/>
    <s v="Y"/>
    <s v="No"/>
    <n v="20"/>
    <x v="1"/>
    <n v="1"/>
    <n v="80"/>
    <n v="0"/>
    <n v="20"/>
    <n v="2"/>
    <n v="3"/>
    <x v="9"/>
    <n v="3"/>
    <n v="1"/>
    <n v="3"/>
  </r>
  <r>
    <n v="29"/>
    <s v="Yes"/>
    <s v="Travel_Frequently"/>
    <n v="337"/>
    <x v="1"/>
    <n v="14"/>
    <n v="1"/>
    <s v="Other"/>
    <n v="1"/>
    <n v="1421"/>
    <n v="3"/>
    <x v="0"/>
    <n v="84"/>
    <n v="3"/>
    <n v="3"/>
    <s v="Healthcare Representative"/>
    <n v="4"/>
    <s v="Single"/>
    <n v="7553"/>
    <n v="22930"/>
    <n v="0"/>
    <s v="Y"/>
    <s v="Yes"/>
    <n v="12"/>
    <x v="0"/>
    <n v="1"/>
    <n v="80"/>
    <n v="0"/>
    <n v="9"/>
    <n v="1"/>
    <n v="3"/>
    <x v="3"/>
    <n v="7"/>
    <n v="7"/>
    <n v="7"/>
  </r>
  <r>
    <n v="54"/>
    <s v="No"/>
    <s v="Travel_Rarely"/>
    <n v="971"/>
    <x v="1"/>
    <n v="1"/>
    <n v="3"/>
    <s v="Medical"/>
    <n v="1"/>
    <n v="1422"/>
    <n v="4"/>
    <x v="0"/>
    <n v="54"/>
    <n v="3"/>
    <n v="4"/>
    <s v="Research Director"/>
    <n v="4"/>
    <s v="Single"/>
    <n v="17328"/>
    <n v="5652"/>
    <n v="6"/>
    <s v="Y"/>
    <s v="No"/>
    <n v="19"/>
    <x v="0"/>
    <n v="4"/>
    <n v="80"/>
    <n v="0"/>
    <n v="29"/>
    <n v="3"/>
    <n v="2"/>
    <x v="23"/>
    <n v="7"/>
    <n v="12"/>
    <n v="7"/>
  </r>
  <r>
    <n v="58"/>
    <s v="No"/>
    <s v="Travel_Rarely"/>
    <n v="1055"/>
    <x v="1"/>
    <n v="1"/>
    <n v="3"/>
    <s v="Medical"/>
    <n v="1"/>
    <n v="1423"/>
    <n v="4"/>
    <x v="0"/>
    <n v="76"/>
    <n v="3"/>
    <n v="5"/>
    <s v="Research Director"/>
    <n v="1"/>
    <s v="Married"/>
    <n v="19701"/>
    <n v="22456"/>
    <n v="3"/>
    <s v="Y"/>
    <s v="Yes"/>
    <n v="21"/>
    <x v="1"/>
    <n v="3"/>
    <n v="80"/>
    <n v="1"/>
    <n v="32"/>
    <n v="3"/>
    <n v="3"/>
    <x v="7"/>
    <n v="8"/>
    <n v="1"/>
    <n v="5"/>
  </r>
  <r>
    <n v="55"/>
    <s v="No"/>
    <s v="Travel_Rarely"/>
    <n v="1136"/>
    <x v="1"/>
    <n v="1"/>
    <n v="4"/>
    <s v="Medical"/>
    <n v="1"/>
    <n v="1424"/>
    <n v="2"/>
    <x v="1"/>
    <n v="81"/>
    <n v="4"/>
    <n v="4"/>
    <s v="Research Director"/>
    <n v="4"/>
    <s v="Divorced"/>
    <n v="14732"/>
    <n v="12414"/>
    <n v="2"/>
    <s v="Y"/>
    <s v="No"/>
    <n v="13"/>
    <x v="0"/>
    <n v="4"/>
    <n v="80"/>
    <n v="2"/>
    <n v="31"/>
    <n v="4"/>
    <n v="4"/>
    <x v="5"/>
    <n v="7"/>
    <n v="0"/>
    <n v="0"/>
  </r>
  <r>
    <n v="36"/>
    <s v="No"/>
    <s v="Travel_Rarely"/>
    <n v="1174"/>
    <x v="0"/>
    <n v="3"/>
    <n v="4"/>
    <s v="Marketing"/>
    <n v="1"/>
    <n v="1425"/>
    <n v="1"/>
    <x v="0"/>
    <n v="99"/>
    <n v="3"/>
    <n v="2"/>
    <s v="Sales Executive"/>
    <n v="2"/>
    <s v="Single"/>
    <n v="9278"/>
    <n v="20763"/>
    <n v="3"/>
    <s v="Y"/>
    <s v="Yes"/>
    <n v="16"/>
    <x v="0"/>
    <n v="4"/>
    <n v="80"/>
    <n v="0"/>
    <n v="15"/>
    <n v="3"/>
    <n v="3"/>
    <x v="8"/>
    <n v="4"/>
    <n v="0"/>
    <n v="1"/>
  </r>
  <r>
    <n v="31"/>
    <s v="Yes"/>
    <s v="Travel_Frequently"/>
    <n v="667"/>
    <x v="0"/>
    <n v="1"/>
    <n v="4"/>
    <s v="Life Sciences"/>
    <n v="1"/>
    <n v="1427"/>
    <n v="2"/>
    <x v="0"/>
    <n v="50"/>
    <n v="1"/>
    <n v="1"/>
    <s v="Sales Representative"/>
    <n v="3"/>
    <s v="Single"/>
    <n v="1359"/>
    <n v="16154"/>
    <n v="1"/>
    <s v="Y"/>
    <s v="No"/>
    <n v="12"/>
    <x v="0"/>
    <n v="2"/>
    <n v="80"/>
    <n v="0"/>
    <n v="1"/>
    <n v="3"/>
    <n v="3"/>
    <x v="6"/>
    <n v="0"/>
    <n v="0"/>
    <n v="0"/>
  </r>
  <r>
    <n v="30"/>
    <s v="No"/>
    <s v="Travel_Rarely"/>
    <n v="855"/>
    <x v="0"/>
    <n v="7"/>
    <n v="4"/>
    <s v="Marketing"/>
    <n v="1"/>
    <n v="1428"/>
    <n v="4"/>
    <x v="0"/>
    <n v="73"/>
    <n v="3"/>
    <n v="2"/>
    <s v="Sales Executive"/>
    <n v="1"/>
    <s v="Divorced"/>
    <n v="4779"/>
    <n v="12761"/>
    <n v="7"/>
    <s v="Y"/>
    <s v="No"/>
    <n v="14"/>
    <x v="0"/>
    <n v="2"/>
    <n v="80"/>
    <n v="2"/>
    <n v="8"/>
    <n v="3"/>
    <n v="3"/>
    <x v="11"/>
    <n v="2"/>
    <n v="0"/>
    <n v="2"/>
  </r>
  <r>
    <n v="31"/>
    <s v="No"/>
    <s v="Travel_Rarely"/>
    <n v="182"/>
    <x v="1"/>
    <n v="8"/>
    <n v="5"/>
    <s v="Life Sciences"/>
    <n v="1"/>
    <n v="1430"/>
    <n v="1"/>
    <x v="0"/>
    <n v="93"/>
    <n v="3"/>
    <n v="4"/>
    <s v="Research Director"/>
    <n v="2"/>
    <s v="Single"/>
    <n v="16422"/>
    <n v="8847"/>
    <n v="3"/>
    <s v="Y"/>
    <s v="No"/>
    <n v="11"/>
    <x v="0"/>
    <n v="3"/>
    <n v="80"/>
    <n v="0"/>
    <n v="9"/>
    <n v="3"/>
    <n v="4"/>
    <x v="11"/>
    <n v="2"/>
    <n v="1"/>
    <n v="0"/>
  </r>
  <r>
    <n v="34"/>
    <s v="No"/>
    <s v="Travel_Frequently"/>
    <n v="560"/>
    <x v="1"/>
    <n v="1"/>
    <n v="4"/>
    <s v="Other"/>
    <n v="1"/>
    <n v="1431"/>
    <n v="4"/>
    <x v="1"/>
    <n v="91"/>
    <n v="3"/>
    <n v="1"/>
    <s v="Research Scientist"/>
    <n v="1"/>
    <s v="Divorced"/>
    <n v="2996"/>
    <n v="20284"/>
    <n v="5"/>
    <s v="Y"/>
    <s v="No"/>
    <n v="14"/>
    <x v="0"/>
    <n v="3"/>
    <n v="80"/>
    <n v="2"/>
    <n v="10"/>
    <n v="2"/>
    <n v="3"/>
    <x v="9"/>
    <n v="3"/>
    <n v="1"/>
    <n v="3"/>
  </r>
  <r>
    <n v="31"/>
    <s v="Yes"/>
    <s v="Travel_Rarely"/>
    <n v="202"/>
    <x v="1"/>
    <n v="8"/>
    <n v="3"/>
    <s v="Life Sciences"/>
    <n v="1"/>
    <n v="1433"/>
    <n v="1"/>
    <x v="0"/>
    <n v="34"/>
    <n v="2"/>
    <n v="1"/>
    <s v="Research Scientist"/>
    <n v="2"/>
    <s v="Single"/>
    <n v="1261"/>
    <n v="22262"/>
    <n v="1"/>
    <s v="Y"/>
    <s v="No"/>
    <n v="12"/>
    <x v="0"/>
    <n v="3"/>
    <n v="80"/>
    <n v="0"/>
    <n v="1"/>
    <n v="3"/>
    <n v="4"/>
    <x v="6"/>
    <n v="0"/>
    <n v="0"/>
    <n v="0"/>
  </r>
  <r>
    <n v="27"/>
    <s v="No"/>
    <s v="Travel_Rarely"/>
    <n v="1377"/>
    <x v="1"/>
    <n v="11"/>
    <n v="1"/>
    <s v="Life Sciences"/>
    <n v="1"/>
    <n v="1434"/>
    <n v="2"/>
    <x v="1"/>
    <n v="91"/>
    <n v="3"/>
    <n v="1"/>
    <s v="Laboratory Technician"/>
    <n v="1"/>
    <s v="Married"/>
    <n v="2099"/>
    <n v="7679"/>
    <n v="0"/>
    <s v="Y"/>
    <s v="No"/>
    <n v="14"/>
    <x v="0"/>
    <n v="2"/>
    <n v="80"/>
    <n v="0"/>
    <n v="6"/>
    <n v="3"/>
    <n v="4"/>
    <x v="8"/>
    <n v="0"/>
    <n v="1"/>
    <n v="4"/>
  </r>
  <r>
    <n v="36"/>
    <s v="No"/>
    <s v="Travel_Rarely"/>
    <n v="172"/>
    <x v="1"/>
    <n v="4"/>
    <n v="4"/>
    <s v="Life Sciences"/>
    <n v="1"/>
    <n v="1435"/>
    <n v="1"/>
    <x v="1"/>
    <n v="37"/>
    <n v="2"/>
    <n v="2"/>
    <s v="Laboratory Technician"/>
    <n v="4"/>
    <s v="Single"/>
    <n v="5810"/>
    <n v="22604"/>
    <n v="1"/>
    <s v="Y"/>
    <s v="No"/>
    <n v="16"/>
    <x v="0"/>
    <n v="3"/>
    <n v="80"/>
    <n v="0"/>
    <n v="10"/>
    <n v="2"/>
    <n v="2"/>
    <x v="1"/>
    <n v="4"/>
    <n v="1"/>
    <n v="8"/>
  </r>
  <r>
    <n v="36"/>
    <s v="No"/>
    <s v="Travel_Rarely"/>
    <n v="329"/>
    <x v="0"/>
    <n v="16"/>
    <n v="4"/>
    <s v="Marketing"/>
    <n v="1"/>
    <n v="1436"/>
    <n v="3"/>
    <x v="0"/>
    <n v="98"/>
    <n v="2"/>
    <n v="2"/>
    <s v="Sales Executive"/>
    <n v="1"/>
    <s v="Married"/>
    <n v="5647"/>
    <n v="13494"/>
    <n v="4"/>
    <s v="Y"/>
    <s v="No"/>
    <n v="13"/>
    <x v="0"/>
    <n v="1"/>
    <n v="80"/>
    <n v="2"/>
    <n v="11"/>
    <n v="3"/>
    <n v="2"/>
    <x v="11"/>
    <n v="2"/>
    <n v="0"/>
    <n v="2"/>
  </r>
  <r>
    <n v="47"/>
    <s v="No"/>
    <s v="Travel_Rarely"/>
    <n v="465"/>
    <x v="1"/>
    <n v="1"/>
    <n v="3"/>
    <s v="Technical Degree"/>
    <n v="1"/>
    <n v="1438"/>
    <n v="1"/>
    <x v="1"/>
    <n v="74"/>
    <n v="3"/>
    <n v="1"/>
    <s v="Research Scientist"/>
    <n v="4"/>
    <s v="Married"/>
    <n v="3420"/>
    <n v="10205"/>
    <n v="7"/>
    <s v="Y"/>
    <s v="No"/>
    <n v="12"/>
    <x v="0"/>
    <n v="3"/>
    <n v="80"/>
    <n v="1"/>
    <n v="17"/>
    <n v="2"/>
    <n v="2"/>
    <x v="0"/>
    <n v="5"/>
    <n v="1"/>
    <n v="2"/>
  </r>
  <r>
    <n v="25"/>
    <s v="Yes"/>
    <s v="Travel_Rarely"/>
    <n v="383"/>
    <x v="0"/>
    <n v="9"/>
    <n v="2"/>
    <s v="Life Sciences"/>
    <n v="1"/>
    <n v="1439"/>
    <n v="1"/>
    <x v="1"/>
    <n v="68"/>
    <n v="2"/>
    <n v="1"/>
    <s v="Sales Representative"/>
    <n v="1"/>
    <s v="Married"/>
    <n v="4400"/>
    <n v="15182"/>
    <n v="3"/>
    <s v="Y"/>
    <s v="No"/>
    <n v="12"/>
    <x v="0"/>
    <n v="1"/>
    <n v="80"/>
    <n v="0"/>
    <n v="6"/>
    <n v="2"/>
    <n v="3"/>
    <x v="11"/>
    <n v="2"/>
    <n v="2"/>
    <n v="2"/>
  </r>
  <r>
    <n v="37"/>
    <s v="No"/>
    <s v="Non-Travel"/>
    <n v="1413"/>
    <x v="1"/>
    <n v="5"/>
    <n v="2"/>
    <s v="Technical Degree"/>
    <n v="1"/>
    <n v="1440"/>
    <n v="3"/>
    <x v="1"/>
    <n v="84"/>
    <n v="4"/>
    <n v="1"/>
    <s v="Laboratory Technician"/>
    <n v="3"/>
    <s v="Single"/>
    <n v="3500"/>
    <n v="25470"/>
    <n v="0"/>
    <s v="Y"/>
    <s v="No"/>
    <n v="14"/>
    <x v="0"/>
    <n v="1"/>
    <n v="80"/>
    <n v="0"/>
    <n v="7"/>
    <n v="2"/>
    <n v="1"/>
    <x v="0"/>
    <n v="5"/>
    <n v="1"/>
    <n v="3"/>
  </r>
  <r>
    <n v="56"/>
    <s v="No"/>
    <s v="Travel_Rarely"/>
    <n v="1255"/>
    <x v="1"/>
    <n v="1"/>
    <n v="2"/>
    <s v="Life Sciences"/>
    <n v="1"/>
    <n v="1441"/>
    <n v="1"/>
    <x v="0"/>
    <n v="90"/>
    <n v="3"/>
    <n v="1"/>
    <s v="Research Scientist"/>
    <n v="1"/>
    <s v="Married"/>
    <n v="2066"/>
    <n v="10494"/>
    <n v="2"/>
    <s v="Y"/>
    <s v="No"/>
    <n v="22"/>
    <x v="1"/>
    <n v="4"/>
    <n v="80"/>
    <n v="1"/>
    <n v="5"/>
    <n v="3"/>
    <n v="4"/>
    <x v="11"/>
    <n v="2"/>
    <n v="1"/>
    <n v="0"/>
  </r>
  <r>
    <n v="47"/>
    <s v="No"/>
    <s v="Travel_Rarely"/>
    <n v="359"/>
    <x v="1"/>
    <n v="2"/>
    <n v="4"/>
    <s v="Medical"/>
    <n v="1"/>
    <n v="1443"/>
    <n v="1"/>
    <x v="0"/>
    <n v="82"/>
    <n v="3"/>
    <n v="4"/>
    <s v="Research Director"/>
    <n v="3"/>
    <s v="Married"/>
    <n v="17169"/>
    <n v="26703"/>
    <n v="3"/>
    <s v="Y"/>
    <s v="No"/>
    <n v="19"/>
    <x v="0"/>
    <n v="2"/>
    <n v="80"/>
    <n v="2"/>
    <n v="26"/>
    <n v="2"/>
    <n v="4"/>
    <x v="23"/>
    <n v="17"/>
    <n v="5"/>
    <n v="6"/>
  </r>
  <r>
    <n v="24"/>
    <s v="No"/>
    <s v="Travel_Rarely"/>
    <n v="1476"/>
    <x v="0"/>
    <n v="4"/>
    <n v="1"/>
    <s v="Medical"/>
    <n v="1"/>
    <n v="1445"/>
    <n v="4"/>
    <x v="0"/>
    <n v="42"/>
    <n v="3"/>
    <n v="2"/>
    <s v="Sales Executive"/>
    <n v="3"/>
    <s v="Married"/>
    <n v="4162"/>
    <n v="15211"/>
    <n v="1"/>
    <s v="Y"/>
    <s v="Yes"/>
    <n v="12"/>
    <x v="0"/>
    <n v="3"/>
    <n v="80"/>
    <n v="2"/>
    <n v="5"/>
    <n v="3"/>
    <n v="3"/>
    <x v="8"/>
    <n v="4"/>
    <n v="0"/>
    <n v="3"/>
  </r>
  <r>
    <n v="32"/>
    <s v="No"/>
    <s v="Travel_Rarely"/>
    <n v="601"/>
    <x v="0"/>
    <n v="7"/>
    <n v="5"/>
    <s v="Marketing"/>
    <n v="1"/>
    <n v="1446"/>
    <n v="4"/>
    <x v="1"/>
    <n v="97"/>
    <n v="3"/>
    <n v="2"/>
    <s v="Sales Executive"/>
    <n v="4"/>
    <s v="Married"/>
    <n v="9204"/>
    <n v="23343"/>
    <n v="4"/>
    <s v="Y"/>
    <s v="No"/>
    <n v="12"/>
    <x v="0"/>
    <n v="3"/>
    <n v="80"/>
    <n v="1"/>
    <n v="7"/>
    <n v="3"/>
    <n v="2"/>
    <x v="9"/>
    <n v="3"/>
    <n v="0"/>
    <n v="3"/>
  </r>
  <r>
    <n v="34"/>
    <s v="No"/>
    <s v="Travel_Rarely"/>
    <n v="401"/>
    <x v="1"/>
    <n v="1"/>
    <n v="3"/>
    <s v="Life Sciences"/>
    <n v="1"/>
    <n v="1447"/>
    <n v="4"/>
    <x v="0"/>
    <n v="86"/>
    <n v="2"/>
    <n v="1"/>
    <s v="Laboratory Technician"/>
    <n v="2"/>
    <s v="Married"/>
    <n v="3294"/>
    <n v="3708"/>
    <n v="5"/>
    <s v="Y"/>
    <s v="No"/>
    <n v="17"/>
    <x v="0"/>
    <n v="1"/>
    <n v="80"/>
    <n v="1"/>
    <n v="7"/>
    <n v="2"/>
    <n v="2"/>
    <x v="8"/>
    <n v="4"/>
    <n v="0"/>
    <n v="2"/>
  </r>
  <r>
    <n v="41"/>
    <s v="No"/>
    <s v="Travel_Rarely"/>
    <n v="1283"/>
    <x v="1"/>
    <n v="5"/>
    <n v="5"/>
    <s v="Medical"/>
    <n v="1"/>
    <n v="1448"/>
    <n v="2"/>
    <x v="1"/>
    <n v="90"/>
    <n v="4"/>
    <n v="1"/>
    <s v="Research Scientist"/>
    <n v="3"/>
    <s v="Married"/>
    <n v="2127"/>
    <n v="5561"/>
    <n v="2"/>
    <s v="Y"/>
    <s v="Yes"/>
    <n v="12"/>
    <x v="0"/>
    <n v="1"/>
    <n v="80"/>
    <n v="0"/>
    <n v="7"/>
    <n v="5"/>
    <n v="2"/>
    <x v="9"/>
    <n v="2"/>
    <n v="0"/>
    <n v="3"/>
  </r>
  <r>
    <n v="40"/>
    <s v="No"/>
    <s v="Non-Travel"/>
    <n v="663"/>
    <x v="1"/>
    <n v="9"/>
    <n v="4"/>
    <s v="Other"/>
    <n v="1"/>
    <n v="1449"/>
    <n v="3"/>
    <x v="1"/>
    <n v="81"/>
    <n v="3"/>
    <n v="2"/>
    <s v="Laboratory Technician"/>
    <n v="3"/>
    <s v="Divorced"/>
    <n v="3975"/>
    <n v="23099"/>
    <n v="3"/>
    <s v="Y"/>
    <s v="No"/>
    <n v="11"/>
    <x v="0"/>
    <n v="3"/>
    <n v="80"/>
    <n v="2"/>
    <n v="11"/>
    <n v="2"/>
    <n v="4"/>
    <x v="3"/>
    <n v="7"/>
    <n v="0"/>
    <n v="7"/>
  </r>
  <r>
    <n v="31"/>
    <s v="No"/>
    <s v="Travel_Rarely"/>
    <n v="326"/>
    <x v="0"/>
    <n v="8"/>
    <n v="2"/>
    <s v="Life Sciences"/>
    <n v="1"/>
    <n v="1453"/>
    <n v="1"/>
    <x v="1"/>
    <n v="31"/>
    <n v="3"/>
    <n v="3"/>
    <s v="Sales Executive"/>
    <n v="4"/>
    <s v="Divorced"/>
    <n v="10793"/>
    <n v="8386"/>
    <n v="1"/>
    <s v="Y"/>
    <s v="No"/>
    <n v="18"/>
    <x v="0"/>
    <n v="1"/>
    <n v="80"/>
    <n v="1"/>
    <n v="13"/>
    <n v="5"/>
    <n v="3"/>
    <x v="20"/>
    <n v="7"/>
    <n v="9"/>
    <n v="9"/>
  </r>
  <r>
    <n v="46"/>
    <s v="Yes"/>
    <s v="Travel_Rarely"/>
    <n v="377"/>
    <x v="0"/>
    <n v="9"/>
    <n v="3"/>
    <s v="Marketing"/>
    <n v="1"/>
    <n v="1457"/>
    <n v="1"/>
    <x v="1"/>
    <n v="52"/>
    <n v="3"/>
    <n v="3"/>
    <s v="Sales Executive"/>
    <n v="4"/>
    <s v="Divorced"/>
    <n v="10096"/>
    <n v="15986"/>
    <n v="4"/>
    <s v="Y"/>
    <s v="No"/>
    <n v="11"/>
    <x v="0"/>
    <n v="1"/>
    <n v="80"/>
    <n v="1"/>
    <n v="28"/>
    <n v="1"/>
    <n v="4"/>
    <x v="5"/>
    <n v="7"/>
    <n v="4"/>
    <n v="3"/>
  </r>
  <r>
    <n v="39"/>
    <s v="Yes"/>
    <s v="Non-Travel"/>
    <n v="592"/>
    <x v="1"/>
    <n v="2"/>
    <n v="3"/>
    <s v="Life Sciences"/>
    <n v="1"/>
    <n v="1458"/>
    <n v="1"/>
    <x v="0"/>
    <n v="54"/>
    <n v="2"/>
    <n v="1"/>
    <s v="Laboratory Technician"/>
    <n v="1"/>
    <s v="Single"/>
    <n v="3646"/>
    <n v="17181"/>
    <n v="2"/>
    <s v="Y"/>
    <s v="Yes"/>
    <n v="23"/>
    <x v="1"/>
    <n v="2"/>
    <n v="80"/>
    <n v="0"/>
    <n v="11"/>
    <n v="2"/>
    <n v="4"/>
    <x v="6"/>
    <n v="0"/>
    <n v="0"/>
    <n v="0"/>
  </r>
  <r>
    <n v="31"/>
    <s v="Yes"/>
    <s v="Travel_Frequently"/>
    <n v="1445"/>
    <x v="1"/>
    <n v="1"/>
    <n v="5"/>
    <s v="Life Sciences"/>
    <n v="1"/>
    <n v="1459"/>
    <n v="3"/>
    <x v="0"/>
    <n v="100"/>
    <n v="4"/>
    <n v="3"/>
    <s v="Manufacturing Director"/>
    <n v="2"/>
    <s v="Single"/>
    <n v="7446"/>
    <n v="8931"/>
    <n v="1"/>
    <s v="Y"/>
    <s v="No"/>
    <n v="11"/>
    <x v="0"/>
    <n v="1"/>
    <n v="80"/>
    <n v="0"/>
    <n v="10"/>
    <n v="2"/>
    <n v="3"/>
    <x v="1"/>
    <n v="8"/>
    <n v="4"/>
    <n v="7"/>
  </r>
  <r>
    <n v="45"/>
    <s v="No"/>
    <s v="Travel_Rarely"/>
    <n v="1038"/>
    <x v="1"/>
    <n v="20"/>
    <n v="3"/>
    <s v="Medical"/>
    <n v="1"/>
    <n v="1460"/>
    <n v="2"/>
    <x v="1"/>
    <n v="95"/>
    <n v="1"/>
    <n v="3"/>
    <s v="Healthcare Representative"/>
    <n v="1"/>
    <s v="Divorced"/>
    <n v="10851"/>
    <n v="19863"/>
    <n v="2"/>
    <s v="Y"/>
    <s v="Yes"/>
    <n v="18"/>
    <x v="0"/>
    <n v="2"/>
    <n v="80"/>
    <n v="1"/>
    <n v="24"/>
    <n v="2"/>
    <n v="3"/>
    <x v="5"/>
    <n v="7"/>
    <n v="0"/>
    <n v="7"/>
  </r>
  <r>
    <n v="31"/>
    <s v="No"/>
    <s v="Travel_Rarely"/>
    <n v="1398"/>
    <x v="2"/>
    <n v="8"/>
    <n v="2"/>
    <s v="Medical"/>
    <n v="1"/>
    <n v="1461"/>
    <n v="4"/>
    <x v="0"/>
    <n v="96"/>
    <n v="4"/>
    <n v="1"/>
    <s v="Human Resources"/>
    <n v="2"/>
    <s v="Single"/>
    <n v="2109"/>
    <n v="24609"/>
    <n v="9"/>
    <s v="Y"/>
    <s v="No"/>
    <n v="18"/>
    <x v="0"/>
    <n v="4"/>
    <n v="80"/>
    <n v="0"/>
    <n v="8"/>
    <n v="3"/>
    <n v="3"/>
    <x v="11"/>
    <n v="2"/>
    <n v="0"/>
    <n v="2"/>
  </r>
  <r>
    <n v="31"/>
    <s v="Yes"/>
    <s v="Travel_Frequently"/>
    <n v="523"/>
    <x v="1"/>
    <n v="2"/>
    <n v="3"/>
    <s v="Life Sciences"/>
    <n v="1"/>
    <n v="1464"/>
    <n v="2"/>
    <x v="1"/>
    <n v="94"/>
    <n v="3"/>
    <n v="1"/>
    <s v="Laboratory Technician"/>
    <n v="4"/>
    <s v="Married"/>
    <n v="3722"/>
    <n v="21081"/>
    <n v="6"/>
    <s v="Y"/>
    <s v="Yes"/>
    <n v="13"/>
    <x v="0"/>
    <n v="3"/>
    <n v="80"/>
    <n v="1"/>
    <n v="7"/>
    <n v="2"/>
    <n v="1"/>
    <x v="4"/>
    <n v="2"/>
    <n v="2"/>
    <n v="2"/>
  </r>
  <r>
    <n v="45"/>
    <s v="No"/>
    <s v="Travel_Rarely"/>
    <n v="1448"/>
    <x v="1"/>
    <n v="29"/>
    <n v="3"/>
    <s v="Technical Degree"/>
    <n v="1"/>
    <n v="1465"/>
    <n v="2"/>
    <x v="1"/>
    <n v="55"/>
    <n v="3"/>
    <n v="3"/>
    <s v="Manufacturing Director"/>
    <n v="4"/>
    <s v="Married"/>
    <n v="9380"/>
    <n v="14720"/>
    <n v="4"/>
    <s v="Y"/>
    <s v="Yes"/>
    <n v="18"/>
    <x v="0"/>
    <n v="4"/>
    <n v="80"/>
    <n v="2"/>
    <n v="10"/>
    <n v="4"/>
    <n v="4"/>
    <x v="11"/>
    <n v="1"/>
    <n v="1"/>
    <n v="2"/>
  </r>
  <r>
    <n v="48"/>
    <s v="No"/>
    <s v="Travel_Rarely"/>
    <n v="1221"/>
    <x v="0"/>
    <n v="7"/>
    <n v="3"/>
    <s v="Marketing"/>
    <n v="1"/>
    <n v="1466"/>
    <n v="3"/>
    <x v="1"/>
    <n v="96"/>
    <n v="3"/>
    <n v="2"/>
    <s v="Sales Executive"/>
    <n v="1"/>
    <s v="Divorced"/>
    <n v="5486"/>
    <n v="24795"/>
    <n v="4"/>
    <s v="Y"/>
    <s v="No"/>
    <n v="11"/>
    <x v="0"/>
    <n v="1"/>
    <n v="80"/>
    <n v="3"/>
    <n v="15"/>
    <n v="3"/>
    <n v="3"/>
    <x v="4"/>
    <n v="2"/>
    <n v="2"/>
    <n v="2"/>
  </r>
  <r>
    <n v="34"/>
    <s v="Yes"/>
    <s v="Travel_Rarely"/>
    <n v="1107"/>
    <x v="2"/>
    <n v="9"/>
    <n v="4"/>
    <s v="Technical Degree"/>
    <n v="1"/>
    <n v="1467"/>
    <n v="1"/>
    <x v="0"/>
    <n v="52"/>
    <n v="3"/>
    <n v="1"/>
    <s v="Human Resources"/>
    <n v="3"/>
    <s v="Married"/>
    <n v="2742"/>
    <n v="3072"/>
    <n v="1"/>
    <s v="Y"/>
    <s v="No"/>
    <n v="15"/>
    <x v="0"/>
    <n v="4"/>
    <n v="80"/>
    <n v="0"/>
    <n v="2"/>
    <n v="0"/>
    <n v="3"/>
    <x v="4"/>
    <n v="2"/>
    <n v="2"/>
    <n v="2"/>
  </r>
  <r>
    <n v="40"/>
    <s v="No"/>
    <s v="Non-Travel"/>
    <n v="218"/>
    <x v="1"/>
    <n v="8"/>
    <n v="1"/>
    <s v="Medical"/>
    <n v="1"/>
    <n v="1468"/>
    <n v="4"/>
    <x v="1"/>
    <n v="55"/>
    <n v="2"/>
    <n v="3"/>
    <s v="Research Director"/>
    <n v="2"/>
    <s v="Divorced"/>
    <n v="13757"/>
    <n v="25178"/>
    <n v="2"/>
    <s v="Y"/>
    <s v="No"/>
    <n v="11"/>
    <x v="0"/>
    <n v="3"/>
    <n v="80"/>
    <n v="1"/>
    <n v="16"/>
    <n v="5"/>
    <n v="3"/>
    <x v="7"/>
    <n v="8"/>
    <n v="4"/>
    <n v="8"/>
  </r>
  <r>
    <n v="28"/>
    <s v="No"/>
    <s v="Travel_Rarely"/>
    <n v="866"/>
    <x v="0"/>
    <n v="5"/>
    <n v="3"/>
    <s v="Medical"/>
    <n v="1"/>
    <n v="1469"/>
    <n v="4"/>
    <x v="1"/>
    <n v="84"/>
    <n v="3"/>
    <n v="2"/>
    <s v="Sales Executive"/>
    <n v="1"/>
    <s v="Single"/>
    <n v="8463"/>
    <n v="23490"/>
    <n v="0"/>
    <s v="Y"/>
    <s v="No"/>
    <n v="18"/>
    <x v="0"/>
    <n v="4"/>
    <n v="80"/>
    <n v="0"/>
    <n v="6"/>
    <n v="4"/>
    <n v="3"/>
    <x v="8"/>
    <n v="4"/>
    <n v="1"/>
    <n v="3"/>
  </r>
  <r>
    <n v="44"/>
    <s v="No"/>
    <s v="Non-Travel"/>
    <n v="981"/>
    <x v="1"/>
    <n v="5"/>
    <n v="3"/>
    <s v="Life Sciences"/>
    <n v="1"/>
    <n v="1471"/>
    <n v="3"/>
    <x v="1"/>
    <n v="90"/>
    <n v="2"/>
    <n v="1"/>
    <s v="Laboratory Technician"/>
    <n v="3"/>
    <s v="Single"/>
    <n v="3162"/>
    <n v="7973"/>
    <n v="3"/>
    <s v="Y"/>
    <s v="No"/>
    <n v="14"/>
    <x v="0"/>
    <n v="4"/>
    <n v="80"/>
    <n v="0"/>
    <n v="7"/>
    <n v="5"/>
    <n v="3"/>
    <x v="8"/>
    <n v="2"/>
    <n v="0"/>
    <n v="3"/>
  </r>
  <r>
    <n v="53"/>
    <s v="No"/>
    <s v="Travel_Rarely"/>
    <n v="447"/>
    <x v="1"/>
    <n v="2"/>
    <n v="3"/>
    <s v="Medical"/>
    <n v="1"/>
    <n v="1472"/>
    <n v="4"/>
    <x v="1"/>
    <n v="39"/>
    <n v="4"/>
    <n v="4"/>
    <s v="Research Director"/>
    <n v="2"/>
    <s v="Single"/>
    <n v="16598"/>
    <n v="19764"/>
    <n v="4"/>
    <s v="Y"/>
    <s v="No"/>
    <n v="12"/>
    <x v="0"/>
    <n v="2"/>
    <n v="80"/>
    <n v="0"/>
    <n v="35"/>
    <n v="2"/>
    <n v="2"/>
    <x v="7"/>
    <n v="8"/>
    <n v="8"/>
    <n v="8"/>
  </r>
  <r>
    <n v="49"/>
    <s v="No"/>
    <s v="Travel_Rarely"/>
    <n v="1495"/>
    <x v="1"/>
    <n v="5"/>
    <n v="4"/>
    <s v="Technical Degree"/>
    <n v="1"/>
    <n v="1473"/>
    <n v="1"/>
    <x v="1"/>
    <n v="96"/>
    <n v="3"/>
    <n v="2"/>
    <s v="Healthcare Representative"/>
    <n v="3"/>
    <s v="Married"/>
    <n v="6651"/>
    <n v="21534"/>
    <n v="2"/>
    <s v="Y"/>
    <s v="No"/>
    <n v="14"/>
    <x v="0"/>
    <n v="2"/>
    <n v="80"/>
    <n v="1"/>
    <n v="20"/>
    <n v="0"/>
    <n v="2"/>
    <x v="11"/>
    <n v="2"/>
    <n v="1"/>
    <n v="2"/>
  </r>
  <r>
    <n v="40"/>
    <s v="No"/>
    <s v="Travel_Rarely"/>
    <n v="896"/>
    <x v="1"/>
    <n v="2"/>
    <n v="3"/>
    <s v="Medical"/>
    <n v="1"/>
    <n v="1474"/>
    <n v="3"/>
    <x v="1"/>
    <n v="68"/>
    <n v="3"/>
    <n v="1"/>
    <s v="Research Scientist"/>
    <n v="3"/>
    <s v="Divorced"/>
    <n v="2345"/>
    <n v="8045"/>
    <n v="2"/>
    <s v="Y"/>
    <s v="No"/>
    <n v="14"/>
    <x v="0"/>
    <n v="3"/>
    <n v="80"/>
    <n v="1"/>
    <n v="8"/>
    <n v="3"/>
    <n v="4"/>
    <x v="11"/>
    <n v="1"/>
    <n v="1"/>
    <n v="2"/>
  </r>
  <r>
    <n v="44"/>
    <s v="No"/>
    <s v="Travel_Rarely"/>
    <n v="1467"/>
    <x v="1"/>
    <n v="20"/>
    <n v="3"/>
    <s v="Life Sciences"/>
    <n v="1"/>
    <n v="1475"/>
    <n v="4"/>
    <x v="1"/>
    <n v="49"/>
    <n v="3"/>
    <n v="1"/>
    <s v="Research Scientist"/>
    <n v="2"/>
    <s v="Single"/>
    <n v="3420"/>
    <n v="21158"/>
    <n v="1"/>
    <s v="Y"/>
    <s v="No"/>
    <n v="13"/>
    <x v="0"/>
    <n v="3"/>
    <n v="80"/>
    <n v="0"/>
    <n v="6"/>
    <n v="3"/>
    <n v="2"/>
    <x v="8"/>
    <n v="2"/>
    <n v="1"/>
    <n v="3"/>
  </r>
  <r>
    <n v="33"/>
    <s v="No"/>
    <s v="Travel_Frequently"/>
    <n v="430"/>
    <x v="0"/>
    <n v="7"/>
    <n v="3"/>
    <s v="Medical"/>
    <n v="1"/>
    <n v="1477"/>
    <n v="4"/>
    <x v="1"/>
    <n v="54"/>
    <n v="3"/>
    <n v="2"/>
    <s v="Sales Executive"/>
    <n v="1"/>
    <s v="Married"/>
    <n v="4373"/>
    <n v="17456"/>
    <n v="0"/>
    <s v="Y"/>
    <s v="No"/>
    <n v="14"/>
    <x v="0"/>
    <n v="1"/>
    <n v="80"/>
    <n v="2"/>
    <n v="5"/>
    <n v="2"/>
    <n v="3"/>
    <x v="9"/>
    <n v="3"/>
    <n v="0"/>
    <n v="3"/>
  </r>
  <r>
    <n v="34"/>
    <s v="No"/>
    <s v="Travel_Rarely"/>
    <n v="1326"/>
    <x v="0"/>
    <n v="3"/>
    <n v="3"/>
    <s v="Other"/>
    <n v="1"/>
    <n v="1478"/>
    <n v="4"/>
    <x v="1"/>
    <n v="81"/>
    <n v="1"/>
    <n v="2"/>
    <s v="Sales Executive"/>
    <n v="1"/>
    <s v="Single"/>
    <n v="4759"/>
    <n v="15891"/>
    <n v="3"/>
    <s v="Y"/>
    <s v="No"/>
    <n v="18"/>
    <x v="0"/>
    <n v="4"/>
    <n v="80"/>
    <n v="0"/>
    <n v="15"/>
    <n v="2"/>
    <n v="3"/>
    <x v="20"/>
    <n v="9"/>
    <n v="3"/>
    <n v="12"/>
  </r>
  <r>
    <n v="30"/>
    <s v="No"/>
    <s v="Travel_Rarely"/>
    <n v="1358"/>
    <x v="0"/>
    <n v="16"/>
    <n v="1"/>
    <s v="Life Sciences"/>
    <n v="1"/>
    <n v="1479"/>
    <n v="4"/>
    <x v="1"/>
    <n v="96"/>
    <n v="3"/>
    <n v="2"/>
    <s v="Sales Executive"/>
    <n v="3"/>
    <s v="Married"/>
    <n v="5301"/>
    <n v="2939"/>
    <n v="8"/>
    <s v="Y"/>
    <s v="No"/>
    <n v="15"/>
    <x v="0"/>
    <n v="3"/>
    <n v="80"/>
    <n v="2"/>
    <n v="4"/>
    <n v="2"/>
    <n v="2"/>
    <x v="4"/>
    <n v="1"/>
    <n v="2"/>
    <n v="2"/>
  </r>
  <r>
    <n v="42"/>
    <s v="No"/>
    <s v="Travel_Frequently"/>
    <n v="748"/>
    <x v="1"/>
    <n v="9"/>
    <n v="2"/>
    <s v="Medical"/>
    <n v="1"/>
    <n v="1480"/>
    <n v="1"/>
    <x v="0"/>
    <n v="74"/>
    <n v="3"/>
    <n v="1"/>
    <s v="Laboratory Technician"/>
    <n v="4"/>
    <s v="Single"/>
    <n v="3673"/>
    <n v="16458"/>
    <n v="1"/>
    <s v="Y"/>
    <s v="No"/>
    <n v="13"/>
    <x v="0"/>
    <n v="3"/>
    <n v="80"/>
    <n v="0"/>
    <n v="12"/>
    <n v="3"/>
    <n v="3"/>
    <x v="12"/>
    <n v="9"/>
    <n v="5"/>
    <n v="8"/>
  </r>
  <r>
    <n v="44"/>
    <s v="No"/>
    <s v="Travel_Frequently"/>
    <n v="383"/>
    <x v="0"/>
    <n v="1"/>
    <n v="5"/>
    <s v="Marketing"/>
    <n v="1"/>
    <n v="1481"/>
    <n v="1"/>
    <x v="0"/>
    <n v="79"/>
    <n v="3"/>
    <n v="2"/>
    <s v="Sales Executive"/>
    <n v="3"/>
    <s v="Married"/>
    <n v="4768"/>
    <n v="9282"/>
    <n v="7"/>
    <s v="Y"/>
    <s v="No"/>
    <n v="12"/>
    <x v="0"/>
    <n v="3"/>
    <n v="80"/>
    <n v="1"/>
    <n v="11"/>
    <n v="4"/>
    <n v="2"/>
    <x v="6"/>
    <n v="0"/>
    <n v="0"/>
    <n v="0"/>
  </r>
  <r>
    <n v="30"/>
    <s v="No"/>
    <s v="Non-Travel"/>
    <n v="990"/>
    <x v="1"/>
    <n v="7"/>
    <n v="3"/>
    <s v="Technical Degree"/>
    <n v="1"/>
    <n v="1482"/>
    <n v="3"/>
    <x v="1"/>
    <n v="64"/>
    <n v="3"/>
    <n v="1"/>
    <s v="Research Scientist"/>
    <n v="3"/>
    <s v="Divorced"/>
    <n v="1274"/>
    <n v="7152"/>
    <n v="1"/>
    <s v="Y"/>
    <s v="No"/>
    <n v="13"/>
    <x v="0"/>
    <n v="2"/>
    <n v="80"/>
    <n v="2"/>
    <n v="1"/>
    <n v="2"/>
    <n v="2"/>
    <x v="6"/>
    <n v="0"/>
    <n v="0"/>
    <n v="0"/>
  </r>
  <r>
    <n v="57"/>
    <s v="No"/>
    <s v="Travel_Rarely"/>
    <n v="405"/>
    <x v="1"/>
    <n v="1"/>
    <n v="2"/>
    <s v="Life Sciences"/>
    <n v="1"/>
    <n v="1483"/>
    <n v="2"/>
    <x v="1"/>
    <n v="93"/>
    <n v="4"/>
    <n v="2"/>
    <s v="Research Scientist"/>
    <n v="3"/>
    <s v="Married"/>
    <n v="4900"/>
    <n v="2721"/>
    <n v="0"/>
    <s v="Y"/>
    <s v="No"/>
    <n v="24"/>
    <x v="1"/>
    <n v="1"/>
    <n v="80"/>
    <n v="1"/>
    <n v="13"/>
    <n v="2"/>
    <n v="2"/>
    <x v="12"/>
    <n v="9"/>
    <n v="2"/>
    <n v="8"/>
  </r>
  <r>
    <n v="49"/>
    <s v="No"/>
    <s v="Travel_Rarely"/>
    <n v="1490"/>
    <x v="1"/>
    <n v="7"/>
    <n v="4"/>
    <s v="Life Sciences"/>
    <n v="1"/>
    <n v="1484"/>
    <n v="3"/>
    <x v="1"/>
    <n v="35"/>
    <n v="3"/>
    <n v="3"/>
    <s v="Healthcare Representative"/>
    <n v="2"/>
    <s v="Divorced"/>
    <n v="10466"/>
    <n v="20948"/>
    <n v="3"/>
    <s v="Y"/>
    <s v="No"/>
    <n v="14"/>
    <x v="0"/>
    <n v="2"/>
    <n v="80"/>
    <n v="2"/>
    <n v="29"/>
    <n v="3"/>
    <n v="3"/>
    <x v="3"/>
    <n v="7"/>
    <n v="0"/>
    <n v="7"/>
  </r>
  <r>
    <n v="34"/>
    <s v="No"/>
    <s v="Travel_Frequently"/>
    <n v="829"/>
    <x v="1"/>
    <n v="15"/>
    <n v="3"/>
    <s v="Medical"/>
    <n v="1"/>
    <n v="1485"/>
    <n v="2"/>
    <x v="1"/>
    <n v="71"/>
    <n v="3"/>
    <n v="4"/>
    <s v="Research Director"/>
    <n v="1"/>
    <s v="Divorced"/>
    <n v="17007"/>
    <n v="11929"/>
    <n v="7"/>
    <s v="Y"/>
    <s v="No"/>
    <n v="14"/>
    <x v="0"/>
    <n v="4"/>
    <n v="80"/>
    <n v="2"/>
    <n v="16"/>
    <n v="3"/>
    <n v="2"/>
    <x v="13"/>
    <n v="8"/>
    <n v="6"/>
    <n v="9"/>
  </r>
  <r>
    <n v="28"/>
    <s v="Yes"/>
    <s v="Travel_Frequently"/>
    <n v="1496"/>
    <x v="0"/>
    <n v="1"/>
    <n v="3"/>
    <s v="Technical Degree"/>
    <n v="1"/>
    <n v="1486"/>
    <n v="1"/>
    <x v="1"/>
    <n v="92"/>
    <n v="3"/>
    <n v="1"/>
    <s v="Sales Representative"/>
    <n v="3"/>
    <s v="Married"/>
    <n v="2909"/>
    <n v="15747"/>
    <n v="3"/>
    <s v="Y"/>
    <s v="No"/>
    <n v="15"/>
    <x v="0"/>
    <n v="4"/>
    <n v="80"/>
    <n v="1"/>
    <n v="5"/>
    <n v="3"/>
    <n v="4"/>
    <x v="11"/>
    <n v="2"/>
    <n v="1"/>
    <n v="2"/>
  </r>
  <r>
    <n v="29"/>
    <s v="Yes"/>
    <s v="Travel_Frequently"/>
    <n v="115"/>
    <x v="0"/>
    <n v="13"/>
    <n v="3"/>
    <s v="Technical Degree"/>
    <n v="1"/>
    <n v="1487"/>
    <n v="1"/>
    <x v="0"/>
    <n v="51"/>
    <n v="3"/>
    <n v="2"/>
    <s v="Sales Executive"/>
    <n v="2"/>
    <s v="Single"/>
    <n v="5765"/>
    <n v="17485"/>
    <n v="5"/>
    <s v="Y"/>
    <s v="No"/>
    <n v="11"/>
    <x v="0"/>
    <n v="1"/>
    <n v="80"/>
    <n v="0"/>
    <n v="7"/>
    <n v="4"/>
    <n v="1"/>
    <x v="8"/>
    <n v="3"/>
    <n v="0"/>
    <n v="0"/>
  </r>
  <r>
    <n v="34"/>
    <s v="Yes"/>
    <s v="Travel_Rarely"/>
    <n v="790"/>
    <x v="0"/>
    <n v="24"/>
    <n v="4"/>
    <s v="Medical"/>
    <n v="1"/>
    <n v="1489"/>
    <n v="1"/>
    <x v="0"/>
    <n v="40"/>
    <n v="2"/>
    <n v="2"/>
    <s v="Sales Executive"/>
    <n v="2"/>
    <s v="Single"/>
    <n v="4599"/>
    <n v="7815"/>
    <n v="0"/>
    <s v="Y"/>
    <s v="Yes"/>
    <n v="23"/>
    <x v="1"/>
    <n v="3"/>
    <n v="80"/>
    <n v="0"/>
    <n v="16"/>
    <n v="2"/>
    <n v="4"/>
    <x v="15"/>
    <n v="9"/>
    <n v="10"/>
    <n v="10"/>
  </r>
  <r>
    <n v="35"/>
    <s v="No"/>
    <s v="Travel_Rarely"/>
    <n v="660"/>
    <x v="0"/>
    <n v="7"/>
    <n v="1"/>
    <s v="Life Sciences"/>
    <n v="1"/>
    <n v="1492"/>
    <n v="4"/>
    <x v="1"/>
    <n v="76"/>
    <n v="3"/>
    <n v="1"/>
    <s v="Sales Representative"/>
    <n v="3"/>
    <s v="Married"/>
    <n v="2404"/>
    <n v="16192"/>
    <n v="1"/>
    <s v="Y"/>
    <s v="No"/>
    <n v="13"/>
    <x v="0"/>
    <n v="1"/>
    <n v="80"/>
    <n v="1"/>
    <n v="1"/>
    <n v="3"/>
    <n v="3"/>
    <x v="6"/>
    <n v="0"/>
    <n v="0"/>
    <n v="0"/>
  </r>
  <r>
    <n v="24"/>
    <s v="Yes"/>
    <s v="Travel_Frequently"/>
    <n v="381"/>
    <x v="1"/>
    <n v="9"/>
    <n v="3"/>
    <s v="Medical"/>
    <n v="1"/>
    <n v="1494"/>
    <n v="2"/>
    <x v="1"/>
    <n v="89"/>
    <n v="3"/>
    <n v="1"/>
    <s v="Laboratory Technician"/>
    <n v="1"/>
    <s v="Single"/>
    <n v="3172"/>
    <n v="16998"/>
    <n v="2"/>
    <s v="Y"/>
    <s v="Yes"/>
    <n v="11"/>
    <x v="0"/>
    <n v="3"/>
    <n v="80"/>
    <n v="0"/>
    <n v="4"/>
    <n v="2"/>
    <n v="2"/>
    <x v="2"/>
    <n v="0"/>
    <n v="0"/>
    <n v="0"/>
  </r>
  <r>
    <n v="24"/>
    <s v="No"/>
    <s v="Non-Travel"/>
    <n v="830"/>
    <x v="0"/>
    <n v="13"/>
    <n v="2"/>
    <s v="Life Sciences"/>
    <n v="1"/>
    <n v="1495"/>
    <n v="4"/>
    <x v="0"/>
    <n v="78"/>
    <n v="3"/>
    <n v="1"/>
    <s v="Sales Representative"/>
    <n v="2"/>
    <s v="Married"/>
    <n v="2033"/>
    <n v="7103"/>
    <n v="1"/>
    <s v="Y"/>
    <s v="No"/>
    <n v="13"/>
    <x v="0"/>
    <n v="3"/>
    <n v="80"/>
    <n v="1"/>
    <n v="1"/>
    <n v="2"/>
    <n v="3"/>
    <x v="6"/>
    <n v="0"/>
    <n v="0"/>
    <n v="0"/>
  </r>
  <r>
    <n v="44"/>
    <s v="No"/>
    <s v="Travel_Frequently"/>
    <n v="1193"/>
    <x v="1"/>
    <n v="2"/>
    <n v="1"/>
    <s v="Medical"/>
    <n v="1"/>
    <n v="1496"/>
    <n v="2"/>
    <x v="1"/>
    <n v="86"/>
    <n v="3"/>
    <n v="3"/>
    <s v="Manufacturing Director"/>
    <n v="3"/>
    <s v="Single"/>
    <n v="10209"/>
    <n v="19719"/>
    <n v="5"/>
    <s v="Y"/>
    <s v="Yes"/>
    <n v="18"/>
    <x v="0"/>
    <n v="2"/>
    <n v="80"/>
    <n v="0"/>
    <n v="16"/>
    <n v="2"/>
    <n v="2"/>
    <x v="4"/>
    <n v="2"/>
    <n v="2"/>
    <n v="2"/>
  </r>
  <r>
    <n v="29"/>
    <s v="No"/>
    <s v="Travel_Rarely"/>
    <n v="1246"/>
    <x v="0"/>
    <n v="19"/>
    <n v="3"/>
    <s v="Life Sciences"/>
    <n v="1"/>
    <n v="1497"/>
    <n v="3"/>
    <x v="1"/>
    <n v="77"/>
    <n v="2"/>
    <n v="2"/>
    <s v="Sales Executive"/>
    <n v="3"/>
    <s v="Divorced"/>
    <n v="8620"/>
    <n v="23757"/>
    <n v="1"/>
    <s v="Y"/>
    <s v="No"/>
    <n v="14"/>
    <x v="0"/>
    <n v="3"/>
    <n v="80"/>
    <n v="2"/>
    <n v="10"/>
    <n v="3"/>
    <n v="3"/>
    <x v="1"/>
    <n v="7"/>
    <n v="0"/>
    <n v="4"/>
  </r>
  <r>
    <n v="30"/>
    <s v="No"/>
    <s v="Travel_Rarely"/>
    <n v="330"/>
    <x v="2"/>
    <n v="1"/>
    <n v="3"/>
    <s v="Life Sciences"/>
    <n v="1"/>
    <n v="1499"/>
    <n v="3"/>
    <x v="1"/>
    <n v="46"/>
    <n v="3"/>
    <n v="1"/>
    <s v="Human Resources"/>
    <n v="3"/>
    <s v="Divorced"/>
    <n v="2064"/>
    <n v="15428"/>
    <n v="0"/>
    <s v="Y"/>
    <s v="No"/>
    <n v="21"/>
    <x v="1"/>
    <n v="1"/>
    <n v="80"/>
    <n v="1"/>
    <n v="6"/>
    <n v="3"/>
    <n v="4"/>
    <x v="8"/>
    <n v="3"/>
    <n v="1"/>
    <n v="3"/>
  </r>
  <r>
    <n v="55"/>
    <s v="No"/>
    <s v="Travel_Rarely"/>
    <n v="1229"/>
    <x v="1"/>
    <n v="4"/>
    <n v="4"/>
    <s v="Life Sciences"/>
    <n v="1"/>
    <n v="1501"/>
    <n v="4"/>
    <x v="1"/>
    <n v="30"/>
    <n v="3"/>
    <n v="2"/>
    <s v="Healthcare Representative"/>
    <n v="3"/>
    <s v="Married"/>
    <n v="4035"/>
    <n v="16143"/>
    <n v="0"/>
    <s v="Y"/>
    <s v="Yes"/>
    <n v="16"/>
    <x v="0"/>
    <n v="2"/>
    <n v="80"/>
    <n v="0"/>
    <n v="4"/>
    <n v="2"/>
    <n v="3"/>
    <x v="11"/>
    <n v="2"/>
    <n v="1"/>
    <n v="2"/>
  </r>
  <r>
    <n v="33"/>
    <s v="No"/>
    <s v="Travel_Rarely"/>
    <n v="1099"/>
    <x v="1"/>
    <n v="4"/>
    <n v="4"/>
    <s v="Medical"/>
    <n v="1"/>
    <n v="1502"/>
    <n v="1"/>
    <x v="0"/>
    <n v="82"/>
    <n v="2"/>
    <n v="1"/>
    <s v="Laboratory Technician"/>
    <n v="2"/>
    <s v="Married"/>
    <n v="3838"/>
    <n v="8192"/>
    <n v="8"/>
    <s v="Y"/>
    <s v="No"/>
    <n v="11"/>
    <x v="0"/>
    <n v="4"/>
    <n v="80"/>
    <n v="0"/>
    <n v="8"/>
    <n v="5"/>
    <n v="3"/>
    <x v="8"/>
    <n v="4"/>
    <n v="0"/>
    <n v="2"/>
  </r>
  <r>
    <n v="47"/>
    <s v="No"/>
    <s v="Travel_Rarely"/>
    <n v="571"/>
    <x v="0"/>
    <n v="14"/>
    <n v="3"/>
    <s v="Medical"/>
    <n v="1"/>
    <n v="1503"/>
    <n v="3"/>
    <x v="0"/>
    <n v="78"/>
    <n v="3"/>
    <n v="2"/>
    <s v="Sales Executive"/>
    <n v="3"/>
    <s v="Married"/>
    <n v="4591"/>
    <n v="24200"/>
    <n v="3"/>
    <s v="Y"/>
    <s v="Yes"/>
    <n v="17"/>
    <x v="0"/>
    <n v="3"/>
    <n v="80"/>
    <n v="1"/>
    <n v="11"/>
    <n v="4"/>
    <n v="2"/>
    <x v="8"/>
    <n v="4"/>
    <n v="1"/>
    <n v="2"/>
  </r>
  <r>
    <n v="28"/>
    <s v="Yes"/>
    <s v="Travel_Frequently"/>
    <n v="289"/>
    <x v="1"/>
    <n v="2"/>
    <n v="2"/>
    <s v="Medical"/>
    <n v="1"/>
    <n v="1504"/>
    <n v="3"/>
    <x v="1"/>
    <n v="38"/>
    <n v="2"/>
    <n v="1"/>
    <s v="Laboratory Technician"/>
    <n v="1"/>
    <s v="Single"/>
    <n v="2561"/>
    <n v="5355"/>
    <n v="7"/>
    <s v="Y"/>
    <s v="No"/>
    <n v="11"/>
    <x v="0"/>
    <n v="3"/>
    <n v="80"/>
    <n v="0"/>
    <n v="8"/>
    <n v="2"/>
    <n v="2"/>
    <x v="2"/>
    <n v="0"/>
    <n v="0"/>
    <n v="0"/>
  </r>
  <r>
    <n v="28"/>
    <s v="No"/>
    <s v="Travel_Rarely"/>
    <n v="1423"/>
    <x v="1"/>
    <n v="1"/>
    <n v="3"/>
    <s v="Life Sciences"/>
    <n v="1"/>
    <n v="1506"/>
    <n v="1"/>
    <x v="1"/>
    <n v="72"/>
    <n v="2"/>
    <n v="1"/>
    <s v="Research Scientist"/>
    <n v="3"/>
    <s v="Divorced"/>
    <n v="1563"/>
    <n v="12530"/>
    <n v="1"/>
    <s v="Y"/>
    <s v="No"/>
    <n v="14"/>
    <x v="0"/>
    <n v="4"/>
    <n v="80"/>
    <n v="1"/>
    <n v="1"/>
    <n v="2"/>
    <n v="1"/>
    <x v="6"/>
    <n v="0"/>
    <n v="0"/>
    <n v="0"/>
  </r>
  <r>
    <n v="28"/>
    <s v="No"/>
    <s v="Travel_Frequently"/>
    <n v="467"/>
    <x v="0"/>
    <n v="7"/>
    <n v="3"/>
    <s v="Life Sciences"/>
    <n v="1"/>
    <n v="1507"/>
    <n v="3"/>
    <x v="1"/>
    <n v="55"/>
    <n v="3"/>
    <n v="2"/>
    <s v="Sales Executive"/>
    <n v="1"/>
    <s v="Single"/>
    <n v="4898"/>
    <n v="11827"/>
    <n v="0"/>
    <s v="Y"/>
    <s v="No"/>
    <n v="14"/>
    <x v="0"/>
    <n v="4"/>
    <n v="80"/>
    <n v="0"/>
    <n v="5"/>
    <n v="5"/>
    <n v="3"/>
    <x v="9"/>
    <n v="2"/>
    <n v="1"/>
    <n v="3"/>
  </r>
  <r>
    <n v="49"/>
    <s v="No"/>
    <s v="Travel_Rarely"/>
    <n v="271"/>
    <x v="1"/>
    <n v="3"/>
    <n v="2"/>
    <s v="Medical"/>
    <n v="1"/>
    <n v="1509"/>
    <n v="3"/>
    <x v="0"/>
    <n v="43"/>
    <n v="2"/>
    <n v="2"/>
    <s v="Laboratory Technician"/>
    <n v="1"/>
    <s v="Married"/>
    <n v="4789"/>
    <n v="23070"/>
    <n v="4"/>
    <s v="Y"/>
    <s v="No"/>
    <n v="25"/>
    <x v="1"/>
    <n v="1"/>
    <n v="80"/>
    <n v="1"/>
    <n v="10"/>
    <n v="3"/>
    <n v="3"/>
    <x v="11"/>
    <n v="2"/>
    <n v="1"/>
    <n v="2"/>
  </r>
  <r>
    <n v="29"/>
    <s v="No"/>
    <s v="Travel_Frequently"/>
    <n v="410"/>
    <x v="1"/>
    <n v="2"/>
    <n v="1"/>
    <s v="Life Sciences"/>
    <n v="1"/>
    <n v="1513"/>
    <n v="4"/>
    <x v="0"/>
    <n v="97"/>
    <n v="3"/>
    <n v="1"/>
    <s v="Laboratory Technician"/>
    <n v="2"/>
    <s v="Married"/>
    <n v="3180"/>
    <n v="4668"/>
    <n v="0"/>
    <s v="Y"/>
    <s v="No"/>
    <n v="13"/>
    <x v="0"/>
    <n v="3"/>
    <n v="80"/>
    <n v="3"/>
    <n v="4"/>
    <n v="3"/>
    <n v="3"/>
    <x v="11"/>
    <n v="2"/>
    <n v="0"/>
    <n v="2"/>
  </r>
  <r>
    <n v="28"/>
    <s v="No"/>
    <s v="Travel_Rarely"/>
    <n v="1083"/>
    <x v="1"/>
    <n v="29"/>
    <n v="1"/>
    <s v="Life Sciences"/>
    <n v="1"/>
    <n v="1514"/>
    <n v="3"/>
    <x v="1"/>
    <n v="96"/>
    <n v="1"/>
    <n v="2"/>
    <s v="Manufacturing Director"/>
    <n v="2"/>
    <s v="Married"/>
    <n v="6549"/>
    <n v="3173"/>
    <n v="1"/>
    <s v="Y"/>
    <s v="No"/>
    <n v="14"/>
    <x v="0"/>
    <n v="2"/>
    <n v="80"/>
    <n v="2"/>
    <n v="8"/>
    <n v="2"/>
    <n v="2"/>
    <x v="3"/>
    <n v="6"/>
    <n v="1"/>
    <n v="7"/>
  </r>
  <r>
    <n v="33"/>
    <s v="No"/>
    <s v="Travel_Rarely"/>
    <n v="516"/>
    <x v="1"/>
    <n v="8"/>
    <n v="5"/>
    <s v="Life Sciences"/>
    <n v="1"/>
    <n v="1515"/>
    <n v="4"/>
    <x v="1"/>
    <n v="69"/>
    <n v="3"/>
    <n v="2"/>
    <s v="Healthcare Representative"/>
    <n v="3"/>
    <s v="Single"/>
    <n v="6388"/>
    <n v="22049"/>
    <n v="2"/>
    <s v="Y"/>
    <s v="Yes"/>
    <n v="17"/>
    <x v="0"/>
    <n v="1"/>
    <n v="80"/>
    <n v="0"/>
    <n v="14"/>
    <n v="6"/>
    <n v="3"/>
    <x v="2"/>
    <n v="0"/>
    <n v="0"/>
    <n v="0"/>
  </r>
  <r>
    <n v="32"/>
    <s v="No"/>
    <s v="Travel_Rarely"/>
    <n v="495"/>
    <x v="1"/>
    <n v="10"/>
    <n v="3"/>
    <s v="Medical"/>
    <n v="1"/>
    <n v="1516"/>
    <n v="3"/>
    <x v="1"/>
    <n v="64"/>
    <n v="3"/>
    <n v="3"/>
    <s v="Manager"/>
    <n v="4"/>
    <s v="Single"/>
    <n v="11244"/>
    <n v="21072"/>
    <n v="2"/>
    <s v="Y"/>
    <s v="No"/>
    <n v="25"/>
    <x v="1"/>
    <n v="2"/>
    <n v="80"/>
    <n v="0"/>
    <n v="10"/>
    <n v="5"/>
    <n v="4"/>
    <x v="8"/>
    <n v="2"/>
    <n v="0"/>
    <n v="0"/>
  </r>
  <r>
    <n v="54"/>
    <s v="No"/>
    <s v="Travel_Frequently"/>
    <n v="1050"/>
    <x v="1"/>
    <n v="11"/>
    <n v="4"/>
    <s v="Medical"/>
    <n v="1"/>
    <n v="1520"/>
    <n v="2"/>
    <x v="0"/>
    <n v="87"/>
    <n v="3"/>
    <n v="4"/>
    <s v="Manager"/>
    <n v="4"/>
    <s v="Divorced"/>
    <n v="16032"/>
    <n v="24456"/>
    <n v="3"/>
    <s v="Y"/>
    <s v="No"/>
    <n v="20"/>
    <x v="1"/>
    <n v="1"/>
    <n v="80"/>
    <n v="1"/>
    <n v="26"/>
    <n v="2"/>
    <n v="3"/>
    <x v="13"/>
    <n v="9"/>
    <n v="1"/>
    <n v="12"/>
  </r>
  <r>
    <n v="29"/>
    <s v="Yes"/>
    <s v="Travel_Rarely"/>
    <n v="224"/>
    <x v="1"/>
    <n v="1"/>
    <n v="4"/>
    <s v="Technical Degree"/>
    <n v="1"/>
    <n v="1522"/>
    <n v="1"/>
    <x v="1"/>
    <n v="100"/>
    <n v="2"/>
    <n v="1"/>
    <s v="Research Scientist"/>
    <n v="1"/>
    <s v="Single"/>
    <n v="2362"/>
    <n v="7568"/>
    <n v="6"/>
    <s v="Y"/>
    <s v="No"/>
    <n v="13"/>
    <x v="0"/>
    <n v="3"/>
    <n v="80"/>
    <n v="0"/>
    <n v="11"/>
    <n v="2"/>
    <n v="1"/>
    <x v="7"/>
    <n v="7"/>
    <n v="0"/>
    <n v="7"/>
  </r>
  <r>
    <n v="44"/>
    <s v="No"/>
    <s v="Travel_Rarely"/>
    <n v="136"/>
    <x v="1"/>
    <n v="28"/>
    <n v="3"/>
    <s v="Life Sciences"/>
    <n v="1"/>
    <n v="1523"/>
    <n v="4"/>
    <x v="1"/>
    <n v="32"/>
    <n v="3"/>
    <n v="4"/>
    <s v="Research Director"/>
    <n v="1"/>
    <s v="Married"/>
    <n v="16328"/>
    <n v="22074"/>
    <n v="3"/>
    <s v="Y"/>
    <s v="No"/>
    <n v="13"/>
    <x v="0"/>
    <n v="3"/>
    <n v="80"/>
    <n v="1"/>
    <n v="24"/>
    <n v="1"/>
    <n v="4"/>
    <x v="23"/>
    <n v="6"/>
    <n v="14"/>
    <n v="17"/>
  </r>
  <r>
    <n v="39"/>
    <s v="No"/>
    <s v="Travel_Rarely"/>
    <n v="1089"/>
    <x v="1"/>
    <n v="6"/>
    <n v="3"/>
    <s v="Life Sciences"/>
    <n v="1"/>
    <n v="1525"/>
    <n v="2"/>
    <x v="0"/>
    <n v="32"/>
    <n v="3"/>
    <n v="3"/>
    <s v="Manufacturing Director"/>
    <n v="2"/>
    <s v="Single"/>
    <n v="8376"/>
    <n v="9150"/>
    <n v="4"/>
    <s v="Y"/>
    <s v="No"/>
    <n v="18"/>
    <x v="0"/>
    <n v="4"/>
    <n v="80"/>
    <n v="0"/>
    <n v="9"/>
    <n v="3"/>
    <n v="3"/>
    <x v="4"/>
    <n v="0"/>
    <n v="2"/>
    <n v="2"/>
  </r>
  <r>
    <n v="46"/>
    <s v="No"/>
    <s v="Travel_Rarely"/>
    <n v="228"/>
    <x v="0"/>
    <n v="3"/>
    <n v="3"/>
    <s v="Life Sciences"/>
    <n v="1"/>
    <n v="1527"/>
    <n v="3"/>
    <x v="0"/>
    <n v="51"/>
    <n v="3"/>
    <n v="4"/>
    <s v="Manager"/>
    <n v="2"/>
    <s v="Married"/>
    <n v="16606"/>
    <n v="11380"/>
    <n v="8"/>
    <s v="Y"/>
    <s v="No"/>
    <n v="12"/>
    <x v="0"/>
    <n v="4"/>
    <n v="80"/>
    <n v="1"/>
    <n v="23"/>
    <n v="2"/>
    <n v="4"/>
    <x v="20"/>
    <n v="12"/>
    <n v="5"/>
    <n v="1"/>
  </r>
  <r>
    <n v="35"/>
    <s v="No"/>
    <s v="Travel_Rarely"/>
    <n v="1029"/>
    <x v="1"/>
    <n v="16"/>
    <n v="3"/>
    <s v="Life Sciences"/>
    <n v="1"/>
    <n v="1529"/>
    <n v="4"/>
    <x v="0"/>
    <n v="91"/>
    <n v="2"/>
    <n v="3"/>
    <s v="Healthcare Representative"/>
    <n v="2"/>
    <s v="Single"/>
    <n v="8606"/>
    <n v="21195"/>
    <n v="1"/>
    <s v="Y"/>
    <s v="No"/>
    <n v="19"/>
    <x v="0"/>
    <n v="4"/>
    <n v="80"/>
    <n v="0"/>
    <n v="11"/>
    <n v="3"/>
    <n v="1"/>
    <x v="19"/>
    <n v="8"/>
    <n v="3"/>
    <n v="3"/>
  </r>
  <r>
    <n v="23"/>
    <s v="No"/>
    <s v="Travel_Rarely"/>
    <n v="507"/>
    <x v="1"/>
    <n v="20"/>
    <n v="1"/>
    <s v="Life Sciences"/>
    <n v="1"/>
    <n v="1533"/>
    <n v="1"/>
    <x v="1"/>
    <n v="97"/>
    <n v="3"/>
    <n v="2"/>
    <s v="Laboratory Technician"/>
    <n v="3"/>
    <s v="Single"/>
    <n v="2272"/>
    <n v="24812"/>
    <n v="0"/>
    <s v="Y"/>
    <s v="No"/>
    <n v="14"/>
    <x v="0"/>
    <n v="2"/>
    <n v="80"/>
    <n v="0"/>
    <n v="5"/>
    <n v="2"/>
    <n v="3"/>
    <x v="9"/>
    <n v="3"/>
    <n v="1"/>
    <n v="2"/>
  </r>
  <r>
    <n v="40"/>
    <s v="Yes"/>
    <s v="Travel_Rarely"/>
    <n v="676"/>
    <x v="1"/>
    <n v="9"/>
    <n v="4"/>
    <s v="Life Sciences"/>
    <n v="1"/>
    <n v="1534"/>
    <n v="4"/>
    <x v="1"/>
    <n v="86"/>
    <n v="3"/>
    <n v="1"/>
    <s v="Laboratory Technician"/>
    <n v="1"/>
    <s v="Single"/>
    <n v="2018"/>
    <n v="21831"/>
    <n v="3"/>
    <s v="Y"/>
    <s v="No"/>
    <n v="14"/>
    <x v="0"/>
    <n v="2"/>
    <n v="80"/>
    <n v="0"/>
    <n v="15"/>
    <n v="3"/>
    <n v="1"/>
    <x v="8"/>
    <n v="4"/>
    <n v="1"/>
    <n v="0"/>
  </r>
  <r>
    <n v="34"/>
    <s v="No"/>
    <s v="Travel_Rarely"/>
    <n v="971"/>
    <x v="0"/>
    <n v="1"/>
    <n v="3"/>
    <s v="Technical Degree"/>
    <n v="1"/>
    <n v="1535"/>
    <n v="4"/>
    <x v="1"/>
    <n v="64"/>
    <n v="2"/>
    <n v="3"/>
    <s v="Sales Executive"/>
    <n v="3"/>
    <s v="Married"/>
    <n v="7083"/>
    <n v="12288"/>
    <n v="1"/>
    <s v="Y"/>
    <s v="Yes"/>
    <n v="14"/>
    <x v="0"/>
    <n v="4"/>
    <n v="80"/>
    <n v="0"/>
    <n v="10"/>
    <n v="3"/>
    <n v="3"/>
    <x v="1"/>
    <n v="9"/>
    <n v="8"/>
    <n v="6"/>
  </r>
  <r>
    <n v="31"/>
    <s v="Yes"/>
    <s v="Travel_Frequently"/>
    <n v="561"/>
    <x v="1"/>
    <n v="3"/>
    <n v="3"/>
    <s v="Life Sciences"/>
    <n v="1"/>
    <n v="1537"/>
    <n v="4"/>
    <x v="0"/>
    <n v="33"/>
    <n v="3"/>
    <n v="1"/>
    <s v="Research Scientist"/>
    <n v="3"/>
    <s v="Single"/>
    <n v="4084"/>
    <n v="4156"/>
    <n v="1"/>
    <s v="Y"/>
    <s v="No"/>
    <n v="12"/>
    <x v="0"/>
    <n v="1"/>
    <n v="80"/>
    <n v="0"/>
    <n v="7"/>
    <n v="2"/>
    <n v="1"/>
    <x v="5"/>
    <n v="2"/>
    <n v="7"/>
    <n v="7"/>
  </r>
  <r>
    <n v="50"/>
    <s v="No"/>
    <s v="Travel_Frequently"/>
    <n v="333"/>
    <x v="1"/>
    <n v="22"/>
    <n v="5"/>
    <s v="Medical"/>
    <n v="1"/>
    <n v="1539"/>
    <n v="3"/>
    <x v="1"/>
    <n v="88"/>
    <n v="1"/>
    <n v="4"/>
    <s v="Research Director"/>
    <n v="4"/>
    <s v="Single"/>
    <n v="14411"/>
    <n v="24450"/>
    <n v="1"/>
    <s v="Y"/>
    <s v="Yes"/>
    <n v="13"/>
    <x v="0"/>
    <n v="4"/>
    <n v="80"/>
    <n v="0"/>
    <n v="32"/>
    <n v="2"/>
    <n v="3"/>
    <x v="32"/>
    <n v="6"/>
    <n v="13"/>
    <n v="9"/>
  </r>
  <r>
    <n v="34"/>
    <s v="No"/>
    <s v="Travel_Rarely"/>
    <n v="1440"/>
    <x v="0"/>
    <n v="7"/>
    <n v="2"/>
    <s v="Technical Degree"/>
    <n v="1"/>
    <n v="1541"/>
    <n v="2"/>
    <x v="1"/>
    <n v="55"/>
    <n v="3"/>
    <n v="1"/>
    <s v="Sales Representative"/>
    <n v="3"/>
    <s v="Married"/>
    <n v="2308"/>
    <n v="4944"/>
    <n v="0"/>
    <s v="Y"/>
    <s v="Yes"/>
    <n v="25"/>
    <x v="1"/>
    <n v="2"/>
    <n v="80"/>
    <n v="1"/>
    <n v="12"/>
    <n v="4"/>
    <n v="3"/>
    <x v="19"/>
    <n v="10"/>
    <n v="5"/>
    <n v="7"/>
  </r>
  <r>
    <n v="42"/>
    <s v="No"/>
    <s v="Travel_Rarely"/>
    <n v="1210"/>
    <x v="1"/>
    <n v="2"/>
    <n v="3"/>
    <s v="Medical"/>
    <n v="1"/>
    <n v="1542"/>
    <n v="3"/>
    <x v="1"/>
    <n v="68"/>
    <n v="2"/>
    <n v="1"/>
    <s v="Laboratory Technician"/>
    <n v="2"/>
    <s v="Married"/>
    <n v="4841"/>
    <n v="24052"/>
    <n v="4"/>
    <s v="Y"/>
    <s v="No"/>
    <n v="14"/>
    <x v="0"/>
    <n v="2"/>
    <n v="80"/>
    <n v="1"/>
    <n v="4"/>
    <n v="3"/>
    <n v="3"/>
    <x v="6"/>
    <n v="0"/>
    <n v="0"/>
    <n v="0"/>
  </r>
  <r>
    <n v="37"/>
    <s v="No"/>
    <s v="Travel_Rarely"/>
    <n v="674"/>
    <x v="1"/>
    <n v="13"/>
    <n v="3"/>
    <s v="Medical"/>
    <n v="1"/>
    <n v="1543"/>
    <n v="1"/>
    <x v="1"/>
    <n v="47"/>
    <n v="3"/>
    <n v="2"/>
    <s v="Research Scientist"/>
    <n v="4"/>
    <s v="Married"/>
    <n v="4285"/>
    <n v="3031"/>
    <n v="1"/>
    <s v="Y"/>
    <s v="No"/>
    <n v="17"/>
    <x v="0"/>
    <n v="1"/>
    <n v="80"/>
    <n v="0"/>
    <n v="10"/>
    <n v="2"/>
    <n v="3"/>
    <x v="1"/>
    <n v="8"/>
    <n v="3"/>
    <n v="7"/>
  </r>
  <r>
    <n v="29"/>
    <s v="No"/>
    <s v="Travel_Rarely"/>
    <n v="441"/>
    <x v="1"/>
    <n v="8"/>
    <n v="1"/>
    <s v="Other"/>
    <n v="1"/>
    <n v="1544"/>
    <n v="3"/>
    <x v="0"/>
    <n v="39"/>
    <n v="1"/>
    <n v="2"/>
    <s v="Healthcare Representative"/>
    <n v="1"/>
    <s v="Married"/>
    <n v="9715"/>
    <n v="7288"/>
    <n v="3"/>
    <s v="Y"/>
    <s v="No"/>
    <n v="13"/>
    <x v="0"/>
    <n v="3"/>
    <n v="80"/>
    <n v="1"/>
    <n v="9"/>
    <n v="3"/>
    <n v="3"/>
    <x v="5"/>
    <n v="7"/>
    <n v="0"/>
    <n v="7"/>
  </r>
  <r>
    <n v="33"/>
    <s v="No"/>
    <s v="Travel_Rarely"/>
    <n v="575"/>
    <x v="1"/>
    <n v="25"/>
    <n v="3"/>
    <s v="Life Sciences"/>
    <n v="1"/>
    <n v="1545"/>
    <n v="4"/>
    <x v="1"/>
    <n v="44"/>
    <n v="2"/>
    <n v="2"/>
    <s v="Manufacturing Director"/>
    <n v="2"/>
    <s v="Single"/>
    <n v="4320"/>
    <n v="24152"/>
    <n v="1"/>
    <s v="Y"/>
    <s v="No"/>
    <n v="13"/>
    <x v="0"/>
    <n v="4"/>
    <n v="80"/>
    <n v="0"/>
    <n v="5"/>
    <n v="2"/>
    <n v="3"/>
    <x v="8"/>
    <n v="3"/>
    <n v="0"/>
    <n v="2"/>
  </r>
  <r>
    <n v="45"/>
    <s v="No"/>
    <s v="Travel_Rarely"/>
    <n v="950"/>
    <x v="1"/>
    <n v="28"/>
    <n v="3"/>
    <s v="Technical Degree"/>
    <n v="1"/>
    <n v="1546"/>
    <n v="4"/>
    <x v="1"/>
    <n v="97"/>
    <n v="3"/>
    <n v="1"/>
    <s v="Research Scientist"/>
    <n v="4"/>
    <s v="Married"/>
    <n v="2132"/>
    <n v="4585"/>
    <n v="4"/>
    <s v="Y"/>
    <s v="No"/>
    <n v="20"/>
    <x v="1"/>
    <n v="4"/>
    <n v="80"/>
    <n v="1"/>
    <n v="8"/>
    <n v="3"/>
    <n v="3"/>
    <x v="8"/>
    <n v="4"/>
    <n v="0"/>
    <n v="3"/>
  </r>
  <r>
    <n v="42"/>
    <s v="No"/>
    <s v="Travel_Frequently"/>
    <n v="288"/>
    <x v="1"/>
    <n v="2"/>
    <n v="3"/>
    <s v="Life Sciences"/>
    <n v="1"/>
    <n v="1547"/>
    <n v="4"/>
    <x v="1"/>
    <n v="40"/>
    <n v="3"/>
    <n v="3"/>
    <s v="Healthcare Representative"/>
    <n v="4"/>
    <s v="Married"/>
    <n v="10124"/>
    <n v="18611"/>
    <n v="2"/>
    <s v="Y"/>
    <s v="Yes"/>
    <n v="14"/>
    <x v="0"/>
    <n v="3"/>
    <n v="80"/>
    <n v="1"/>
    <n v="24"/>
    <n v="3"/>
    <n v="1"/>
    <x v="23"/>
    <n v="8"/>
    <n v="13"/>
    <n v="9"/>
  </r>
  <r>
    <n v="40"/>
    <s v="No"/>
    <s v="Travel_Rarely"/>
    <n v="1342"/>
    <x v="0"/>
    <n v="9"/>
    <n v="2"/>
    <s v="Medical"/>
    <n v="1"/>
    <n v="1548"/>
    <n v="1"/>
    <x v="1"/>
    <n v="47"/>
    <n v="3"/>
    <n v="2"/>
    <s v="Sales Executive"/>
    <n v="1"/>
    <s v="Married"/>
    <n v="5473"/>
    <n v="19345"/>
    <n v="0"/>
    <s v="Y"/>
    <s v="No"/>
    <n v="12"/>
    <x v="0"/>
    <n v="4"/>
    <n v="80"/>
    <n v="0"/>
    <n v="9"/>
    <n v="5"/>
    <n v="4"/>
    <x v="3"/>
    <n v="4"/>
    <n v="7"/>
    <n v="1"/>
  </r>
  <r>
    <n v="33"/>
    <s v="No"/>
    <s v="Travel_Rarely"/>
    <n v="589"/>
    <x v="1"/>
    <n v="28"/>
    <n v="4"/>
    <s v="Life Sciences"/>
    <n v="1"/>
    <n v="1549"/>
    <n v="2"/>
    <x v="1"/>
    <n v="79"/>
    <n v="3"/>
    <n v="2"/>
    <s v="Laboratory Technician"/>
    <n v="3"/>
    <s v="Married"/>
    <n v="5207"/>
    <n v="22949"/>
    <n v="1"/>
    <s v="Y"/>
    <s v="Yes"/>
    <n v="12"/>
    <x v="0"/>
    <n v="2"/>
    <n v="80"/>
    <n v="1"/>
    <n v="15"/>
    <n v="3"/>
    <n v="3"/>
    <x v="15"/>
    <n v="14"/>
    <n v="5"/>
    <n v="7"/>
  </r>
  <r>
    <n v="40"/>
    <s v="No"/>
    <s v="Travel_Rarely"/>
    <n v="898"/>
    <x v="2"/>
    <n v="6"/>
    <n v="2"/>
    <s v="Medical"/>
    <n v="1"/>
    <n v="1550"/>
    <n v="3"/>
    <x v="1"/>
    <n v="38"/>
    <n v="3"/>
    <n v="4"/>
    <s v="Manager"/>
    <n v="4"/>
    <s v="Single"/>
    <n v="16437"/>
    <n v="17381"/>
    <n v="1"/>
    <s v="Y"/>
    <s v="Yes"/>
    <n v="21"/>
    <x v="1"/>
    <n v="4"/>
    <n v="80"/>
    <n v="0"/>
    <n v="21"/>
    <n v="2"/>
    <n v="3"/>
    <x v="17"/>
    <n v="7"/>
    <n v="7"/>
    <n v="7"/>
  </r>
  <r>
    <n v="24"/>
    <s v="No"/>
    <s v="Travel_Rarely"/>
    <n v="350"/>
    <x v="1"/>
    <n v="21"/>
    <n v="2"/>
    <s v="Technical Degree"/>
    <n v="1"/>
    <n v="1551"/>
    <n v="3"/>
    <x v="1"/>
    <n v="57"/>
    <n v="2"/>
    <n v="1"/>
    <s v="Laboratory Technician"/>
    <n v="1"/>
    <s v="Divorced"/>
    <n v="2296"/>
    <n v="10036"/>
    <n v="0"/>
    <s v="Y"/>
    <s v="No"/>
    <n v="14"/>
    <x v="0"/>
    <n v="2"/>
    <n v="80"/>
    <n v="3"/>
    <n v="2"/>
    <n v="3"/>
    <n v="3"/>
    <x v="6"/>
    <n v="1"/>
    <n v="0"/>
    <n v="0"/>
  </r>
  <r>
    <n v="40"/>
    <s v="No"/>
    <s v="Non-Travel"/>
    <n v="1142"/>
    <x v="1"/>
    <n v="8"/>
    <n v="2"/>
    <s v="Life Sciences"/>
    <n v="1"/>
    <n v="1552"/>
    <n v="4"/>
    <x v="1"/>
    <n v="72"/>
    <n v="3"/>
    <n v="2"/>
    <s v="Healthcare Representative"/>
    <n v="4"/>
    <s v="Divorced"/>
    <n v="4069"/>
    <n v="8841"/>
    <n v="3"/>
    <s v="Y"/>
    <s v="Yes"/>
    <n v="18"/>
    <x v="0"/>
    <n v="3"/>
    <n v="80"/>
    <n v="0"/>
    <n v="8"/>
    <n v="2"/>
    <n v="3"/>
    <x v="4"/>
    <n v="2"/>
    <n v="2"/>
    <n v="2"/>
  </r>
  <r>
    <n v="45"/>
    <s v="No"/>
    <s v="Travel_Rarely"/>
    <n v="538"/>
    <x v="1"/>
    <n v="1"/>
    <n v="4"/>
    <s v="Technical Degree"/>
    <n v="1"/>
    <n v="1553"/>
    <n v="1"/>
    <x v="1"/>
    <n v="66"/>
    <n v="3"/>
    <n v="3"/>
    <s v="Healthcare Representative"/>
    <n v="2"/>
    <s v="Divorced"/>
    <n v="7441"/>
    <n v="20933"/>
    <n v="1"/>
    <s v="Y"/>
    <s v="No"/>
    <n v="12"/>
    <x v="0"/>
    <n v="1"/>
    <n v="80"/>
    <n v="3"/>
    <n v="10"/>
    <n v="4"/>
    <n v="3"/>
    <x v="1"/>
    <n v="8"/>
    <n v="7"/>
    <n v="7"/>
  </r>
  <r>
    <n v="35"/>
    <s v="No"/>
    <s v="Travel_Rarely"/>
    <n v="1402"/>
    <x v="0"/>
    <n v="28"/>
    <n v="4"/>
    <s v="Life Sciences"/>
    <n v="1"/>
    <n v="1554"/>
    <n v="2"/>
    <x v="0"/>
    <n v="98"/>
    <n v="2"/>
    <n v="1"/>
    <s v="Sales Representative"/>
    <n v="3"/>
    <s v="Married"/>
    <n v="2430"/>
    <n v="26204"/>
    <n v="0"/>
    <s v="Y"/>
    <s v="No"/>
    <n v="23"/>
    <x v="1"/>
    <n v="1"/>
    <n v="80"/>
    <n v="2"/>
    <n v="6"/>
    <n v="5"/>
    <n v="3"/>
    <x v="8"/>
    <n v="3"/>
    <n v="4"/>
    <n v="2"/>
  </r>
  <r>
    <n v="32"/>
    <s v="No"/>
    <s v="Travel_Rarely"/>
    <n v="824"/>
    <x v="1"/>
    <n v="5"/>
    <n v="2"/>
    <s v="Life Sciences"/>
    <n v="1"/>
    <n v="1555"/>
    <n v="4"/>
    <x v="0"/>
    <n v="67"/>
    <n v="2"/>
    <n v="2"/>
    <s v="Research Scientist"/>
    <n v="2"/>
    <s v="Married"/>
    <n v="5878"/>
    <n v="15624"/>
    <n v="3"/>
    <s v="Y"/>
    <s v="No"/>
    <n v="12"/>
    <x v="0"/>
    <n v="1"/>
    <n v="80"/>
    <n v="1"/>
    <n v="12"/>
    <n v="2"/>
    <n v="3"/>
    <x v="5"/>
    <n v="1"/>
    <n v="2"/>
    <n v="5"/>
  </r>
  <r>
    <n v="36"/>
    <s v="No"/>
    <s v="Travel_Rarely"/>
    <n v="1157"/>
    <x v="0"/>
    <n v="2"/>
    <n v="4"/>
    <s v="Life Sciences"/>
    <n v="1"/>
    <n v="1556"/>
    <n v="3"/>
    <x v="1"/>
    <n v="70"/>
    <n v="3"/>
    <n v="1"/>
    <s v="Sales Representative"/>
    <n v="4"/>
    <s v="Single"/>
    <n v="2644"/>
    <n v="17001"/>
    <n v="3"/>
    <s v="Y"/>
    <s v="Yes"/>
    <n v="21"/>
    <x v="1"/>
    <n v="4"/>
    <n v="80"/>
    <n v="0"/>
    <n v="7"/>
    <n v="3"/>
    <n v="2"/>
    <x v="11"/>
    <n v="2"/>
    <n v="1"/>
    <n v="2"/>
  </r>
  <r>
    <n v="48"/>
    <s v="No"/>
    <s v="Travel_Rarely"/>
    <n v="492"/>
    <x v="0"/>
    <n v="16"/>
    <n v="4"/>
    <s v="Life Sciences"/>
    <n v="1"/>
    <n v="1557"/>
    <n v="3"/>
    <x v="0"/>
    <n v="96"/>
    <n v="3"/>
    <n v="2"/>
    <s v="Sales Executive"/>
    <n v="3"/>
    <s v="Divorced"/>
    <n v="6439"/>
    <n v="13693"/>
    <n v="8"/>
    <s v="Y"/>
    <s v="No"/>
    <n v="14"/>
    <x v="0"/>
    <n v="3"/>
    <n v="80"/>
    <n v="1"/>
    <n v="18"/>
    <n v="2"/>
    <n v="3"/>
    <x v="3"/>
    <n v="7"/>
    <n v="7"/>
    <n v="7"/>
  </r>
  <r>
    <n v="29"/>
    <s v="No"/>
    <s v="Travel_Rarely"/>
    <n v="598"/>
    <x v="1"/>
    <n v="9"/>
    <n v="3"/>
    <s v="Life Sciences"/>
    <n v="1"/>
    <n v="1558"/>
    <n v="3"/>
    <x v="1"/>
    <n v="91"/>
    <n v="4"/>
    <n v="1"/>
    <s v="Research Scientist"/>
    <n v="3"/>
    <s v="Married"/>
    <n v="2451"/>
    <n v="22376"/>
    <n v="6"/>
    <s v="Y"/>
    <s v="No"/>
    <n v="18"/>
    <x v="0"/>
    <n v="1"/>
    <n v="80"/>
    <n v="2"/>
    <n v="5"/>
    <n v="2"/>
    <n v="2"/>
    <x v="6"/>
    <n v="0"/>
    <n v="0"/>
    <n v="0"/>
  </r>
  <r>
    <n v="33"/>
    <s v="No"/>
    <s v="Travel_Rarely"/>
    <n v="1242"/>
    <x v="0"/>
    <n v="8"/>
    <n v="4"/>
    <s v="Life Sciences"/>
    <n v="1"/>
    <n v="1560"/>
    <n v="1"/>
    <x v="1"/>
    <n v="46"/>
    <n v="3"/>
    <n v="2"/>
    <s v="Sales Executive"/>
    <n v="1"/>
    <s v="Married"/>
    <n v="6392"/>
    <n v="10589"/>
    <n v="2"/>
    <s v="Y"/>
    <s v="No"/>
    <n v="13"/>
    <x v="0"/>
    <n v="4"/>
    <n v="80"/>
    <n v="1"/>
    <n v="8"/>
    <n v="6"/>
    <n v="1"/>
    <x v="4"/>
    <n v="2"/>
    <n v="2"/>
    <n v="2"/>
  </r>
  <r>
    <n v="30"/>
    <s v="Yes"/>
    <s v="Travel_Rarely"/>
    <n v="740"/>
    <x v="0"/>
    <n v="1"/>
    <n v="3"/>
    <s v="Life Sciences"/>
    <n v="1"/>
    <n v="1562"/>
    <n v="2"/>
    <x v="1"/>
    <n v="64"/>
    <n v="2"/>
    <n v="2"/>
    <s v="Sales Executive"/>
    <n v="1"/>
    <s v="Married"/>
    <n v="9714"/>
    <n v="5323"/>
    <n v="1"/>
    <s v="Y"/>
    <s v="No"/>
    <n v="11"/>
    <x v="0"/>
    <n v="4"/>
    <n v="80"/>
    <n v="1"/>
    <n v="10"/>
    <n v="4"/>
    <n v="3"/>
    <x v="1"/>
    <n v="8"/>
    <n v="6"/>
    <n v="7"/>
  </r>
  <r>
    <n v="38"/>
    <s v="No"/>
    <s v="Travel_Frequently"/>
    <n v="888"/>
    <x v="2"/>
    <n v="10"/>
    <n v="4"/>
    <s v="Human Resources"/>
    <n v="1"/>
    <n v="1563"/>
    <n v="3"/>
    <x v="1"/>
    <n v="71"/>
    <n v="3"/>
    <n v="2"/>
    <s v="Human Resources"/>
    <n v="3"/>
    <s v="Married"/>
    <n v="6077"/>
    <n v="14814"/>
    <n v="3"/>
    <s v="Y"/>
    <s v="No"/>
    <n v="11"/>
    <x v="0"/>
    <n v="3"/>
    <n v="80"/>
    <n v="0"/>
    <n v="10"/>
    <n v="2"/>
    <n v="3"/>
    <x v="0"/>
    <n v="3"/>
    <n v="1"/>
    <n v="2"/>
  </r>
  <r>
    <n v="35"/>
    <s v="No"/>
    <s v="Travel_Rarely"/>
    <n v="992"/>
    <x v="1"/>
    <n v="1"/>
    <n v="3"/>
    <s v="Medical"/>
    <n v="1"/>
    <n v="1564"/>
    <n v="4"/>
    <x v="1"/>
    <n v="68"/>
    <n v="2"/>
    <n v="1"/>
    <s v="Laboratory Technician"/>
    <n v="1"/>
    <s v="Single"/>
    <n v="2450"/>
    <n v="21731"/>
    <n v="1"/>
    <s v="Y"/>
    <s v="No"/>
    <n v="19"/>
    <x v="0"/>
    <n v="2"/>
    <n v="80"/>
    <n v="0"/>
    <n v="3"/>
    <n v="3"/>
    <n v="3"/>
    <x v="11"/>
    <n v="0"/>
    <n v="1"/>
    <n v="2"/>
  </r>
  <r>
    <n v="30"/>
    <s v="No"/>
    <s v="Travel_Rarely"/>
    <n v="1288"/>
    <x v="0"/>
    <n v="29"/>
    <n v="4"/>
    <s v="Technical Degree"/>
    <n v="1"/>
    <n v="1568"/>
    <n v="3"/>
    <x v="1"/>
    <n v="33"/>
    <n v="3"/>
    <n v="3"/>
    <s v="Sales Executive"/>
    <n v="2"/>
    <s v="Married"/>
    <n v="9250"/>
    <n v="17799"/>
    <n v="3"/>
    <s v="Y"/>
    <s v="No"/>
    <n v="12"/>
    <x v="0"/>
    <n v="2"/>
    <n v="80"/>
    <n v="1"/>
    <n v="9"/>
    <n v="3"/>
    <n v="3"/>
    <x v="9"/>
    <n v="2"/>
    <n v="1"/>
    <n v="3"/>
  </r>
  <r>
    <n v="35"/>
    <s v="Yes"/>
    <s v="Travel_Rarely"/>
    <n v="104"/>
    <x v="1"/>
    <n v="2"/>
    <n v="3"/>
    <s v="Life Sciences"/>
    <n v="1"/>
    <n v="1569"/>
    <n v="1"/>
    <x v="0"/>
    <n v="69"/>
    <n v="3"/>
    <n v="1"/>
    <s v="Laboratory Technician"/>
    <n v="1"/>
    <s v="Divorced"/>
    <n v="2074"/>
    <n v="26619"/>
    <n v="1"/>
    <s v="Y"/>
    <s v="Yes"/>
    <n v="12"/>
    <x v="0"/>
    <n v="4"/>
    <n v="80"/>
    <n v="1"/>
    <n v="1"/>
    <n v="2"/>
    <n v="3"/>
    <x v="6"/>
    <n v="0"/>
    <n v="0"/>
    <n v="0"/>
  </r>
  <r>
    <n v="53"/>
    <s v="Yes"/>
    <s v="Travel_Rarely"/>
    <n v="607"/>
    <x v="1"/>
    <n v="2"/>
    <n v="5"/>
    <s v="Technical Degree"/>
    <n v="1"/>
    <n v="1572"/>
    <n v="3"/>
    <x v="0"/>
    <n v="78"/>
    <n v="2"/>
    <n v="3"/>
    <s v="Manufacturing Director"/>
    <n v="4"/>
    <s v="Married"/>
    <n v="10169"/>
    <n v="14618"/>
    <n v="0"/>
    <s v="Y"/>
    <s v="No"/>
    <n v="16"/>
    <x v="0"/>
    <n v="2"/>
    <n v="80"/>
    <n v="1"/>
    <n v="34"/>
    <n v="4"/>
    <n v="3"/>
    <x v="26"/>
    <n v="7"/>
    <n v="1"/>
    <n v="9"/>
  </r>
  <r>
    <n v="38"/>
    <s v="Yes"/>
    <s v="Travel_Rarely"/>
    <n v="903"/>
    <x v="1"/>
    <n v="2"/>
    <n v="3"/>
    <s v="Medical"/>
    <n v="1"/>
    <n v="1573"/>
    <n v="3"/>
    <x v="1"/>
    <n v="81"/>
    <n v="3"/>
    <n v="2"/>
    <s v="Manufacturing Director"/>
    <n v="2"/>
    <s v="Married"/>
    <n v="4855"/>
    <n v="7653"/>
    <n v="4"/>
    <s v="Y"/>
    <s v="No"/>
    <n v="11"/>
    <x v="0"/>
    <n v="1"/>
    <n v="80"/>
    <n v="2"/>
    <n v="7"/>
    <n v="2"/>
    <n v="3"/>
    <x v="8"/>
    <n v="2"/>
    <n v="1"/>
    <n v="4"/>
  </r>
  <r>
    <n v="32"/>
    <s v="No"/>
    <s v="Non-Travel"/>
    <n v="1200"/>
    <x v="1"/>
    <n v="1"/>
    <n v="4"/>
    <s v="Technical Degree"/>
    <n v="1"/>
    <n v="1574"/>
    <n v="4"/>
    <x v="1"/>
    <n v="62"/>
    <n v="3"/>
    <n v="2"/>
    <s v="Research Scientist"/>
    <n v="1"/>
    <s v="Married"/>
    <n v="4087"/>
    <n v="25174"/>
    <n v="4"/>
    <s v="Y"/>
    <s v="No"/>
    <n v="14"/>
    <x v="0"/>
    <n v="2"/>
    <n v="80"/>
    <n v="1"/>
    <n v="9"/>
    <n v="3"/>
    <n v="2"/>
    <x v="0"/>
    <n v="5"/>
    <n v="1"/>
    <n v="2"/>
  </r>
  <r>
    <n v="48"/>
    <s v="No"/>
    <s v="Travel_Rarely"/>
    <n v="1108"/>
    <x v="1"/>
    <n v="15"/>
    <n v="4"/>
    <s v="Other"/>
    <n v="1"/>
    <n v="1576"/>
    <n v="3"/>
    <x v="0"/>
    <n v="65"/>
    <n v="3"/>
    <n v="1"/>
    <s v="Research Scientist"/>
    <n v="1"/>
    <s v="Married"/>
    <n v="2367"/>
    <n v="16530"/>
    <n v="8"/>
    <s v="Y"/>
    <s v="No"/>
    <n v="12"/>
    <x v="0"/>
    <n v="4"/>
    <n v="80"/>
    <n v="1"/>
    <n v="10"/>
    <n v="3"/>
    <n v="2"/>
    <x v="3"/>
    <n v="2"/>
    <n v="7"/>
    <n v="6"/>
  </r>
  <r>
    <n v="34"/>
    <s v="No"/>
    <s v="Travel_Rarely"/>
    <n v="479"/>
    <x v="1"/>
    <n v="7"/>
    <n v="4"/>
    <s v="Medical"/>
    <n v="1"/>
    <n v="1577"/>
    <n v="1"/>
    <x v="1"/>
    <n v="35"/>
    <n v="3"/>
    <n v="1"/>
    <s v="Research Scientist"/>
    <n v="4"/>
    <s v="Single"/>
    <n v="2972"/>
    <n v="22061"/>
    <n v="1"/>
    <s v="Y"/>
    <s v="No"/>
    <n v="13"/>
    <x v="0"/>
    <n v="3"/>
    <n v="80"/>
    <n v="0"/>
    <n v="1"/>
    <n v="4"/>
    <n v="1"/>
    <x v="6"/>
    <n v="0"/>
    <n v="0"/>
    <n v="0"/>
  </r>
  <r>
    <n v="55"/>
    <s v="No"/>
    <s v="Travel_Rarely"/>
    <n v="685"/>
    <x v="0"/>
    <n v="26"/>
    <n v="5"/>
    <s v="Marketing"/>
    <n v="1"/>
    <n v="1578"/>
    <n v="3"/>
    <x v="1"/>
    <n v="60"/>
    <n v="2"/>
    <n v="5"/>
    <s v="Manager"/>
    <n v="4"/>
    <s v="Married"/>
    <n v="19586"/>
    <n v="23037"/>
    <n v="1"/>
    <s v="Y"/>
    <s v="No"/>
    <n v="21"/>
    <x v="1"/>
    <n v="3"/>
    <n v="80"/>
    <n v="1"/>
    <n v="36"/>
    <n v="3"/>
    <n v="3"/>
    <x v="28"/>
    <n v="6"/>
    <n v="2"/>
    <n v="13"/>
  </r>
  <r>
    <n v="34"/>
    <s v="No"/>
    <s v="Travel_Rarely"/>
    <n v="1351"/>
    <x v="1"/>
    <n v="1"/>
    <n v="4"/>
    <s v="Life Sciences"/>
    <n v="1"/>
    <n v="1580"/>
    <n v="2"/>
    <x v="1"/>
    <n v="45"/>
    <n v="3"/>
    <n v="2"/>
    <s v="Research Scientist"/>
    <n v="4"/>
    <s v="Married"/>
    <n v="5484"/>
    <n v="13008"/>
    <n v="9"/>
    <s v="Y"/>
    <s v="No"/>
    <n v="17"/>
    <x v="0"/>
    <n v="2"/>
    <n v="80"/>
    <n v="1"/>
    <n v="9"/>
    <n v="3"/>
    <n v="2"/>
    <x v="4"/>
    <n v="2"/>
    <n v="2"/>
    <n v="1"/>
  </r>
  <r>
    <n v="26"/>
    <s v="No"/>
    <s v="Travel_Rarely"/>
    <n v="474"/>
    <x v="1"/>
    <n v="3"/>
    <n v="3"/>
    <s v="Life Sciences"/>
    <n v="1"/>
    <n v="1581"/>
    <n v="1"/>
    <x v="0"/>
    <n v="89"/>
    <n v="3"/>
    <n v="1"/>
    <s v="Research Scientist"/>
    <n v="4"/>
    <s v="Married"/>
    <n v="2061"/>
    <n v="11133"/>
    <n v="1"/>
    <s v="Y"/>
    <s v="No"/>
    <n v="21"/>
    <x v="1"/>
    <n v="1"/>
    <n v="80"/>
    <n v="0"/>
    <n v="1"/>
    <n v="5"/>
    <n v="3"/>
    <x v="6"/>
    <n v="0"/>
    <n v="0"/>
    <n v="0"/>
  </r>
  <r>
    <n v="38"/>
    <s v="No"/>
    <s v="Travel_Rarely"/>
    <n v="1245"/>
    <x v="0"/>
    <n v="14"/>
    <n v="3"/>
    <s v="Life Sciences"/>
    <n v="1"/>
    <n v="1582"/>
    <n v="3"/>
    <x v="1"/>
    <n v="80"/>
    <n v="3"/>
    <n v="2"/>
    <s v="Sales Executive"/>
    <n v="2"/>
    <s v="Married"/>
    <n v="9924"/>
    <n v="12355"/>
    <n v="0"/>
    <s v="Y"/>
    <s v="No"/>
    <n v="11"/>
    <x v="0"/>
    <n v="4"/>
    <n v="80"/>
    <n v="1"/>
    <n v="10"/>
    <n v="3"/>
    <n v="3"/>
    <x v="7"/>
    <n v="8"/>
    <n v="7"/>
    <n v="7"/>
  </r>
  <r>
    <n v="38"/>
    <s v="No"/>
    <s v="Travel_Rarely"/>
    <n v="437"/>
    <x v="0"/>
    <n v="16"/>
    <n v="3"/>
    <s v="Life Sciences"/>
    <n v="1"/>
    <n v="1583"/>
    <n v="2"/>
    <x v="0"/>
    <n v="90"/>
    <n v="3"/>
    <n v="2"/>
    <s v="Sales Executive"/>
    <n v="2"/>
    <s v="Single"/>
    <n v="4198"/>
    <n v="16379"/>
    <n v="2"/>
    <s v="Y"/>
    <s v="No"/>
    <n v="12"/>
    <x v="0"/>
    <n v="2"/>
    <n v="80"/>
    <n v="0"/>
    <n v="8"/>
    <n v="5"/>
    <n v="4"/>
    <x v="11"/>
    <n v="2"/>
    <n v="1"/>
    <n v="2"/>
  </r>
  <r>
    <n v="36"/>
    <s v="No"/>
    <s v="Travel_Rarely"/>
    <n v="884"/>
    <x v="0"/>
    <n v="1"/>
    <n v="4"/>
    <s v="Life Sciences"/>
    <n v="1"/>
    <n v="1585"/>
    <n v="2"/>
    <x v="0"/>
    <n v="73"/>
    <n v="3"/>
    <n v="2"/>
    <s v="Sales Executive"/>
    <n v="3"/>
    <s v="Single"/>
    <n v="6815"/>
    <n v="21447"/>
    <n v="6"/>
    <s v="Y"/>
    <s v="No"/>
    <n v="13"/>
    <x v="0"/>
    <n v="1"/>
    <n v="80"/>
    <n v="0"/>
    <n v="15"/>
    <n v="5"/>
    <n v="3"/>
    <x v="6"/>
    <n v="0"/>
    <n v="0"/>
    <n v="0"/>
  </r>
  <r>
    <n v="29"/>
    <s v="No"/>
    <s v="Travel_Rarely"/>
    <n v="1370"/>
    <x v="1"/>
    <n v="3"/>
    <n v="1"/>
    <s v="Medical"/>
    <n v="1"/>
    <n v="1586"/>
    <n v="2"/>
    <x v="1"/>
    <n v="87"/>
    <n v="3"/>
    <n v="1"/>
    <s v="Laboratory Technician"/>
    <n v="1"/>
    <s v="Single"/>
    <n v="4723"/>
    <n v="16213"/>
    <n v="1"/>
    <s v="Y"/>
    <s v="Yes"/>
    <n v="18"/>
    <x v="0"/>
    <n v="4"/>
    <n v="80"/>
    <n v="0"/>
    <n v="10"/>
    <n v="3"/>
    <n v="3"/>
    <x v="1"/>
    <n v="9"/>
    <n v="1"/>
    <n v="5"/>
  </r>
  <r>
    <n v="35"/>
    <s v="No"/>
    <s v="Travel_Rarely"/>
    <n v="670"/>
    <x v="1"/>
    <n v="10"/>
    <n v="4"/>
    <s v="Medical"/>
    <n v="1"/>
    <n v="1587"/>
    <n v="1"/>
    <x v="0"/>
    <n v="51"/>
    <n v="3"/>
    <n v="2"/>
    <s v="Healthcare Representative"/>
    <n v="3"/>
    <s v="Single"/>
    <n v="6142"/>
    <n v="4223"/>
    <n v="3"/>
    <s v="Y"/>
    <s v="Yes"/>
    <n v="16"/>
    <x v="0"/>
    <n v="3"/>
    <n v="80"/>
    <n v="0"/>
    <n v="10"/>
    <n v="4"/>
    <n v="3"/>
    <x v="8"/>
    <n v="2"/>
    <n v="0"/>
    <n v="4"/>
  </r>
  <r>
    <n v="39"/>
    <s v="No"/>
    <s v="Travel_Rarely"/>
    <n v="1462"/>
    <x v="0"/>
    <n v="6"/>
    <n v="3"/>
    <s v="Medical"/>
    <n v="1"/>
    <n v="1588"/>
    <n v="4"/>
    <x v="1"/>
    <n v="38"/>
    <n v="4"/>
    <n v="3"/>
    <s v="Sales Executive"/>
    <n v="3"/>
    <s v="Married"/>
    <n v="8237"/>
    <n v="4658"/>
    <n v="2"/>
    <s v="Y"/>
    <s v="No"/>
    <n v="11"/>
    <x v="0"/>
    <n v="1"/>
    <n v="80"/>
    <n v="1"/>
    <n v="11"/>
    <n v="3"/>
    <n v="3"/>
    <x v="5"/>
    <n v="6"/>
    <n v="7"/>
    <n v="6"/>
  </r>
  <r>
    <n v="29"/>
    <s v="No"/>
    <s v="Travel_Frequently"/>
    <n v="995"/>
    <x v="1"/>
    <n v="2"/>
    <n v="1"/>
    <s v="Life Sciences"/>
    <n v="1"/>
    <n v="1590"/>
    <n v="1"/>
    <x v="1"/>
    <n v="87"/>
    <n v="3"/>
    <n v="2"/>
    <s v="Healthcare Representative"/>
    <n v="4"/>
    <s v="Divorced"/>
    <n v="8853"/>
    <n v="24483"/>
    <n v="1"/>
    <s v="Y"/>
    <s v="No"/>
    <n v="19"/>
    <x v="0"/>
    <n v="4"/>
    <n v="80"/>
    <n v="1"/>
    <n v="6"/>
    <n v="0"/>
    <n v="4"/>
    <x v="0"/>
    <n v="4"/>
    <n v="1"/>
    <n v="3"/>
  </r>
  <r>
    <n v="50"/>
    <s v="No"/>
    <s v="Travel_Rarely"/>
    <n v="264"/>
    <x v="0"/>
    <n v="9"/>
    <n v="3"/>
    <s v="Marketing"/>
    <n v="1"/>
    <n v="1591"/>
    <n v="3"/>
    <x v="1"/>
    <n v="59"/>
    <n v="3"/>
    <n v="5"/>
    <s v="Manager"/>
    <n v="3"/>
    <s v="Married"/>
    <n v="19331"/>
    <n v="19519"/>
    <n v="4"/>
    <s v="Y"/>
    <s v="Yes"/>
    <n v="16"/>
    <x v="0"/>
    <n v="3"/>
    <n v="80"/>
    <n v="1"/>
    <n v="27"/>
    <n v="2"/>
    <n v="3"/>
    <x v="6"/>
    <n v="0"/>
    <n v="0"/>
    <n v="0"/>
  </r>
  <r>
    <n v="23"/>
    <s v="No"/>
    <s v="Travel_Rarely"/>
    <n v="977"/>
    <x v="1"/>
    <n v="10"/>
    <n v="3"/>
    <s v="Technical Degree"/>
    <n v="1"/>
    <n v="1592"/>
    <n v="4"/>
    <x v="1"/>
    <n v="45"/>
    <n v="4"/>
    <n v="1"/>
    <s v="Research Scientist"/>
    <n v="3"/>
    <s v="Married"/>
    <n v="2073"/>
    <n v="12826"/>
    <n v="2"/>
    <s v="Y"/>
    <s v="No"/>
    <n v="16"/>
    <x v="0"/>
    <n v="4"/>
    <n v="80"/>
    <n v="1"/>
    <n v="4"/>
    <n v="2"/>
    <n v="3"/>
    <x v="4"/>
    <n v="2"/>
    <n v="2"/>
    <n v="2"/>
  </r>
  <r>
    <n v="36"/>
    <s v="No"/>
    <s v="Travel_Frequently"/>
    <n v="1302"/>
    <x v="1"/>
    <n v="6"/>
    <n v="4"/>
    <s v="Life Sciences"/>
    <n v="1"/>
    <n v="1594"/>
    <n v="1"/>
    <x v="1"/>
    <n v="80"/>
    <n v="4"/>
    <n v="2"/>
    <s v="Laboratory Technician"/>
    <n v="1"/>
    <s v="Married"/>
    <n v="5562"/>
    <n v="19711"/>
    <n v="3"/>
    <s v="Y"/>
    <s v="Yes"/>
    <n v="13"/>
    <x v="0"/>
    <n v="4"/>
    <n v="80"/>
    <n v="1"/>
    <n v="9"/>
    <n v="3"/>
    <n v="3"/>
    <x v="11"/>
    <n v="2"/>
    <n v="0"/>
    <n v="2"/>
  </r>
  <r>
    <n v="42"/>
    <s v="No"/>
    <s v="Travel_Rarely"/>
    <n v="1059"/>
    <x v="1"/>
    <n v="9"/>
    <n v="2"/>
    <s v="Other"/>
    <n v="1"/>
    <n v="1595"/>
    <n v="4"/>
    <x v="1"/>
    <n v="93"/>
    <n v="2"/>
    <n v="5"/>
    <s v="Manager"/>
    <n v="4"/>
    <s v="Single"/>
    <n v="19613"/>
    <n v="26362"/>
    <n v="8"/>
    <s v="Y"/>
    <s v="No"/>
    <n v="22"/>
    <x v="1"/>
    <n v="4"/>
    <n v="80"/>
    <n v="0"/>
    <n v="24"/>
    <n v="2"/>
    <n v="3"/>
    <x v="6"/>
    <n v="0"/>
    <n v="0"/>
    <n v="1"/>
  </r>
  <r>
    <n v="35"/>
    <s v="No"/>
    <s v="Travel_Rarely"/>
    <n v="750"/>
    <x v="1"/>
    <n v="28"/>
    <n v="3"/>
    <s v="Life Sciences"/>
    <n v="1"/>
    <n v="1596"/>
    <n v="2"/>
    <x v="1"/>
    <n v="46"/>
    <n v="4"/>
    <n v="2"/>
    <s v="Laboratory Technician"/>
    <n v="3"/>
    <s v="Married"/>
    <n v="3407"/>
    <n v="25348"/>
    <n v="1"/>
    <s v="Y"/>
    <s v="No"/>
    <n v="17"/>
    <x v="0"/>
    <n v="4"/>
    <n v="80"/>
    <n v="2"/>
    <n v="10"/>
    <n v="3"/>
    <n v="2"/>
    <x v="1"/>
    <n v="9"/>
    <n v="6"/>
    <n v="8"/>
  </r>
  <r>
    <n v="34"/>
    <s v="No"/>
    <s v="Travel_Frequently"/>
    <n v="653"/>
    <x v="1"/>
    <n v="10"/>
    <n v="4"/>
    <s v="Technical Degree"/>
    <n v="1"/>
    <n v="1597"/>
    <n v="4"/>
    <x v="1"/>
    <n v="92"/>
    <n v="2"/>
    <n v="2"/>
    <s v="Healthcare Representative"/>
    <n v="3"/>
    <s v="Married"/>
    <n v="5063"/>
    <n v="15332"/>
    <n v="1"/>
    <s v="Y"/>
    <s v="No"/>
    <n v="14"/>
    <x v="0"/>
    <n v="2"/>
    <n v="80"/>
    <n v="1"/>
    <n v="8"/>
    <n v="3"/>
    <n v="2"/>
    <x v="3"/>
    <n v="2"/>
    <n v="7"/>
    <n v="7"/>
  </r>
  <r>
    <n v="40"/>
    <s v="No"/>
    <s v="Travel_Rarely"/>
    <n v="118"/>
    <x v="0"/>
    <n v="14"/>
    <n v="2"/>
    <s v="Life Sciences"/>
    <n v="1"/>
    <n v="1598"/>
    <n v="4"/>
    <x v="0"/>
    <n v="84"/>
    <n v="3"/>
    <n v="2"/>
    <s v="Sales Executive"/>
    <n v="1"/>
    <s v="Married"/>
    <n v="4639"/>
    <n v="11262"/>
    <n v="1"/>
    <s v="Y"/>
    <s v="No"/>
    <n v="15"/>
    <x v="0"/>
    <n v="3"/>
    <n v="80"/>
    <n v="1"/>
    <n v="5"/>
    <n v="2"/>
    <n v="3"/>
    <x v="8"/>
    <n v="4"/>
    <n v="1"/>
    <n v="2"/>
  </r>
  <r>
    <n v="43"/>
    <s v="No"/>
    <s v="Travel_Rarely"/>
    <n v="990"/>
    <x v="1"/>
    <n v="27"/>
    <n v="3"/>
    <s v="Technical Degree"/>
    <n v="1"/>
    <n v="1599"/>
    <n v="4"/>
    <x v="1"/>
    <n v="87"/>
    <n v="4"/>
    <n v="1"/>
    <s v="Laboratory Technician"/>
    <n v="2"/>
    <s v="Divorced"/>
    <n v="4876"/>
    <n v="5855"/>
    <n v="5"/>
    <s v="Y"/>
    <s v="No"/>
    <n v="12"/>
    <x v="0"/>
    <n v="3"/>
    <n v="80"/>
    <n v="1"/>
    <n v="8"/>
    <n v="0"/>
    <n v="3"/>
    <x v="0"/>
    <n v="4"/>
    <n v="0"/>
    <n v="2"/>
  </r>
  <r>
    <n v="35"/>
    <s v="No"/>
    <s v="Travel_Rarely"/>
    <n v="1349"/>
    <x v="1"/>
    <n v="7"/>
    <n v="2"/>
    <s v="Life Sciences"/>
    <n v="1"/>
    <n v="1601"/>
    <n v="3"/>
    <x v="1"/>
    <n v="63"/>
    <n v="2"/>
    <n v="1"/>
    <s v="Laboratory Technician"/>
    <n v="4"/>
    <s v="Married"/>
    <n v="2690"/>
    <n v="7713"/>
    <n v="1"/>
    <s v="Y"/>
    <s v="No"/>
    <n v="18"/>
    <x v="0"/>
    <n v="4"/>
    <n v="80"/>
    <n v="1"/>
    <n v="1"/>
    <n v="5"/>
    <n v="2"/>
    <x v="6"/>
    <n v="0"/>
    <n v="0"/>
    <n v="1"/>
  </r>
  <r>
    <n v="46"/>
    <s v="No"/>
    <s v="Travel_Rarely"/>
    <n v="563"/>
    <x v="0"/>
    <n v="1"/>
    <n v="4"/>
    <s v="Life Sciences"/>
    <n v="1"/>
    <n v="1602"/>
    <n v="4"/>
    <x v="1"/>
    <n v="56"/>
    <n v="4"/>
    <n v="4"/>
    <s v="Manager"/>
    <n v="1"/>
    <s v="Single"/>
    <n v="17567"/>
    <n v="3156"/>
    <n v="1"/>
    <s v="Y"/>
    <s v="No"/>
    <n v="15"/>
    <x v="0"/>
    <n v="2"/>
    <n v="80"/>
    <n v="0"/>
    <n v="27"/>
    <n v="5"/>
    <n v="1"/>
    <x v="34"/>
    <n v="0"/>
    <n v="0"/>
    <n v="12"/>
  </r>
  <r>
    <n v="28"/>
    <s v="Yes"/>
    <s v="Travel_Rarely"/>
    <n v="329"/>
    <x v="1"/>
    <n v="24"/>
    <n v="3"/>
    <s v="Medical"/>
    <n v="1"/>
    <n v="1604"/>
    <n v="3"/>
    <x v="1"/>
    <n v="51"/>
    <n v="3"/>
    <n v="1"/>
    <s v="Laboratory Technician"/>
    <n v="2"/>
    <s v="Married"/>
    <n v="2408"/>
    <n v="7324"/>
    <n v="1"/>
    <s v="Y"/>
    <s v="Yes"/>
    <n v="17"/>
    <x v="0"/>
    <n v="3"/>
    <n v="80"/>
    <n v="3"/>
    <n v="1"/>
    <n v="3"/>
    <n v="3"/>
    <x v="6"/>
    <n v="1"/>
    <n v="0"/>
    <n v="0"/>
  </r>
  <r>
    <n v="22"/>
    <s v="No"/>
    <s v="Non-Travel"/>
    <n v="457"/>
    <x v="1"/>
    <n v="26"/>
    <n v="2"/>
    <s v="Other"/>
    <n v="1"/>
    <n v="1605"/>
    <n v="2"/>
    <x v="0"/>
    <n v="85"/>
    <n v="2"/>
    <n v="1"/>
    <s v="Research Scientist"/>
    <n v="3"/>
    <s v="Married"/>
    <n v="2814"/>
    <n v="10293"/>
    <n v="1"/>
    <s v="Y"/>
    <s v="Yes"/>
    <n v="14"/>
    <x v="0"/>
    <n v="2"/>
    <n v="80"/>
    <n v="0"/>
    <n v="4"/>
    <n v="2"/>
    <n v="2"/>
    <x v="9"/>
    <n v="2"/>
    <n v="1"/>
    <n v="3"/>
  </r>
  <r>
    <n v="50"/>
    <s v="No"/>
    <s v="Travel_Frequently"/>
    <n v="1234"/>
    <x v="1"/>
    <n v="20"/>
    <n v="5"/>
    <s v="Medical"/>
    <n v="1"/>
    <n v="1606"/>
    <n v="2"/>
    <x v="1"/>
    <n v="41"/>
    <n v="3"/>
    <n v="4"/>
    <s v="Healthcare Representative"/>
    <n v="3"/>
    <s v="Married"/>
    <n v="11245"/>
    <n v="20689"/>
    <n v="2"/>
    <s v="Y"/>
    <s v="Yes"/>
    <n v="15"/>
    <x v="0"/>
    <n v="3"/>
    <n v="80"/>
    <n v="1"/>
    <n v="32"/>
    <n v="3"/>
    <n v="3"/>
    <x v="35"/>
    <n v="8"/>
    <n v="12"/>
    <n v="13"/>
  </r>
  <r>
    <n v="32"/>
    <s v="No"/>
    <s v="Travel_Rarely"/>
    <n v="634"/>
    <x v="1"/>
    <n v="5"/>
    <n v="4"/>
    <s v="Other"/>
    <n v="1"/>
    <n v="1607"/>
    <n v="2"/>
    <x v="0"/>
    <n v="35"/>
    <n v="4"/>
    <n v="1"/>
    <s v="Research Scientist"/>
    <n v="4"/>
    <s v="Married"/>
    <n v="3312"/>
    <n v="18783"/>
    <n v="3"/>
    <s v="Y"/>
    <s v="No"/>
    <n v="17"/>
    <x v="0"/>
    <n v="4"/>
    <n v="80"/>
    <n v="2"/>
    <n v="6"/>
    <n v="3"/>
    <n v="3"/>
    <x v="11"/>
    <n v="2"/>
    <n v="0"/>
    <n v="2"/>
  </r>
  <r>
    <n v="44"/>
    <s v="No"/>
    <s v="Travel_Rarely"/>
    <n v="1313"/>
    <x v="1"/>
    <n v="7"/>
    <n v="3"/>
    <s v="Medical"/>
    <n v="1"/>
    <n v="1608"/>
    <n v="2"/>
    <x v="0"/>
    <n v="31"/>
    <n v="3"/>
    <n v="5"/>
    <s v="Research Director"/>
    <n v="4"/>
    <s v="Divorced"/>
    <n v="19049"/>
    <n v="3549"/>
    <n v="0"/>
    <s v="Y"/>
    <s v="Yes"/>
    <n v="14"/>
    <x v="0"/>
    <n v="4"/>
    <n v="80"/>
    <n v="1"/>
    <n v="23"/>
    <n v="4"/>
    <n v="2"/>
    <x v="14"/>
    <n v="7"/>
    <n v="1"/>
    <n v="10"/>
  </r>
  <r>
    <n v="30"/>
    <s v="No"/>
    <s v="Travel_Rarely"/>
    <n v="241"/>
    <x v="1"/>
    <n v="7"/>
    <n v="3"/>
    <s v="Medical"/>
    <n v="1"/>
    <n v="1609"/>
    <n v="2"/>
    <x v="1"/>
    <n v="48"/>
    <n v="2"/>
    <n v="1"/>
    <s v="Research Scientist"/>
    <n v="2"/>
    <s v="Married"/>
    <n v="2141"/>
    <n v="5348"/>
    <n v="1"/>
    <s v="Y"/>
    <s v="No"/>
    <n v="12"/>
    <x v="0"/>
    <n v="2"/>
    <n v="80"/>
    <n v="1"/>
    <n v="6"/>
    <n v="3"/>
    <n v="2"/>
    <x v="0"/>
    <n v="4"/>
    <n v="1"/>
    <n v="1"/>
  </r>
  <r>
    <n v="45"/>
    <s v="No"/>
    <s v="Travel_Rarely"/>
    <n v="1015"/>
    <x v="1"/>
    <n v="5"/>
    <n v="5"/>
    <s v="Medical"/>
    <n v="1"/>
    <n v="1611"/>
    <n v="3"/>
    <x v="0"/>
    <n v="50"/>
    <n v="1"/>
    <n v="2"/>
    <s v="Laboratory Technician"/>
    <n v="1"/>
    <s v="Single"/>
    <n v="5769"/>
    <n v="23447"/>
    <n v="1"/>
    <s v="Y"/>
    <s v="Yes"/>
    <n v="14"/>
    <x v="0"/>
    <n v="1"/>
    <n v="80"/>
    <n v="0"/>
    <n v="10"/>
    <n v="3"/>
    <n v="3"/>
    <x v="1"/>
    <n v="7"/>
    <n v="1"/>
    <n v="4"/>
  </r>
  <r>
    <n v="45"/>
    <s v="No"/>
    <s v="Non-Travel"/>
    <n v="336"/>
    <x v="0"/>
    <n v="26"/>
    <n v="3"/>
    <s v="Marketing"/>
    <n v="1"/>
    <n v="1612"/>
    <n v="1"/>
    <x v="1"/>
    <n v="52"/>
    <n v="2"/>
    <n v="2"/>
    <s v="Sales Executive"/>
    <n v="1"/>
    <s v="Married"/>
    <n v="4385"/>
    <n v="24162"/>
    <n v="1"/>
    <s v="Y"/>
    <s v="No"/>
    <n v="15"/>
    <x v="0"/>
    <n v="1"/>
    <n v="80"/>
    <n v="1"/>
    <n v="10"/>
    <n v="2"/>
    <n v="3"/>
    <x v="1"/>
    <n v="7"/>
    <n v="4"/>
    <n v="5"/>
  </r>
  <r>
    <n v="31"/>
    <s v="No"/>
    <s v="Travel_Frequently"/>
    <n v="715"/>
    <x v="0"/>
    <n v="2"/>
    <n v="4"/>
    <s v="Other"/>
    <n v="1"/>
    <n v="1613"/>
    <n v="4"/>
    <x v="1"/>
    <n v="54"/>
    <n v="3"/>
    <n v="2"/>
    <s v="Sales Executive"/>
    <n v="1"/>
    <s v="Single"/>
    <n v="5332"/>
    <n v="21602"/>
    <n v="7"/>
    <s v="Y"/>
    <s v="No"/>
    <n v="13"/>
    <x v="0"/>
    <n v="4"/>
    <n v="80"/>
    <n v="0"/>
    <n v="10"/>
    <n v="3"/>
    <n v="3"/>
    <x v="8"/>
    <n v="2"/>
    <n v="0"/>
    <n v="3"/>
  </r>
  <r>
    <n v="36"/>
    <s v="No"/>
    <s v="Travel_Rarely"/>
    <n v="559"/>
    <x v="1"/>
    <n v="12"/>
    <n v="4"/>
    <s v="Life Sciences"/>
    <n v="1"/>
    <n v="1614"/>
    <n v="3"/>
    <x v="0"/>
    <n v="76"/>
    <n v="3"/>
    <n v="2"/>
    <s v="Manufacturing Director"/>
    <n v="3"/>
    <s v="Married"/>
    <n v="4663"/>
    <n v="12421"/>
    <n v="9"/>
    <s v="Y"/>
    <s v="Yes"/>
    <n v="12"/>
    <x v="0"/>
    <n v="2"/>
    <n v="80"/>
    <n v="2"/>
    <n v="7"/>
    <n v="2"/>
    <n v="3"/>
    <x v="11"/>
    <n v="2"/>
    <n v="1"/>
    <n v="1"/>
  </r>
  <r>
    <n v="34"/>
    <s v="No"/>
    <s v="Travel_Frequently"/>
    <n v="426"/>
    <x v="1"/>
    <n v="10"/>
    <n v="4"/>
    <s v="Life Sciences"/>
    <n v="1"/>
    <n v="1615"/>
    <n v="3"/>
    <x v="1"/>
    <n v="42"/>
    <n v="4"/>
    <n v="2"/>
    <s v="Manufacturing Director"/>
    <n v="4"/>
    <s v="Divorced"/>
    <n v="4724"/>
    <n v="17000"/>
    <n v="1"/>
    <s v="Y"/>
    <s v="No"/>
    <n v="13"/>
    <x v="0"/>
    <n v="1"/>
    <n v="80"/>
    <n v="1"/>
    <n v="9"/>
    <n v="3"/>
    <n v="3"/>
    <x v="7"/>
    <n v="7"/>
    <n v="7"/>
    <n v="2"/>
  </r>
  <r>
    <n v="49"/>
    <s v="No"/>
    <s v="Travel_Rarely"/>
    <n v="722"/>
    <x v="1"/>
    <n v="25"/>
    <n v="4"/>
    <s v="Life Sciences"/>
    <n v="1"/>
    <n v="1617"/>
    <n v="3"/>
    <x v="0"/>
    <n v="84"/>
    <n v="3"/>
    <n v="1"/>
    <s v="Laboratory Technician"/>
    <n v="1"/>
    <s v="Married"/>
    <n v="3211"/>
    <n v="22102"/>
    <n v="1"/>
    <s v="Y"/>
    <s v="No"/>
    <n v="14"/>
    <x v="0"/>
    <n v="4"/>
    <n v="80"/>
    <n v="1"/>
    <n v="10"/>
    <n v="3"/>
    <n v="2"/>
    <x v="7"/>
    <n v="6"/>
    <n v="1"/>
    <n v="4"/>
  </r>
  <r>
    <n v="39"/>
    <s v="No"/>
    <s v="Travel_Rarely"/>
    <n v="1387"/>
    <x v="1"/>
    <n v="10"/>
    <n v="5"/>
    <s v="Medical"/>
    <n v="1"/>
    <n v="1618"/>
    <n v="2"/>
    <x v="1"/>
    <n v="76"/>
    <n v="3"/>
    <n v="2"/>
    <s v="Manufacturing Director"/>
    <n v="1"/>
    <s v="Married"/>
    <n v="5377"/>
    <n v="3835"/>
    <n v="2"/>
    <s v="Y"/>
    <s v="No"/>
    <n v="13"/>
    <x v="0"/>
    <n v="4"/>
    <n v="80"/>
    <n v="3"/>
    <n v="10"/>
    <n v="3"/>
    <n v="3"/>
    <x v="5"/>
    <n v="7"/>
    <n v="7"/>
    <n v="7"/>
  </r>
  <r>
    <n v="27"/>
    <s v="No"/>
    <s v="Travel_Rarely"/>
    <n v="1302"/>
    <x v="1"/>
    <n v="19"/>
    <n v="3"/>
    <s v="Other"/>
    <n v="1"/>
    <n v="1619"/>
    <n v="4"/>
    <x v="1"/>
    <n v="67"/>
    <n v="2"/>
    <n v="1"/>
    <s v="Laboratory Technician"/>
    <n v="1"/>
    <s v="Divorced"/>
    <n v="4066"/>
    <n v="16290"/>
    <n v="1"/>
    <s v="Y"/>
    <s v="No"/>
    <n v="11"/>
    <x v="0"/>
    <n v="1"/>
    <n v="80"/>
    <n v="2"/>
    <n v="7"/>
    <n v="3"/>
    <n v="3"/>
    <x v="5"/>
    <n v="7"/>
    <n v="0"/>
    <n v="7"/>
  </r>
  <r>
    <n v="35"/>
    <s v="No"/>
    <s v="Travel_Rarely"/>
    <n v="819"/>
    <x v="1"/>
    <n v="18"/>
    <n v="5"/>
    <s v="Life Sciences"/>
    <n v="1"/>
    <n v="1621"/>
    <n v="2"/>
    <x v="1"/>
    <n v="48"/>
    <n v="4"/>
    <n v="2"/>
    <s v="Research Scientist"/>
    <n v="1"/>
    <s v="Married"/>
    <n v="5208"/>
    <n v="26312"/>
    <n v="1"/>
    <s v="Y"/>
    <s v="No"/>
    <n v="11"/>
    <x v="0"/>
    <n v="4"/>
    <n v="80"/>
    <n v="0"/>
    <n v="16"/>
    <n v="2"/>
    <n v="3"/>
    <x v="22"/>
    <n v="15"/>
    <n v="1"/>
    <n v="10"/>
  </r>
  <r>
    <n v="28"/>
    <s v="No"/>
    <s v="Travel_Rarely"/>
    <n v="580"/>
    <x v="1"/>
    <n v="27"/>
    <n v="3"/>
    <s v="Medical"/>
    <n v="1"/>
    <n v="1622"/>
    <n v="2"/>
    <x v="0"/>
    <n v="39"/>
    <n v="1"/>
    <n v="2"/>
    <s v="Manufacturing Director"/>
    <n v="1"/>
    <s v="Divorced"/>
    <n v="4877"/>
    <n v="20460"/>
    <n v="0"/>
    <s v="Y"/>
    <s v="No"/>
    <n v="21"/>
    <x v="1"/>
    <n v="2"/>
    <n v="80"/>
    <n v="1"/>
    <n v="6"/>
    <n v="5"/>
    <n v="2"/>
    <x v="8"/>
    <n v="3"/>
    <n v="0"/>
    <n v="0"/>
  </r>
  <r>
    <n v="21"/>
    <s v="No"/>
    <s v="Travel_Rarely"/>
    <n v="546"/>
    <x v="1"/>
    <n v="5"/>
    <n v="1"/>
    <s v="Medical"/>
    <n v="1"/>
    <n v="1623"/>
    <n v="3"/>
    <x v="1"/>
    <n v="97"/>
    <n v="3"/>
    <n v="1"/>
    <s v="Research Scientist"/>
    <n v="4"/>
    <s v="Single"/>
    <n v="3117"/>
    <n v="26009"/>
    <n v="1"/>
    <s v="Y"/>
    <s v="No"/>
    <n v="18"/>
    <x v="0"/>
    <n v="3"/>
    <n v="80"/>
    <n v="0"/>
    <n v="3"/>
    <n v="2"/>
    <n v="3"/>
    <x v="4"/>
    <n v="2"/>
    <n v="2"/>
    <n v="2"/>
  </r>
  <r>
    <n v="18"/>
    <s v="Yes"/>
    <s v="Travel_Frequently"/>
    <n v="544"/>
    <x v="0"/>
    <n v="3"/>
    <n v="2"/>
    <s v="Medical"/>
    <n v="1"/>
    <n v="1624"/>
    <n v="2"/>
    <x v="0"/>
    <n v="70"/>
    <n v="3"/>
    <n v="1"/>
    <s v="Sales Representative"/>
    <n v="4"/>
    <s v="Single"/>
    <n v="1569"/>
    <n v="18420"/>
    <n v="1"/>
    <s v="Y"/>
    <s v="Yes"/>
    <n v="12"/>
    <x v="0"/>
    <n v="3"/>
    <n v="80"/>
    <n v="0"/>
    <n v="0"/>
    <n v="2"/>
    <n v="4"/>
    <x v="2"/>
    <n v="0"/>
    <n v="0"/>
    <n v="0"/>
  </r>
  <r>
    <n v="47"/>
    <s v="No"/>
    <s v="Travel_Rarely"/>
    <n v="1176"/>
    <x v="2"/>
    <n v="26"/>
    <n v="4"/>
    <s v="Life Sciences"/>
    <n v="1"/>
    <n v="1625"/>
    <n v="4"/>
    <x v="0"/>
    <n v="98"/>
    <n v="3"/>
    <n v="5"/>
    <s v="Manager"/>
    <n v="3"/>
    <s v="Married"/>
    <n v="19658"/>
    <n v="5220"/>
    <n v="3"/>
    <s v="Y"/>
    <s v="No"/>
    <n v="11"/>
    <x v="0"/>
    <n v="3"/>
    <n v="80"/>
    <n v="1"/>
    <n v="27"/>
    <n v="2"/>
    <n v="3"/>
    <x v="8"/>
    <n v="2"/>
    <n v="1"/>
    <n v="0"/>
  </r>
  <r>
    <n v="39"/>
    <s v="No"/>
    <s v="Travel_Rarely"/>
    <n v="170"/>
    <x v="1"/>
    <n v="3"/>
    <n v="2"/>
    <s v="Medical"/>
    <n v="1"/>
    <n v="1627"/>
    <n v="3"/>
    <x v="1"/>
    <n v="76"/>
    <n v="2"/>
    <n v="2"/>
    <s v="Laboratory Technician"/>
    <n v="3"/>
    <s v="Divorced"/>
    <n v="3069"/>
    <n v="10302"/>
    <n v="0"/>
    <s v="Y"/>
    <s v="No"/>
    <n v="15"/>
    <x v="0"/>
    <n v="4"/>
    <n v="80"/>
    <n v="1"/>
    <n v="11"/>
    <n v="3"/>
    <n v="3"/>
    <x v="1"/>
    <n v="8"/>
    <n v="0"/>
    <n v="7"/>
  </r>
  <r>
    <n v="40"/>
    <s v="No"/>
    <s v="Travel_Rarely"/>
    <n v="884"/>
    <x v="1"/>
    <n v="15"/>
    <n v="3"/>
    <s v="Life Sciences"/>
    <n v="1"/>
    <n v="1628"/>
    <n v="1"/>
    <x v="0"/>
    <n v="80"/>
    <n v="2"/>
    <n v="3"/>
    <s v="Manufacturing Director"/>
    <n v="3"/>
    <s v="Married"/>
    <n v="10435"/>
    <n v="25800"/>
    <n v="1"/>
    <s v="Y"/>
    <s v="No"/>
    <n v="13"/>
    <x v="0"/>
    <n v="4"/>
    <n v="80"/>
    <n v="2"/>
    <n v="18"/>
    <n v="2"/>
    <n v="3"/>
    <x v="29"/>
    <n v="15"/>
    <n v="14"/>
    <n v="12"/>
  </r>
  <r>
    <n v="35"/>
    <s v="No"/>
    <s v="Non-Travel"/>
    <n v="208"/>
    <x v="1"/>
    <n v="8"/>
    <n v="4"/>
    <s v="Life Sciences"/>
    <n v="1"/>
    <n v="1630"/>
    <n v="3"/>
    <x v="0"/>
    <n v="52"/>
    <n v="3"/>
    <n v="2"/>
    <s v="Healthcare Representative"/>
    <n v="3"/>
    <s v="Married"/>
    <n v="4148"/>
    <n v="12250"/>
    <n v="1"/>
    <s v="Y"/>
    <s v="No"/>
    <n v="12"/>
    <x v="0"/>
    <n v="4"/>
    <n v="80"/>
    <n v="1"/>
    <n v="15"/>
    <n v="5"/>
    <n v="3"/>
    <x v="13"/>
    <n v="11"/>
    <n v="2"/>
    <n v="9"/>
  </r>
  <r>
    <n v="37"/>
    <s v="No"/>
    <s v="Travel_Rarely"/>
    <n v="671"/>
    <x v="1"/>
    <n v="19"/>
    <n v="3"/>
    <s v="Life Sciences"/>
    <n v="1"/>
    <n v="1631"/>
    <n v="3"/>
    <x v="1"/>
    <n v="85"/>
    <n v="3"/>
    <n v="2"/>
    <s v="Manufacturing Director"/>
    <n v="3"/>
    <s v="Married"/>
    <n v="5768"/>
    <n v="26493"/>
    <n v="3"/>
    <s v="Y"/>
    <s v="No"/>
    <n v="17"/>
    <x v="0"/>
    <n v="1"/>
    <n v="80"/>
    <n v="3"/>
    <n v="9"/>
    <n v="2"/>
    <n v="2"/>
    <x v="9"/>
    <n v="3"/>
    <n v="0"/>
    <n v="2"/>
  </r>
  <r>
    <n v="39"/>
    <s v="No"/>
    <s v="Travel_Frequently"/>
    <n v="711"/>
    <x v="1"/>
    <n v="4"/>
    <n v="3"/>
    <s v="Medical"/>
    <n v="1"/>
    <n v="1633"/>
    <n v="1"/>
    <x v="0"/>
    <n v="81"/>
    <n v="3"/>
    <n v="2"/>
    <s v="Manufacturing Director"/>
    <n v="3"/>
    <s v="Single"/>
    <n v="5042"/>
    <n v="3140"/>
    <n v="0"/>
    <s v="Y"/>
    <s v="No"/>
    <n v="13"/>
    <x v="0"/>
    <n v="4"/>
    <n v="80"/>
    <n v="0"/>
    <n v="10"/>
    <n v="2"/>
    <n v="1"/>
    <x v="7"/>
    <n v="2"/>
    <n v="3"/>
    <n v="8"/>
  </r>
  <r>
    <n v="45"/>
    <s v="No"/>
    <s v="Travel_Rarely"/>
    <n v="1329"/>
    <x v="1"/>
    <n v="2"/>
    <n v="2"/>
    <s v="Other"/>
    <n v="1"/>
    <n v="1635"/>
    <n v="4"/>
    <x v="0"/>
    <n v="59"/>
    <n v="2"/>
    <n v="2"/>
    <s v="Manufacturing Director"/>
    <n v="4"/>
    <s v="Divorced"/>
    <n v="5770"/>
    <n v="5388"/>
    <n v="1"/>
    <s v="Y"/>
    <s v="No"/>
    <n v="19"/>
    <x v="0"/>
    <n v="1"/>
    <n v="80"/>
    <n v="2"/>
    <n v="10"/>
    <n v="3"/>
    <n v="3"/>
    <x v="1"/>
    <n v="7"/>
    <n v="3"/>
    <n v="9"/>
  </r>
  <r>
    <n v="38"/>
    <s v="No"/>
    <s v="Travel_Rarely"/>
    <n v="397"/>
    <x v="1"/>
    <n v="2"/>
    <n v="2"/>
    <s v="Medical"/>
    <n v="1"/>
    <n v="1638"/>
    <n v="4"/>
    <x v="0"/>
    <n v="54"/>
    <n v="2"/>
    <n v="3"/>
    <s v="Manufacturing Director"/>
    <n v="3"/>
    <s v="Married"/>
    <n v="7756"/>
    <n v="14199"/>
    <n v="3"/>
    <s v="Y"/>
    <s v="Yes"/>
    <n v="19"/>
    <x v="0"/>
    <n v="4"/>
    <n v="80"/>
    <n v="1"/>
    <n v="10"/>
    <n v="6"/>
    <n v="4"/>
    <x v="8"/>
    <n v="4"/>
    <n v="0"/>
    <n v="2"/>
  </r>
  <r>
    <n v="35"/>
    <s v="Yes"/>
    <s v="Travel_Rarely"/>
    <n v="737"/>
    <x v="0"/>
    <n v="10"/>
    <n v="3"/>
    <s v="Medical"/>
    <n v="1"/>
    <n v="1639"/>
    <n v="4"/>
    <x v="1"/>
    <n v="55"/>
    <n v="2"/>
    <n v="3"/>
    <s v="Sales Executive"/>
    <n v="1"/>
    <s v="Married"/>
    <n v="10306"/>
    <n v="21530"/>
    <n v="9"/>
    <s v="Y"/>
    <s v="No"/>
    <n v="17"/>
    <x v="0"/>
    <n v="3"/>
    <n v="80"/>
    <n v="0"/>
    <n v="15"/>
    <n v="3"/>
    <n v="3"/>
    <x v="20"/>
    <n v="12"/>
    <n v="6"/>
    <n v="0"/>
  </r>
  <r>
    <n v="37"/>
    <s v="No"/>
    <s v="Travel_Rarely"/>
    <n v="1470"/>
    <x v="1"/>
    <n v="10"/>
    <n v="3"/>
    <s v="Medical"/>
    <n v="1"/>
    <n v="1640"/>
    <n v="2"/>
    <x v="0"/>
    <n v="71"/>
    <n v="3"/>
    <n v="1"/>
    <s v="Research Scientist"/>
    <n v="2"/>
    <s v="Married"/>
    <n v="3936"/>
    <n v="9953"/>
    <n v="1"/>
    <s v="Y"/>
    <s v="No"/>
    <n v="11"/>
    <x v="0"/>
    <n v="1"/>
    <n v="80"/>
    <n v="1"/>
    <n v="8"/>
    <n v="2"/>
    <n v="1"/>
    <x v="3"/>
    <n v="4"/>
    <n v="7"/>
    <n v="7"/>
  </r>
  <r>
    <n v="40"/>
    <s v="No"/>
    <s v="Travel_Rarely"/>
    <n v="448"/>
    <x v="1"/>
    <n v="16"/>
    <n v="3"/>
    <s v="Life Sciences"/>
    <n v="1"/>
    <n v="1641"/>
    <n v="3"/>
    <x v="0"/>
    <n v="84"/>
    <n v="3"/>
    <n v="3"/>
    <s v="Manufacturing Director"/>
    <n v="4"/>
    <s v="Single"/>
    <n v="7945"/>
    <n v="19948"/>
    <n v="6"/>
    <s v="Y"/>
    <s v="Yes"/>
    <n v="15"/>
    <x v="0"/>
    <n v="4"/>
    <n v="80"/>
    <n v="0"/>
    <n v="18"/>
    <n v="2"/>
    <n v="2"/>
    <x v="9"/>
    <n v="2"/>
    <n v="3"/>
    <n v="3"/>
  </r>
  <r>
    <n v="44"/>
    <s v="No"/>
    <s v="Travel_Frequently"/>
    <n v="602"/>
    <x v="2"/>
    <n v="1"/>
    <n v="5"/>
    <s v="Human Resources"/>
    <n v="1"/>
    <n v="1642"/>
    <n v="1"/>
    <x v="1"/>
    <n v="37"/>
    <n v="3"/>
    <n v="2"/>
    <s v="Human Resources"/>
    <n v="4"/>
    <s v="Married"/>
    <n v="5743"/>
    <n v="10503"/>
    <n v="4"/>
    <s v="Y"/>
    <s v="Yes"/>
    <n v="11"/>
    <x v="0"/>
    <n v="3"/>
    <n v="80"/>
    <n v="0"/>
    <n v="14"/>
    <n v="3"/>
    <n v="3"/>
    <x v="1"/>
    <n v="7"/>
    <n v="0"/>
    <n v="2"/>
  </r>
  <r>
    <n v="48"/>
    <s v="No"/>
    <s v="Travel_Frequently"/>
    <n v="365"/>
    <x v="1"/>
    <n v="4"/>
    <n v="5"/>
    <s v="Medical"/>
    <n v="1"/>
    <n v="1644"/>
    <n v="3"/>
    <x v="1"/>
    <n v="89"/>
    <n v="2"/>
    <n v="4"/>
    <s v="Manager"/>
    <n v="4"/>
    <s v="Married"/>
    <n v="15202"/>
    <n v="5602"/>
    <n v="2"/>
    <s v="Y"/>
    <s v="No"/>
    <n v="25"/>
    <x v="1"/>
    <n v="2"/>
    <n v="80"/>
    <n v="1"/>
    <n v="23"/>
    <n v="3"/>
    <n v="3"/>
    <x v="4"/>
    <n v="2"/>
    <n v="2"/>
    <n v="2"/>
  </r>
  <r>
    <n v="35"/>
    <s v="Yes"/>
    <s v="Travel_Rarely"/>
    <n v="763"/>
    <x v="0"/>
    <n v="15"/>
    <n v="2"/>
    <s v="Medical"/>
    <n v="1"/>
    <n v="1645"/>
    <n v="1"/>
    <x v="1"/>
    <n v="59"/>
    <n v="1"/>
    <n v="2"/>
    <s v="Sales Executive"/>
    <n v="4"/>
    <s v="Divorced"/>
    <n v="5440"/>
    <n v="22098"/>
    <n v="6"/>
    <s v="Y"/>
    <s v="Yes"/>
    <n v="14"/>
    <x v="0"/>
    <n v="4"/>
    <n v="80"/>
    <n v="2"/>
    <n v="7"/>
    <n v="2"/>
    <n v="2"/>
    <x v="4"/>
    <n v="2"/>
    <n v="2"/>
    <n v="2"/>
  </r>
  <r>
    <n v="24"/>
    <s v="No"/>
    <s v="Travel_Frequently"/>
    <n v="567"/>
    <x v="1"/>
    <n v="2"/>
    <n v="1"/>
    <s v="Technical Degree"/>
    <n v="1"/>
    <n v="1646"/>
    <n v="1"/>
    <x v="0"/>
    <n v="32"/>
    <n v="3"/>
    <n v="1"/>
    <s v="Research Scientist"/>
    <n v="4"/>
    <s v="Single"/>
    <n v="3760"/>
    <n v="17218"/>
    <n v="1"/>
    <s v="Y"/>
    <s v="Yes"/>
    <n v="13"/>
    <x v="0"/>
    <n v="3"/>
    <n v="80"/>
    <n v="0"/>
    <n v="6"/>
    <n v="2"/>
    <n v="3"/>
    <x v="0"/>
    <n v="3"/>
    <n v="1"/>
    <n v="3"/>
  </r>
  <r>
    <n v="27"/>
    <s v="No"/>
    <s v="Travel_Rarely"/>
    <n v="486"/>
    <x v="1"/>
    <n v="8"/>
    <n v="3"/>
    <s v="Medical"/>
    <n v="1"/>
    <n v="1647"/>
    <n v="2"/>
    <x v="0"/>
    <n v="86"/>
    <n v="4"/>
    <n v="1"/>
    <s v="Research Scientist"/>
    <n v="3"/>
    <s v="Married"/>
    <n v="3517"/>
    <n v="22490"/>
    <n v="7"/>
    <s v="Y"/>
    <s v="No"/>
    <n v="17"/>
    <x v="0"/>
    <n v="1"/>
    <n v="80"/>
    <n v="0"/>
    <n v="5"/>
    <n v="0"/>
    <n v="3"/>
    <x v="11"/>
    <n v="2"/>
    <n v="0"/>
    <n v="2"/>
  </r>
  <r>
    <n v="27"/>
    <s v="No"/>
    <s v="Travel_Frequently"/>
    <n v="591"/>
    <x v="1"/>
    <n v="2"/>
    <n v="3"/>
    <s v="Medical"/>
    <n v="1"/>
    <n v="1648"/>
    <n v="4"/>
    <x v="1"/>
    <n v="87"/>
    <n v="3"/>
    <n v="1"/>
    <s v="Research Scientist"/>
    <n v="4"/>
    <s v="Single"/>
    <n v="2580"/>
    <n v="6297"/>
    <n v="2"/>
    <s v="Y"/>
    <s v="No"/>
    <n v="13"/>
    <x v="0"/>
    <n v="3"/>
    <n v="80"/>
    <n v="0"/>
    <n v="6"/>
    <n v="0"/>
    <n v="2"/>
    <x v="9"/>
    <n v="2"/>
    <n v="1"/>
    <n v="2"/>
  </r>
  <r>
    <n v="40"/>
    <s v="Yes"/>
    <s v="Travel_Rarely"/>
    <n v="1329"/>
    <x v="1"/>
    <n v="7"/>
    <n v="3"/>
    <s v="Life Sciences"/>
    <n v="1"/>
    <n v="1649"/>
    <n v="1"/>
    <x v="1"/>
    <n v="73"/>
    <n v="3"/>
    <n v="1"/>
    <s v="Laboratory Technician"/>
    <n v="1"/>
    <s v="Single"/>
    <n v="2166"/>
    <n v="3339"/>
    <n v="3"/>
    <s v="Y"/>
    <s v="Yes"/>
    <n v="14"/>
    <x v="0"/>
    <n v="2"/>
    <n v="80"/>
    <n v="0"/>
    <n v="10"/>
    <n v="3"/>
    <n v="1"/>
    <x v="9"/>
    <n v="2"/>
    <n v="0"/>
    <n v="3"/>
  </r>
  <r>
    <n v="29"/>
    <s v="No"/>
    <s v="Travel_Rarely"/>
    <n v="469"/>
    <x v="0"/>
    <n v="10"/>
    <n v="3"/>
    <s v="Medical"/>
    <n v="1"/>
    <n v="1650"/>
    <n v="3"/>
    <x v="1"/>
    <n v="42"/>
    <n v="2"/>
    <n v="2"/>
    <s v="Sales Executive"/>
    <n v="3"/>
    <s v="Single"/>
    <n v="5869"/>
    <n v="23413"/>
    <n v="9"/>
    <s v="Y"/>
    <s v="No"/>
    <n v="11"/>
    <x v="0"/>
    <n v="3"/>
    <n v="80"/>
    <n v="0"/>
    <n v="8"/>
    <n v="2"/>
    <n v="3"/>
    <x v="8"/>
    <n v="2"/>
    <n v="1"/>
    <n v="4"/>
  </r>
  <r>
    <n v="36"/>
    <s v="No"/>
    <s v="Travel_Rarely"/>
    <n v="711"/>
    <x v="1"/>
    <n v="5"/>
    <n v="4"/>
    <s v="Life Sciences"/>
    <n v="1"/>
    <n v="1651"/>
    <n v="2"/>
    <x v="0"/>
    <n v="42"/>
    <n v="3"/>
    <n v="3"/>
    <s v="Healthcare Representative"/>
    <n v="1"/>
    <s v="Married"/>
    <n v="8008"/>
    <n v="22792"/>
    <n v="4"/>
    <s v="Y"/>
    <s v="No"/>
    <n v="12"/>
    <x v="0"/>
    <n v="3"/>
    <n v="80"/>
    <n v="2"/>
    <n v="9"/>
    <n v="6"/>
    <n v="3"/>
    <x v="11"/>
    <n v="2"/>
    <n v="0"/>
    <n v="2"/>
  </r>
  <r>
    <n v="25"/>
    <s v="No"/>
    <s v="Travel_Frequently"/>
    <n v="772"/>
    <x v="1"/>
    <n v="2"/>
    <n v="1"/>
    <s v="Life Sciences"/>
    <n v="1"/>
    <n v="1653"/>
    <n v="4"/>
    <x v="1"/>
    <n v="77"/>
    <n v="4"/>
    <n v="2"/>
    <s v="Manufacturing Director"/>
    <n v="3"/>
    <s v="Divorced"/>
    <n v="5206"/>
    <n v="4973"/>
    <n v="1"/>
    <s v="Y"/>
    <s v="No"/>
    <n v="17"/>
    <x v="0"/>
    <n v="3"/>
    <n v="80"/>
    <n v="2"/>
    <n v="7"/>
    <n v="6"/>
    <n v="3"/>
    <x v="5"/>
    <n v="7"/>
    <n v="0"/>
    <n v="7"/>
  </r>
  <r>
    <n v="39"/>
    <s v="No"/>
    <s v="Travel_Rarely"/>
    <n v="492"/>
    <x v="1"/>
    <n v="12"/>
    <n v="3"/>
    <s v="Medical"/>
    <n v="1"/>
    <n v="1654"/>
    <n v="4"/>
    <x v="1"/>
    <n v="66"/>
    <n v="3"/>
    <n v="2"/>
    <s v="Manufacturing Director"/>
    <n v="2"/>
    <s v="Married"/>
    <n v="5295"/>
    <n v="7693"/>
    <n v="4"/>
    <s v="Y"/>
    <s v="No"/>
    <n v="21"/>
    <x v="1"/>
    <n v="3"/>
    <n v="80"/>
    <n v="0"/>
    <n v="7"/>
    <n v="3"/>
    <n v="3"/>
    <x v="8"/>
    <n v="4"/>
    <n v="1"/>
    <n v="0"/>
  </r>
  <r>
    <n v="49"/>
    <s v="No"/>
    <s v="Travel_Rarely"/>
    <n v="301"/>
    <x v="1"/>
    <n v="22"/>
    <n v="4"/>
    <s v="Other"/>
    <n v="1"/>
    <n v="1655"/>
    <n v="1"/>
    <x v="0"/>
    <n v="72"/>
    <n v="3"/>
    <n v="4"/>
    <s v="Research Director"/>
    <n v="2"/>
    <s v="Married"/>
    <n v="16413"/>
    <n v="3498"/>
    <n v="3"/>
    <s v="Y"/>
    <s v="No"/>
    <n v="16"/>
    <x v="0"/>
    <n v="2"/>
    <n v="80"/>
    <n v="2"/>
    <n v="27"/>
    <n v="2"/>
    <n v="3"/>
    <x v="9"/>
    <n v="2"/>
    <n v="1"/>
    <n v="2"/>
  </r>
  <r>
    <n v="50"/>
    <s v="No"/>
    <s v="Travel_Rarely"/>
    <n v="813"/>
    <x v="1"/>
    <n v="17"/>
    <n v="5"/>
    <s v="Life Sciences"/>
    <n v="1"/>
    <n v="1656"/>
    <n v="4"/>
    <x v="0"/>
    <n v="50"/>
    <n v="2"/>
    <n v="3"/>
    <s v="Research Director"/>
    <n v="1"/>
    <s v="Divorced"/>
    <n v="13269"/>
    <n v="21981"/>
    <n v="5"/>
    <s v="Y"/>
    <s v="No"/>
    <n v="15"/>
    <x v="0"/>
    <n v="3"/>
    <n v="80"/>
    <n v="3"/>
    <n v="19"/>
    <n v="3"/>
    <n v="3"/>
    <x v="13"/>
    <n v="11"/>
    <n v="1"/>
    <n v="11"/>
  </r>
  <r>
    <n v="20"/>
    <s v="No"/>
    <s v="Travel_Rarely"/>
    <n v="1141"/>
    <x v="0"/>
    <n v="2"/>
    <n v="3"/>
    <s v="Medical"/>
    <n v="1"/>
    <n v="1657"/>
    <n v="3"/>
    <x v="0"/>
    <n v="31"/>
    <n v="3"/>
    <n v="1"/>
    <s v="Sales Representative"/>
    <n v="3"/>
    <s v="Single"/>
    <n v="2783"/>
    <n v="13251"/>
    <n v="1"/>
    <s v="Y"/>
    <s v="No"/>
    <n v="19"/>
    <x v="0"/>
    <n v="1"/>
    <n v="80"/>
    <n v="0"/>
    <n v="2"/>
    <n v="3"/>
    <n v="3"/>
    <x v="4"/>
    <n v="2"/>
    <n v="2"/>
    <n v="2"/>
  </r>
  <r>
    <n v="34"/>
    <s v="No"/>
    <s v="Travel_Rarely"/>
    <n v="1130"/>
    <x v="1"/>
    <n v="3"/>
    <n v="3"/>
    <s v="Life Sciences"/>
    <n v="1"/>
    <n v="1658"/>
    <n v="4"/>
    <x v="0"/>
    <n v="66"/>
    <n v="3"/>
    <n v="2"/>
    <s v="Research Scientist"/>
    <n v="2"/>
    <s v="Divorced"/>
    <n v="5433"/>
    <n v="19332"/>
    <n v="1"/>
    <s v="Y"/>
    <s v="No"/>
    <n v="12"/>
    <x v="0"/>
    <n v="3"/>
    <n v="80"/>
    <n v="1"/>
    <n v="11"/>
    <n v="2"/>
    <n v="3"/>
    <x v="19"/>
    <n v="8"/>
    <n v="7"/>
    <n v="9"/>
  </r>
  <r>
    <n v="36"/>
    <s v="No"/>
    <s v="Travel_Rarely"/>
    <n v="311"/>
    <x v="1"/>
    <n v="7"/>
    <n v="3"/>
    <s v="Life Sciences"/>
    <n v="1"/>
    <n v="1659"/>
    <n v="1"/>
    <x v="1"/>
    <n v="77"/>
    <n v="3"/>
    <n v="1"/>
    <s v="Laboratory Technician"/>
    <n v="2"/>
    <s v="Single"/>
    <n v="2013"/>
    <n v="10950"/>
    <n v="2"/>
    <s v="Y"/>
    <s v="No"/>
    <n v="11"/>
    <x v="0"/>
    <n v="3"/>
    <n v="80"/>
    <n v="0"/>
    <n v="15"/>
    <n v="4"/>
    <n v="3"/>
    <x v="9"/>
    <n v="3"/>
    <n v="1"/>
    <n v="3"/>
  </r>
  <r>
    <n v="49"/>
    <s v="No"/>
    <s v="Travel_Rarely"/>
    <n v="465"/>
    <x v="1"/>
    <n v="6"/>
    <n v="1"/>
    <s v="Life Sciences"/>
    <n v="1"/>
    <n v="1661"/>
    <n v="3"/>
    <x v="0"/>
    <n v="41"/>
    <n v="2"/>
    <n v="4"/>
    <s v="Healthcare Representative"/>
    <n v="3"/>
    <s v="Married"/>
    <n v="13966"/>
    <n v="11652"/>
    <n v="2"/>
    <s v="Y"/>
    <s v="Yes"/>
    <n v="19"/>
    <x v="0"/>
    <n v="2"/>
    <n v="80"/>
    <n v="1"/>
    <n v="30"/>
    <n v="3"/>
    <n v="3"/>
    <x v="15"/>
    <n v="11"/>
    <n v="2"/>
    <n v="12"/>
  </r>
  <r>
    <n v="36"/>
    <s v="No"/>
    <s v="Non-Travel"/>
    <n v="894"/>
    <x v="1"/>
    <n v="1"/>
    <n v="4"/>
    <s v="Medical"/>
    <n v="1"/>
    <n v="1662"/>
    <n v="4"/>
    <x v="0"/>
    <n v="33"/>
    <n v="2"/>
    <n v="2"/>
    <s v="Manufacturing Director"/>
    <n v="3"/>
    <s v="Married"/>
    <n v="4374"/>
    <n v="15411"/>
    <n v="0"/>
    <s v="Y"/>
    <s v="No"/>
    <n v="15"/>
    <x v="0"/>
    <n v="3"/>
    <n v="80"/>
    <n v="0"/>
    <n v="4"/>
    <n v="6"/>
    <n v="3"/>
    <x v="11"/>
    <n v="2"/>
    <n v="1"/>
    <n v="2"/>
  </r>
  <r>
    <n v="36"/>
    <s v="No"/>
    <s v="Travel_Rarely"/>
    <n v="1040"/>
    <x v="1"/>
    <n v="3"/>
    <n v="2"/>
    <s v="Life Sciences"/>
    <n v="1"/>
    <n v="1664"/>
    <n v="4"/>
    <x v="1"/>
    <n v="79"/>
    <n v="4"/>
    <n v="2"/>
    <s v="Healthcare Representative"/>
    <n v="1"/>
    <s v="Divorced"/>
    <n v="6842"/>
    <n v="26308"/>
    <n v="6"/>
    <s v="Y"/>
    <s v="No"/>
    <n v="20"/>
    <x v="1"/>
    <n v="1"/>
    <n v="80"/>
    <n v="1"/>
    <n v="13"/>
    <n v="3"/>
    <n v="3"/>
    <x v="8"/>
    <n v="4"/>
    <n v="0"/>
    <n v="4"/>
  </r>
  <r>
    <n v="54"/>
    <s v="No"/>
    <s v="Travel_Rarely"/>
    <n v="584"/>
    <x v="1"/>
    <n v="22"/>
    <n v="5"/>
    <s v="Medical"/>
    <n v="1"/>
    <n v="1665"/>
    <n v="2"/>
    <x v="0"/>
    <n v="91"/>
    <n v="3"/>
    <n v="4"/>
    <s v="Manager"/>
    <n v="3"/>
    <s v="Married"/>
    <n v="17426"/>
    <n v="18685"/>
    <n v="3"/>
    <s v="Y"/>
    <s v="No"/>
    <n v="25"/>
    <x v="1"/>
    <n v="3"/>
    <n v="80"/>
    <n v="1"/>
    <n v="36"/>
    <n v="6"/>
    <n v="3"/>
    <x v="1"/>
    <n v="8"/>
    <n v="4"/>
    <n v="7"/>
  </r>
  <r>
    <n v="43"/>
    <s v="No"/>
    <s v="Travel_Rarely"/>
    <n v="1291"/>
    <x v="1"/>
    <n v="15"/>
    <n v="2"/>
    <s v="Life Sciences"/>
    <n v="1"/>
    <n v="1666"/>
    <n v="3"/>
    <x v="1"/>
    <n v="65"/>
    <n v="2"/>
    <n v="4"/>
    <s v="Research Director"/>
    <n v="3"/>
    <s v="Married"/>
    <n v="17603"/>
    <n v="3525"/>
    <n v="1"/>
    <s v="Y"/>
    <s v="No"/>
    <n v="24"/>
    <x v="1"/>
    <n v="1"/>
    <n v="80"/>
    <n v="1"/>
    <n v="14"/>
    <n v="3"/>
    <n v="3"/>
    <x v="13"/>
    <n v="10"/>
    <n v="6"/>
    <n v="11"/>
  </r>
  <r>
    <n v="35"/>
    <s v="Yes"/>
    <s v="Travel_Frequently"/>
    <n v="880"/>
    <x v="0"/>
    <n v="12"/>
    <n v="4"/>
    <s v="Other"/>
    <n v="1"/>
    <n v="1667"/>
    <n v="4"/>
    <x v="1"/>
    <n v="36"/>
    <n v="3"/>
    <n v="2"/>
    <s v="Sales Executive"/>
    <n v="4"/>
    <s v="Single"/>
    <n v="4581"/>
    <n v="10414"/>
    <n v="3"/>
    <s v="Y"/>
    <s v="Yes"/>
    <n v="24"/>
    <x v="1"/>
    <n v="1"/>
    <n v="80"/>
    <n v="0"/>
    <n v="13"/>
    <n v="2"/>
    <n v="4"/>
    <x v="19"/>
    <n v="9"/>
    <n v="6"/>
    <n v="7"/>
  </r>
  <r>
    <n v="38"/>
    <s v="No"/>
    <s v="Travel_Frequently"/>
    <n v="1189"/>
    <x v="1"/>
    <n v="1"/>
    <n v="3"/>
    <s v="Life Sciences"/>
    <n v="1"/>
    <n v="1668"/>
    <n v="4"/>
    <x v="1"/>
    <n v="90"/>
    <n v="3"/>
    <n v="2"/>
    <s v="Research Scientist"/>
    <n v="4"/>
    <s v="Married"/>
    <n v="4735"/>
    <n v="9867"/>
    <n v="7"/>
    <s v="Y"/>
    <s v="No"/>
    <n v="15"/>
    <x v="0"/>
    <n v="4"/>
    <n v="80"/>
    <n v="2"/>
    <n v="19"/>
    <n v="4"/>
    <n v="4"/>
    <x v="20"/>
    <n v="11"/>
    <n v="2"/>
    <n v="9"/>
  </r>
  <r>
    <n v="29"/>
    <s v="No"/>
    <s v="Travel_Rarely"/>
    <n v="991"/>
    <x v="0"/>
    <n v="5"/>
    <n v="3"/>
    <s v="Medical"/>
    <n v="1"/>
    <n v="1669"/>
    <n v="1"/>
    <x v="1"/>
    <n v="43"/>
    <n v="2"/>
    <n v="2"/>
    <s v="Sales Executive"/>
    <n v="2"/>
    <s v="Divorced"/>
    <n v="4187"/>
    <n v="3356"/>
    <n v="1"/>
    <s v="Y"/>
    <s v="Yes"/>
    <n v="13"/>
    <x v="0"/>
    <n v="2"/>
    <n v="80"/>
    <n v="1"/>
    <n v="10"/>
    <n v="3"/>
    <n v="2"/>
    <x v="1"/>
    <n v="0"/>
    <n v="0"/>
    <n v="9"/>
  </r>
  <r>
    <n v="33"/>
    <s v="No"/>
    <s v="Travel_Rarely"/>
    <n v="392"/>
    <x v="0"/>
    <n v="2"/>
    <n v="4"/>
    <s v="Medical"/>
    <n v="1"/>
    <n v="1670"/>
    <n v="4"/>
    <x v="1"/>
    <n v="93"/>
    <n v="3"/>
    <n v="2"/>
    <s v="Sales Executive"/>
    <n v="4"/>
    <s v="Divorced"/>
    <n v="5505"/>
    <n v="3921"/>
    <n v="1"/>
    <s v="Y"/>
    <s v="No"/>
    <n v="14"/>
    <x v="0"/>
    <n v="3"/>
    <n v="80"/>
    <n v="2"/>
    <n v="6"/>
    <n v="5"/>
    <n v="3"/>
    <x v="0"/>
    <n v="2"/>
    <n v="0"/>
    <n v="4"/>
  </r>
  <r>
    <n v="32"/>
    <s v="No"/>
    <s v="Travel_Rarely"/>
    <n v="977"/>
    <x v="1"/>
    <n v="2"/>
    <n v="3"/>
    <s v="Medical"/>
    <n v="1"/>
    <n v="1671"/>
    <n v="4"/>
    <x v="1"/>
    <n v="45"/>
    <n v="3"/>
    <n v="2"/>
    <s v="Research Scientist"/>
    <n v="2"/>
    <s v="Divorced"/>
    <n v="5470"/>
    <n v="25518"/>
    <n v="0"/>
    <s v="Y"/>
    <s v="No"/>
    <n v="13"/>
    <x v="0"/>
    <n v="3"/>
    <n v="80"/>
    <n v="2"/>
    <n v="10"/>
    <n v="4"/>
    <n v="2"/>
    <x v="7"/>
    <n v="5"/>
    <n v="1"/>
    <n v="6"/>
  </r>
  <r>
    <n v="31"/>
    <s v="No"/>
    <s v="Travel_Rarely"/>
    <n v="1112"/>
    <x v="0"/>
    <n v="5"/>
    <n v="4"/>
    <s v="Life Sciences"/>
    <n v="1"/>
    <n v="1673"/>
    <n v="1"/>
    <x v="0"/>
    <n v="67"/>
    <n v="3"/>
    <n v="2"/>
    <s v="Sales Executive"/>
    <n v="4"/>
    <s v="Married"/>
    <n v="5476"/>
    <n v="22589"/>
    <n v="1"/>
    <s v="Y"/>
    <s v="No"/>
    <n v="11"/>
    <x v="0"/>
    <n v="1"/>
    <n v="80"/>
    <n v="2"/>
    <n v="10"/>
    <n v="2"/>
    <n v="3"/>
    <x v="1"/>
    <n v="0"/>
    <n v="0"/>
    <n v="2"/>
  </r>
  <r>
    <n v="49"/>
    <s v="No"/>
    <s v="Travel_Rarely"/>
    <n v="464"/>
    <x v="1"/>
    <n v="16"/>
    <n v="3"/>
    <s v="Medical"/>
    <n v="1"/>
    <n v="1674"/>
    <n v="4"/>
    <x v="0"/>
    <n v="74"/>
    <n v="3"/>
    <n v="1"/>
    <s v="Laboratory Technician"/>
    <n v="1"/>
    <s v="Divorced"/>
    <n v="2587"/>
    <n v="24941"/>
    <n v="4"/>
    <s v="Y"/>
    <s v="Yes"/>
    <n v="16"/>
    <x v="0"/>
    <n v="2"/>
    <n v="80"/>
    <n v="1"/>
    <n v="17"/>
    <n v="2"/>
    <n v="2"/>
    <x v="4"/>
    <n v="2"/>
    <n v="2"/>
    <n v="2"/>
  </r>
  <r>
    <n v="38"/>
    <s v="No"/>
    <s v="Travel_Frequently"/>
    <n v="148"/>
    <x v="1"/>
    <n v="2"/>
    <n v="3"/>
    <s v="Medical"/>
    <n v="1"/>
    <n v="1675"/>
    <n v="4"/>
    <x v="0"/>
    <n v="42"/>
    <n v="2"/>
    <n v="1"/>
    <s v="Laboratory Technician"/>
    <n v="2"/>
    <s v="Single"/>
    <n v="2440"/>
    <n v="23826"/>
    <n v="1"/>
    <s v="Y"/>
    <s v="No"/>
    <n v="22"/>
    <x v="1"/>
    <n v="2"/>
    <n v="80"/>
    <n v="0"/>
    <n v="4"/>
    <n v="3"/>
    <n v="3"/>
    <x v="9"/>
    <n v="3"/>
    <n v="3"/>
    <n v="3"/>
  </r>
  <r>
    <n v="47"/>
    <s v="No"/>
    <s v="Travel_Rarely"/>
    <n v="1225"/>
    <x v="0"/>
    <n v="2"/>
    <n v="4"/>
    <s v="Life Sciences"/>
    <n v="1"/>
    <n v="1676"/>
    <n v="2"/>
    <x v="0"/>
    <n v="47"/>
    <n v="4"/>
    <n v="4"/>
    <s v="Manager"/>
    <n v="2"/>
    <s v="Divorced"/>
    <n v="15972"/>
    <n v="21086"/>
    <n v="6"/>
    <s v="Y"/>
    <s v="No"/>
    <n v="14"/>
    <x v="0"/>
    <n v="3"/>
    <n v="80"/>
    <n v="3"/>
    <n v="29"/>
    <n v="2"/>
    <n v="3"/>
    <x v="11"/>
    <n v="2"/>
    <n v="1"/>
    <n v="2"/>
  </r>
  <r>
    <n v="49"/>
    <s v="No"/>
    <s v="Travel_Rarely"/>
    <n v="809"/>
    <x v="1"/>
    <n v="1"/>
    <n v="3"/>
    <s v="Life Sciences"/>
    <n v="1"/>
    <n v="1677"/>
    <n v="3"/>
    <x v="1"/>
    <n v="36"/>
    <n v="3"/>
    <n v="4"/>
    <s v="Manager"/>
    <n v="3"/>
    <s v="Single"/>
    <n v="15379"/>
    <n v="22384"/>
    <n v="4"/>
    <s v="Y"/>
    <s v="No"/>
    <n v="14"/>
    <x v="0"/>
    <n v="1"/>
    <n v="80"/>
    <n v="0"/>
    <n v="23"/>
    <n v="2"/>
    <n v="3"/>
    <x v="3"/>
    <n v="7"/>
    <n v="0"/>
    <n v="0"/>
  </r>
  <r>
    <n v="41"/>
    <s v="No"/>
    <s v="Travel_Rarely"/>
    <n v="1206"/>
    <x v="0"/>
    <n v="23"/>
    <n v="2"/>
    <s v="Life Sciences"/>
    <n v="1"/>
    <n v="1678"/>
    <n v="4"/>
    <x v="1"/>
    <n v="80"/>
    <n v="3"/>
    <n v="3"/>
    <s v="Sales Executive"/>
    <n v="3"/>
    <s v="Single"/>
    <n v="7082"/>
    <n v="11591"/>
    <n v="3"/>
    <s v="Y"/>
    <s v="Yes"/>
    <n v="16"/>
    <x v="0"/>
    <n v="4"/>
    <n v="80"/>
    <n v="0"/>
    <n v="21"/>
    <n v="2"/>
    <n v="3"/>
    <x v="4"/>
    <n v="0"/>
    <n v="0"/>
    <n v="2"/>
  </r>
  <r>
    <n v="20"/>
    <s v="No"/>
    <s v="Travel_Rarely"/>
    <n v="727"/>
    <x v="0"/>
    <n v="9"/>
    <n v="1"/>
    <s v="Life Sciences"/>
    <n v="1"/>
    <n v="1680"/>
    <n v="4"/>
    <x v="1"/>
    <n v="54"/>
    <n v="3"/>
    <n v="1"/>
    <s v="Sales Representative"/>
    <n v="1"/>
    <s v="Single"/>
    <n v="2728"/>
    <n v="21082"/>
    <n v="1"/>
    <s v="Y"/>
    <s v="No"/>
    <n v="11"/>
    <x v="0"/>
    <n v="1"/>
    <n v="80"/>
    <n v="0"/>
    <n v="2"/>
    <n v="3"/>
    <n v="3"/>
    <x v="4"/>
    <n v="2"/>
    <n v="0"/>
    <n v="2"/>
  </r>
  <r>
    <n v="33"/>
    <s v="No"/>
    <s v="Non-Travel"/>
    <n v="530"/>
    <x v="0"/>
    <n v="16"/>
    <n v="3"/>
    <s v="Life Sciences"/>
    <n v="1"/>
    <n v="1681"/>
    <n v="3"/>
    <x v="0"/>
    <n v="36"/>
    <n v="3"/>
    <n v="2"/>
    <s v="Sales Executive"/>
    <n v="4"/>
    <s v="Divorced"/>
    <n v="5368"/>
    <n v="16130"/>
    <n v="1"/>
    <s v="Y"/>
    <s v="Yes"/>
    <n v="25"/>
    <x v="1"/>
    <n v="3"/>
    <n v="80"/>
    <n v="1"/>
    <n v="7"/>
    <n v="2"/>
    <n v="3"/>
    <x v="0"/>
    <n v="5"/>
    <n v="1"/>
    <n v="2"/>
  </r>
  <r>
    <n v="36"/>
    <s v="No"/>
    <s v="Travel_Rarely"/>
    <n v="1351"/>
    <x v="1"/>
    <n v="26"/>
    <n v="4"/>
    <s v="Life Sciences"/>
    <n v="1"/>
    <n v="1682"/>
    <n v="1"/>
    <x v="1"/>
    <n v="80"/>
    <n v="3"/>
    <n v="2"/>
    <s v="Healthcare Representative"/>
    <n v="3"/>
    <s v="Married"/>
    <n v="5347"/>
    <n v="7419"/>
    <n v="6"/>
    <s v="Y"/>
    <s v="No"/>
    <n v="14"/>
    <x v="0"/>
    <n v="2"/>
    <n v="80"/>
    <n v="2"/>
    <n v="10"/>
    <n v="2"/>
    <n v="2"/>
    <x v="11"/>
    <n v="2"/>
    <n v="0"/>
    <n v="2"/>
  </r>
  <r>
    <n v="44"/>
    <s v="No"/>
    <s v="Travel_Rarely"/>
    <n v="528"/>
    <x v="2"/>
    <n v="1"/>
    <n v="3"/>
    <s v="Life Sciences"/>
    <n v="1"/>
    <n v="1683"/>
    <n v="3"/>
    <x v="0"/>
    <n v="44"/>
    <n v="3"/>
    <n v="1"/>
    <s v="Human Resources"/>
    <n v="4"/>
    <s v="Divorced"/>
    <n v="3195"/>
    <n v="4167"/>
    <n v="4"/>
    <s v="Y"/>
    <s v="Yes"/>
    <n v="18"/>
    <x v="0"/>
    <n v="1"/>
    <n v="80"/>
    <n v="3"/>
    <n v="8"/>
    <n v="2"/>
    <n v="3"/>
    <x v="4"/>
    <n v="2"/>
    <n v="2"/>
    <n v="2"/>
  </r>
  <r>
    <n v="23"/>
    <s v="Yes"/>
    <s v="Travel_Rarely"/>
    <n v="1320"/>
    <x v="1"/>
    <n v="8"/>
    <n v="1"/>
    <s v="Medical"/>
    <n v="1"/>
    <n v="1684"/>
    <n v="4"/>
    <x v="1"/>
    <n v="93"/>
    <n v="2"/>
    <n v="1"/>
    <s v="Laboratory Technician"/>
    <n v="3"/>
    <s v="Single"/>
    <n v="3989"/>
    <n v="20586"/>
    <n v="1"/>
    <s v="Y"/>
    <s v="Yes"/>
    <n v="11"/>
    <x v="0"/>
    <n v="1"/>
    <n v="80"/>
    <n v="0"/>
    <n v="5"/>
    <n v="2"/>
    <n v="3"/>
    <x v="8"/>
    <n v="4"/>
    <n v="1"/>
    <n v="2"/>
  </r>
  <r>
    <n v="38"/>
    <s v="No"/>
    <s v="Travel_Rarely"/>
    <n v="1495"/>
    <x v="1"/>
    <n v="4"/>
    <n v="2"/>
    <s v="Medical"/>
    <n v="1"/>
    <n v="1687"/>
    <n v="4"/>
    <x v="0"/>
    <n v="87"/>
    <n v="3"/>
    <n v="1"/>
    <s v="Laboratory Technician"/>
    <n v="3"/>
    <s v="Married"/>
    <n v="3306"/>
    <n v="26176"/>
    <n v="7"/>
    <s v="Y"/>
    <s v="No"/>
    <n v="19"/>
    <x v="0"/>
    <n v="4"/>
    <n v="80"/>
    <n v="1"/>
    <n v="7"/>
    <n v="5"/>
    <n v="2"/>
    <x v="2"/>
    <n v="0"/>
    <n v="0"/>
    <n v="0"/>
  </r>
  <r>
    <n v="53"/>
    <s v="No"/>
    <s v="Travel_Rarely"/>
    <n v="1395"/>
    <x v="1"/>
    <n v="24"/>
    <n v="4"/>
    <s v="Medical"/>
    <n v="1"/>
    <n v="1689"/>
    <n v="2"/>
    <x v="1"/>
    <n v="48"/>
    <n v="4"/>
    <n v="3"/>
    <s v="Healthcare Representative"/>
    <n v="4"/>
    <s v="Married"/>
    <n v="7005"/>
    <n v="3458"/>
    <n v="3"/>
    <s v="Y"/>
    <s v="No"/>
    <n v="15"/>
    <x v="0"/>
    <n v="3"/>
    <n v="80"/>
    <n v="0"/>
    <n v="11"/>
    <n v="2"/>
    <n v="3"/>
    <x v="9"/>
    <n v="3"/>
    <n v="1"/>
    <n v="2"/>
  </r>
  <r>
    <n v="48"/>
    <s v="Yes"/>
    <s v="Travel_Frequently"/>
    <n v="708"/>
    <x v="0"/>
    <n v="7"/>
    <n v="2"/>
    <s v="Medical"/>
    <n v="1"/>
    <n v="1691"/>
    <n v="4"/>
    <x v="0"/>
    <n v="95"/>
    <n v="3"/>
    <n v="1"/>
    <s v="Sales Representative"/>
    <n v="3"/>
    <s v="Married"/>
    <n v="2655"/>
    <n v="11740"/>
    <n v="2"/>
    <s v="Y"/>
    <s v="Yes"/>
    <n v="11"/>
    <x v="0"/>
    <n v="3"/>
    <n v="80"/>
    <n v="2"/>
    <n v="19"/>
    <n v="3"/>
    <n v="3"/>
    <x v="7"/>
    <n v="7"/>
    <n v="7"/>
    <n v="7"/>
  </r>
  <r>
    <n v="32"/>
    <s v="Yes"/>
    <s v="Travel_Rarely"/>
    <n v="1259"/>
    <x v="1"/>
    <n v="2"/>
    <n v="4"/>
    <s v="Life Sciences"/>
    <n v="1"/>
    <n v="1692"/>
    <n v="4"/>
    <x v="1"/>
    <n v="95"/>
    <n v="3"/>
    <n v="1"/>
    <s v="Laboratory Technician"/>
    <n v="2"/>
    <s v="Single"/>
    <n v="1393"/>
    <n v="24852"/>
    <n v="1"/>
    <s v="Y"/>
    <s v="No"/>
    <n v="12"/>
    <x v="0"/>
    <n v="1"/>
    <n v="80"/>
    <n v="0"/>
    <n v="1"/>
    <n v="2"/>
    <n v="3"/>
    <x v="6"/>
    <n v="0"/>
    <n v="0"/>
    <n v="0"/>
  </r>
  <r>
    <n v="26"/>
    <s v="No"/>
    <s v="Non-Travel"/>
    <n v="786"/>
    <x v="1"/>
    <n v="7"/>
    <n v="3"/>
    <s v="Medical"/>
    <n v="1"/>
    <n v="1693"/>
    <n v="4"/>
    <x v="1"/>
    <n v="76"/>
    <n v="3"/>
    <n v="1"/>
    <s v="Laboratory Technician"/>
    <n v="4"/>
    <s v="Single"/>
    <n v="2570"/>
    <n v="11925"/>
    <n v="1"/>
    <s v="Y"/>
    <s v="No"/>
    <n v="20"/>
    <x v="1"/>
    <n v="3"/>
    <n v="80"/>
    <n v="0"/>
    <n v="7"/>
    <n v="5"/>
    <n v="3"/>
    <x v="5"/>
    <n v="7"/>
    <n v="5"/>
    <n v="7"/>
  </r>
  <r>
    <n v="55"/>
    <s v="No"/>
    <s v="Travel_Rarely"/>
    <n v="1441"/>
    <x v="1"/>
    <n v="22"/>
    <n v="3"/>
    <s v="Technical Degree"/>
    <n v="1"/>
    <n v="1694"/>
    <n v="1"/>
    <x v="1"/>
    <n v="94"/>
    <n v="2"/>
    <n v="1"/>
    <s v="Research Scientist"/>
    <n v="2"/>
    <s v="Divorced"/>
    <n v="3537"/>
    <n v="23737"/>
    <n v="5"/>
    <s v="Y"/>
    <s v="No"/>
    <n v="12"/>
    <x v="0"/>
    <n v="4"/>
    <n v="80"/>
    <n v="1"/>
    <n v="8"/>
    <n v="1"/>
    <n v="3"/>
    <x v="9"/>
    <n v="2"/>
    <n v="1"/>
    <n v="2"/>
  </r>
  <r>
    <n v="34"/>
    <s v="No"/>
    <s v="Travel_Rarely"/>
    <n v="1157"/>
    <x v="1"/>
    <n v="5"/>
    <n v="2"/>
    <s v="Medical"/>
    <n v="1"/>
    <n v="1696"/>
    <n v="2"/>
    <x v="1"/>
    <n v="57"/>
    <n v="2"/>
    <n v="2"/>
    <s v="Laboratory Technician"/>
    <n v="4"/>
    <s v="Married"/>
    <n v="3986"/>
    <n v="11912"/>
    <n v="1"/>
    <s v="Y"/>
    <s v="No"/>
    <n v="14"/>
    <x v="0"/>
    <n v="3"/>
    <n v="80"/>
    <n v="1"/>
    <n v="15"/>
    <n v="3"/>
    <n v="4"/>
    <x v="15"/>
    <n v="10"/>
    <n v="4"/>
    <n v="13"/>
  </r>
  <r>
    <n v="60"/>
    <s v="No"/>
    <s v="Travel_Rarely"/>
    <n v="370"/>
    <x v="1"/>
    <n v="1"/>
    <n v="4"/>
    <s v="Medical"/>
    <n v="1"/>
    <n v="1697"/>
    <n v="3"/>
    <x v="1"/>
    <n v="92"/>
    <n v="1"/>
    <n v="3"/>
    <s v="Healthcare Representative"/>
    <n v="4"/>
    <s v="Divorced"/>
    <n v="10883"/>
    <n v="20467"/>
    <n v="3"/>
    <s v="Y"/>
    <s v="No"/>
    <n v="20"/>
    <x v="1"/>
    <n v="3"/>
    <n v="80"/>
    <n v="1"/>
    <n v="19"/>
    <n v="2"/>
    <n v="4"/>
    <x v="6"/>
    <n v="0"/>
    <n v="0"/>
    <n v="0"/>
  </r>
  <r>
    <n v="33"/>
    <s v="No"/>
    <s v="Travel_Rarely"/>
    <n v="267"/>
    <x v="1"/>
    <n v="21"/>
    <n v="3"/>
    <s v="Medical"/>
    <n v="1"/>
    <n v="1698"/>
    <n v="2"/>
    <x v="1"/>
    <n v="79"/>
    <n v="4"/>
    <n v="1"/>
    <s v="Laboratory Technician"/>
    <n v="2"/>
    <s v="Married"/>
    <n v="2028"/>
    <n v="13637"/>
    <n v="1"/>
    <s v="Y"/>
    <s v="No"/>
    <n v="18"/>
    <x v="0"/>
    <n v="4"/>
    <n v="80"/>
    <n v="3"/>
    <n v="14"/>
    <n v="6"/>
    <n v="3"/>
    <x v="13"/>
    <n v="11"/>
    <n v="2"/>
    <n v="13"/>
  </r>
  <r>
    <n v="37"/>
    <s v="No"/>
    <s v="Travel_Frequently"/>
    <n v="1278"/>
    <x v="0"/>
    <n v="1"/>
    <n v="4"/>
    <s v="Medical"/>
    <n v="1"/>
    <n v="1700"/>
    <n v="3"/>
    <x v="1"/>
    <n v="31"/>
    <n v="1"/>
    <n v="2"/>
    <s v="Sales Executive"/>
    <n v="4"/>
    <s v="Divorced"/>
    <n v="9525"/>
    <n v="7677"/>
    <n v="1"/>
    <s v="Y"/>
    <s v="No"/>
    <n v="14"/>
    <x v="0"/>
    <n v="3"/>
    <n v="80"/>
    <n v="2"/>
    <n v="6"/>
    <n v="2"/>
    <n v="2"/>
    <x v="0"/>
    <n v="3"/>
    <n v="1"/>
    <n v="3"/>
  </r>
  <r>
    <n v="34"/>
    <s v="No"/>
    <s v="Travel_Rarely"/>
    <n v="678"/>
    <x v="1"/>
    <n v="19"/>
    <n v="3"/>
    <s v="Life Sciences"/>
    <n v="1"/>
    <n v="1701"/>
    <n v="2"/>
    <x v="0"/>
    <n v="35"/>
    <n v="2"/>
    <n v="1"/>
    <s v="Research Scientist"/>
    <n v="4"/>
    <s v="Married"/>
    <n v="2929"/>
    <n v="20338"/>
    <n v="1"/>
    <s v="Y"/>
    <s v="No"/>
    <n v="12"/>
    <x v="0"/>
    <n v="2"/>
    <n v="80"/>
    <n v="0"/>
    <n v="10"/>
    <n v="3"/>
    <n v="3"/>
    <x v="1"/>
    <n v="9"/>
    <n v="8"/>
    <n v="7"/>
  </r>
  <r>
    <n v="23"/>
    <s v="Yes"/>
    <s v="Travel_Rarely"/>
    <n v="427"/>
    <x v="0"/>
    <n v="7"/>
    <n v="3"/>
    <s v="Life Sciences"/>
    <n v="1"/>
    <n v="1702"/>
    <n v="3"/>
    <x v="1"/>
    <n v="99"/>
    <n v="3"/>
    <n v="1"/>
    <s v="Sales Representative"/>
    <n v="4"/>
    <s v="Divorced"/>
    <n v="2275"/>
    <n v="25103"/>
    <n v="1"/>
    <s v="Y"/>
    <s v="Yes"/>
    <n v="21"/>
    <x v="1"/>
    <n v="2"/>
    <n v="80"/>
    <n v="1"/>
    <n v="3"/>
    <n v="2"/>
    <n v="3"/>
    <x v="11"/>
    <n v="2"/>
    <n v="0"/>
    <n v="2"/>
  </r>
  <r>
    <n v="44"/>
    <s v="No"/>
    <s v="Travel_Rarely"/>
    <n v="921"/>
    <x v="1"/>
    <n v="2"/>
    <n v="3"/>
    <s v="Life Sciences"/>
    <n v="1"/>
    <n v="1703"/>
    <n v="3"/>
    <x v="0"/>
    <n v="96"/>
    <n v="4"/>
    <n v="3"/>
    <s v="Healthcare Representative"/>
    <n v="4"/>
    <s v="Married"/>
    <n v="7879"/>
    <n v="14810"/>
    <n v="1"/>
    <s v="Y"/>
    <s v="Yes"/>
    <n v="19"/>
    <x v="0"/>
    <n v="2"/>
    <n v="80"/>
    <n v="1"/>
    <n v="9"/>
    <n v="2"/>
    <n v="3"/>
    <x v="3"/>
    <n v="7"/>
    <n v="6"/>
    <n v="7"/>
  </r>
  <r>
    <n v="35"/>
    <s v="No"/>
    <s v="Travel_Frequently"/>
    <n v="146"/>
    <x v="1"/>
    <n v="2"/>
    <n v="4"/>
    <s v="Medical"/>
    <n v="1"/>
    <n v="1704"/>
    <n v="1"/>
    <x v="1"/>
    <n v="79"/>
    <n v="2"/>
    <n v="1"/>
    <s v="Research Scientist"/>
    <n v="4"/>
    <s v="Single"/>
    <n v="4930"/>
    <n v="13970"/>
    <n v="0"/>
    <s v="Y"/>
    <s v="Yes"/>
    <n v="14"/>
    <x v="0"/>
    <n v="3"/>
    <n v="80"/>
    <n v="0"/>
    <n v="6"/>
    <n v="2"/>
    <n v="4"/>
    <x v="8"/>
    <n v="4"/>
    <n v="1"/>
    <n v="4"/>
  </r>
  <r>
    <n v="43"/>
    <s v="No"/>
    <s v="Travel_Rarely"/>
    <n v="1179"/>
    <x v="0"/>
    <n v="2"/>
    <n v="3"/>
    <s v="Medical"/>
    <n v="1"/>
    <n v="1706"/>
    <n v="4"/>
    <x v="1"/>
    <n v="73"/>
    <n v="3"/>
    <n v="2"/>
    <s v="Sales Executive"/>
    <n v="4"/>
    <s v="Married"/>
    <n v="7847"/>
    <n v="6069"/>
    <n v="1"/>
    <s v="Y"/>
    <s v="Yes"/>
    <n v="17"/>
    <x v="0"/>
    <n v="1"/>
    <n v="80"/>
    <n v="1"/>
    <n v="10"/>
    <n v="3"/>
    <n v="3"/>
    <x v="1"/>
    <n v="9"/>
    <n v="8"/>
    <n v="8"/>
  </r>
  <r>
    <n v="24"/>
    <s v="No"/>
    <s v="Travel_Rarely"/>
    <n v="581"/>
    <x v="1"/>
    <n v="9"/>
    <n v="3"/>
    <s v="Medical"/>
    <n v="1"/>
    <n v="1707"/>
    <n v="3"/>
    <x v="1"/>
    <n v="62"/>
    <n v="4"/>
    <n v="1"/>
    <s v="Research Scientist"/>
    <n v="3"/>
    <s v="Married"/>
    <n v="4401"/>
    <n v="17616"/>
    <n v="1"/>
    <s v="Y"/>
    <s v="No"/>
    <n v="16"/>
    <x v="0"/>
    <n v="4"/>
    <n v="80"/>
    <n v="1"/>
    <n v="5"/>
    <n v="1"/>
    <n v="3"/>
    <x v="8"/>
    <n v="3"/>
    <n v="0"/>
    <n v="4"/>
  </r>
  <r>
    <n v="41"/>
    <s v="No"/>
    <s v="Travel_Rarely"/>
    <n v="918"/>
    <x v="0"/>
    <n v="6"/>
    <n v="3"/>
    <s v="Marketing"/>
    <n v="1"/>
    <n v="1708"/>
    <n v="4"/>
    <x v="1"/>
    <n v="35"/>
    <n v="3"/>
    <n v="3"/>
    <s v="Sales Executive"/>
    <n v="3"/>
    <s v="Single"/>
    <n v="9241"/>
    <n v="15869"/>
    <n v="1"/>
    <s v="Y"/>
    <s v="No"/>
    <n v="12"/>
    <x v="0"/>
    <n v="2"/>
    <n v="80"/>
    <n v="0"/>
    <n v="10"/>
    <n v="3"/>
    <n v="3"/>
    <x v="1"/>
    <n v="8"/>
    <n v="8"/>
    <n v="7"/>
  </r>
  <r>
    <n v="29"/>
    <s v="No"/>
    <s v="Travel_Rarely"/>
    <n v="1082"/>
    <x v="1"/>
    <n v="9"/>
    <n v="4"/>
    <s v="Medical"/>
    <n v="1"/>
    <n v="1709"/>
    <n v="4"/>
    <x v="0"/>
    <n v="43"/>
    <n v="3"/>
    <n v="1"/>
    <s v="Laboratory Technician"/>
    <n v="3"/>
    <s v="Married"/>
    <n v="2974"/>
    <n v="25412"/>
    <n v="9"/>
    <s v="Y"/>
    <s v="No"/>
    <n v="17"/>
    <x v="0"/>
    <n v="3"/>
    <n v="80"/>
    <n v="1"/>
    <n v="9"/>
    <n v="2"/>
    <n v="3"/>
    <x v="8"/>
    <n v="3"/>
    <n v="1"/>
    <n v="2"/>
  </r>
  <r>
    <n v="36"/>
    <s v="No"/>
    <s v="Travel_Rarely"/>
    <n v="530"/>
    <x v="0"/>
    <n v="2"/>
    <n v="4"/>
    <s v="Life Sciences"/>
    <n v="1"/>
    <n v="1710"/>
    <n v="3"/>
    <x v="0"/>
    <n v="51"/>
    <n v="3"/>
    <n v="2"/>
    <s v="Sales Representative"/>
    <n v="4"/>
    <s v="Single"/>
    <n v="4502"/>
    <n v="7439"/>
    <n v="3"/>
    <s v="Y"/>
    <s v="No"/>
    <n v="15"/>
    <x v="0"/>
    <n v="3"/>
    <n v="80"/>
    <n v="0"/>
    <n v="17"/>
    <n v="2"/>
    <n v="2"/>
    <x v="20"/>
    <n v="7"/>
    <n v="6"/>
    <n v="7"/>
  </r>
  <r>
    <n v="45"/>
    <s v="No"/>
    <s v="Non-Travel"/>
    <n v="1238"/>
    <x v="1"/>
    <n v="1"/>
    <n v="1"/>
    <s v="Life Sciences"/>
    <n v="1"/>
    <n v="1712"/>
    <n v="3"/>
    <x v="1"/>
    <n v="74"/>
    <n v="2"/>
    <n v="3"/>
    <s v="Healthcare Representative"/>
    <n v="3"/>
    <s v="Married"/>
    <n v="10748"/>
    <n v="3395"/>
    <n v="3"/>
    <s v="Y"/>
    <s v="No"/>
    <n v="23"/>
    <x v="1"/>
    <n v="4"/>
    <n v="80"/>
    <n v="1"/>
    <n v="25"/>
    <n v="3"/>
    <n v="2"/>
    <x v="36"/>
    <n v="15"/>
    <n v="14"/>
    <n v="4"/>
  </r>
  <r>
    <n v="24"/>
    <s v="Yes"/>
    <s v="Travel_Rarely"/>
    <n v="240"/>
    <x v="2"/>
    <n v="22"/>
    <n v="1"/>
    <s v="Human Resources"/>
    <n v="1"/>
    <n v="1714"/>
    <n v="4"/>
    <x v="1"/>
    <n v="58"/>
    <n v="1"/>
    <n v="1"/>
    <s v="Human Resources"/>
    <n v="3"/>
    <s v="Married"/>
    <n v="1555"/>
    <n v="11585"/>
    <n v="1"/>
    <s v="Y"/>
    <s v="No"/>
    <n v="11"/>
    <x v="0"/>
    <n v="3"/>
    <n v="80"/>
    <n v="1"/>
    <n v="1"/>
    <n v="2"/>
    <n v="3"/>
    <x v="6"/>
    <n v="0"/>
    <n v="0"/>
    <n v="0"/>
  </r>
  <r>
    <n v="47"/>
    <s v="Yes"/>
    <s v="Travel_Frequently"/>
    <n v="1093"/>
    <x v="0"/>
    <n v="9"/>
    <n v="3"/>
    <s v="Life Sciences"/>
    <n v="1"/>
    <n v="1716"/>
    <n v="3"/>
    <x v="1"/>
    <n v="82"/>
    <n v="1"/>
    <n v="4"/>
    <s v="Sales Executive"/>
    <n v="3"/>
    <s v="Married"/>
    <n v="12936"/>
    <n v="24164"/>
    <n v="7"/>
    <s v="Y"/>
    <s v="No"/>
    <n v="11"/>
    <x v="0"/>
    <n v="3"/>
    <n v="80"/>
    <n v="0"/>
    <n v="25"/>
    <n v="3"/>
    <n v="1"/>
    <x v="36"/>
    <n v="5"/>
    <n v="14"/>
    <n v="10"/>
  </r>
  <r>
    <n v="26"/>
    <s v="No"/>
    <s v="Travel_Rarely"/>
    <n v="390"/>
    <x v="1"/>
    <n v="17"/>
    <n v="4"/>
    <s v="Medical"/>
    <n v="1"/>
    <n v="1718"/>
    <n v="4"/>
    <x v="1"/>
    <n v="62"/>
    <n v="1"/>
    <n v="1"/>
    <s v="Laboratory Technician"/>
    <n v="3"/>
    <s v="Married"/>
    <n v="2305"/>
    <n v="6217"/>
    <n v="1"/>
    <s v="Y"/>
    <s v="No"/>
    <n v="15"/>
    <x v="0"/>
    <n v="3"/>
    <n v="80"/>
    <n v="3"/>
    <n v="3"/>
    <n v="3"/>
    <n v="4"/>
    <x v="11"/>
    <n v="2"/>
    <n v="0"/>
    <n v="2"/>
  </r>
  <r>
    <n v="45"/>
    <s v="No"/>
    <s v="Travel_Rarely"/>
    <n v="1005"/>
    <x v="1"/>
    <n v="28"/>
    <n v="2"/>
    <s v="Technical Degree"/>
    <n v="1"/>
    <n v="1719"/>
    <n v="4"/>
    <x v="0"/>
    <n v="48"/>
    <n v="2"/>
    <n v="4"/>
    <s v="Research Director"/>
    <n v="2"/>
    <s v="Single"/>
    <n v="16704"/>
    <n v="17119"/>
    <n v="1"/>
    <s v="Y"/>
    <s v="No"/>
    <n v="11"/>
    <x v="0"/>
    <n v="3"/>
    <n v="80"/>
    <n v="0"/>
    <n v="21"/>
    <n v="2"/>
    <n v="3"/>
    <x v="17"/>
    <n v="6"/>
    <n v="8"/>
    <n v="6"/>
  </r>
  <r>
    <n v="32"/>
    <s v="No"/>
    <s v="Travel_Frequently"/>
    <n v="585"/>
    <x v="1"/>
    <n v="10"/>
    <n v="3"/>
    <s v="Life Sciences"/>
    <n v="1"/>
    <n v="1720"/>
    <n v="1"/>
    <x v="1"/>
    <n v="56"/>
    <n v="3"/>
    <n v="1"/>
    <s v="Research Scientist"/>
    <n v="3"/>
    <s v="Married"/>
    <n v="3433"/>
    <n v="17360"/>
    <n v="6"/>
    <s v="Y"/>
    <s v="No"/>
    <n v="13"/>
    <x v="0"/>
    <n v="1"/>
    <n v="80"/>
    <n v="1"/>
    <n v="10"/>
    <n v="3"/>
    <n v="2"/>
    <x v="8"/>
    <n v="2"/>
    <n v="1"/>
    <n v="3"/>
  </r>
  <r>
    <n v="31"/>
    <s v="No"/>
    <s v="Travel_Rarely"/>
    <n v="741"/>
    <x v="1"/>
    <n v="2"/>
    <n v="4"/>
    <s v="Life Sciences"/>
    <n v="1"/>
    <n v="1721"/>
    <n v="2"/>
    <x v="1"/>
    <n v="69"/>
    <n v="3"/>
    <n v="1"/>
    <s v="Laboratory Technician"/>
    <n v="3"/>
    <s v="Married"/>
    <n v="3477"/>
    <n v="18103"/>
    <n v="1"/>
    <s v="Y"/>
    <s v="No"/>
    <n v="14"/>
    <x v="0"/>
    <n v="4"/>
    <n v="80"/>
    <n v="1"/>
    <n v="6"/>
    <n v="2"/>
    <n v="4"/>
    <x v="8"/>
    <n v="2"/>
    <n v="0"/>
    <n v="3"/>
  </r>
  <r>
    <n v="41"/>
    <s v="No"/>
    <s v="Non-Travel"/>
    <n v="552"/>
    <x v="2"/>
    <n v="4"/>
    <n v="3"/>
    <s v="Human Resources"/>
    <n v="1"/>
    <n v="1722"/>
    <n v="3"/>
    <x v="1"/>
    <n v="60"/>
    <n v="1"/>
    <n v="2"/>
    <s v="Human Resources"/>
    <n v="2"/>
    <s v="Married"/>
    <n v="6430"/>
    <n v="20794"/>
    <n v="6"/>
    <s v="Y"/>
    <s v="No"/>
    <n v="19"/>
    <x v="0"/>
    <n v="2"/>
    <n v="80"/>
    <n v="1"/>
    <n v="10"/>
    <n v="4"/>
    <n v="3"/>
    <x v="11"/>
    <n v="2"/>
    <n v="1"/>
    <n v="2"/>
  </r>
  <r>
    <n v="40"/>
    <s v="No"/>
    <s v="Travel_Rarely"/>
    <n v="369"/>
    <x v="1"/>
    <n v="8"/>
    <n v="2"/>
    <s v="Life Sciences"/>
    <n v="1"/>
    <n v="1724"/>
    <n v="2"/>
    <x v="0"/>
    <n v="92"/>
    <n v="3"/>
    <n v="2"/>
    <s v="Manufacturing Director"/>
    <n v="1"/>
    <s v="Married"/>
    <n v="6516"/>
    <n v="5041"/>
    <n v="2"/>
    <s v="Y"/>
    <s v="Yes"/>
    <n v="16"/>
    <x v="0"/>
    <n v="2"/>
    <n v="80"/>
    <n v="1"/>
    <n v="18"/>
    <n v="3"/>
    <n v="3"/>
    <x v="6"/>
    <n v="0"/>
    <n v="0"/>
    <n v="0"/>
  </r>
  <r>
    <n v="24"/>
    <s v="No"/>
    <s v="Travel_Rarely"/>
    <n v="506"/>
    <x v="1"/>
    <n v="29"/>
    <n v="1"/>
    <s v="Medical"/>
    <n v="1"/>
    <n v="1725"/>
    <n v="2"/>
    <x v="1"/>
    <n v="91"/>
    <n v="3"/>
    <n v="1"/>
    <s v="Laboratory Technician"/>
    <n v="1"/>
    <s v="Divorced"/>
    <n v="3907"/>
    <n v="3622"/>
    <n v="1"/>
    <s v="Y"/>
    <s v="No"/>
    <n v="13"/>
    <x v="0"/>
    <n v="2"/>
    <n v="80"/>
    <n v="3"/>
    <n v="6"/>
    <n v="2"/>
    <n v="4"/>
    <x v="0"/>
    <n v="2"/>
    <n v="1"/>
    <n v="2"/>
  </r>
  <r>
    <n v="46"/>
    <s v="No"/>
    <s v="Travel_Rarely"/>
    <n v="717"/>
    <x v="1"/>
    <n v="13"/>
    <n v="4"/>
    <s v="Life Sciences"/>
    <n v="1"/>
    <n v="1727"/>
    <n v="3"/>
    <x v="1"/>
    <n v="34"/>
    <n v="3"/>
    <n v="2"/>
    <s v="Healthcare Representative"/>
    <n v="2"/>
    <s v="Single"/>
    <n v="5562"/>
    <n v="9697"/>
    <n v="6"/>
    <s v="Y"/>
    <s v="No"/>
    <n v="14"/>
    <x v="0"/>
    <n v="4"/>
    <n v="80"/>
    <n v="0"/>
    <n v="19"/>
    <n v="3"/>
    <n v="3"/>
    <x v="1"/>
    <n v="7"/>
    <n v="0"/>
    <n v="9"/>
  </r>
  <r>
    <n v="35"/>
    <s v="No"/>
    <s v="Travel_Rarely"/>
    <n v="1370"/>
    <x v="1"/>
    <n v="27"/>
    <n v="4"/>
    <s v="Life Sciences"/>
    <n v="1"/>
    <n v="1728"/>
    <n v="4"/>
    <x v="1"/>
    <n v="49"/>
    <n v="3"/>
    <n v="2"/>
    <s v="Manufacturing Director"/>
    <n v="3"/>
    <s v="Married"/>
    <n v="6883"/>
    <n v="5151"/>
    <n v="2"/>
    <s v="Y"/>
    <s v="No"/>
    <n v="16"/>
    <x v="0"/>
    <n v="2"/>
    <n v="80"/>
    <n v="1"/>
    <n v="17"/>
    <n v="3"/>
    <n v="3"/>
    <x v="5"/>
    <n v="7"/>
    <n v="0"/>
    <n v="7"/>
  </r>
  <r>
    <n v="30"/>
    <s v="No"/>
    <s v="Travel_Rarely"/>
    <n v="793"/>
    <x v="1"/>
    <n v="16"/>
    <n v="1"/>
    <s v="Life Sciences"/>
    <n v="1"/>
    <n v="1729"/>
    <n v="2"/>
    <x v="1"/>
    <n v="33"/>
    <n v="3"/>
    <n v="1"/>
    <s v="Research Scientist"/>
    <n v="4"/>
    <s v="Married"/>
    <n v="2862"/>
    <n v="3811"/>
    <n v="1"/>
    <s v="Y"/>
    <s v="No"/>
    <n v="12"/>
    <x v="0"/>
    <n v="2"/>
    <n v="80"/>
    <n v="1"/>
    <n v="10"/>
    <n v="2"/>
    <n v="2"/>
    <x v="1"/>
    <n v="0"/>
    <n v="0"/>
    <n v="8"/>
  </r>
  <r>
    <n v="47"/>
    <s v="No"/>
    <s v="Non-Travel"/>
    <n v="543"/>
    <x v="0"/>
    <n v="2"/>
    <n v="4"/>
    <s v="Marketing"/>
    <n v="1"/>
    <n v="1731"/>
    <n v="3"/>
    <x v="1"/>
    <n v="87"/>
    <n v="3"/>
    <n v="2"/>
    <s v="Sales Executive"/>
    <n v="2"/>
    <s v="Married"/>
    <n v="4978"/>
    <n v="3536"/>
    <n v="7"/>
    <s v="Y"/>
    <s v="No"/>
    <n v="11"/>
    <x v="0"/>
    <n v="4"/>
    <n v="80"/>
    <n v="1"/>
    <n v="4"/>
    <n v="3"/>
    <n v="1"/>
    <x v="6"/>
    <n v="0"/>
    <n v="0"/>
    <n v="0"/>
  </r>
  <r>
    <n v="46"/>
    <s v="No"/>
    <s v="Travel_Rarely"/>
    <n v="1277"/>
    <x v="0"/>
    <n v="2"/>
    <n v="3"/>
    <s v="Life Sciences"/>
    <n v="1"/>
    <n v="1732"/>
    <n v="3"/>
    <x v="1"/>
    <n v="74"/>
    <n v="3"/>
    <n v="3"/>
    <s v="Sales Executive"/>
    <n v="4"/>
    <s v="Divorced"/>
    <n v="10368"/>
    <n v="5596"/>
    <n v="4"/>
    <s v="Y"/>
    <s v="Yes"/>
    <n v="12"/>
    <x v="0"/>
    <n v="2"/>
    <n v="80"/>
    <n v="1"/>
    <n v="13"/>
    <n v="5"/>
    <n v="2"/>
    <x v="1"/>
    <n v="6"/>
    <n v="0"/>
    <n v="3"/>
  </r>
  <r>
    <n v="36"/>
    <s v="Yes"/>
    <s v="Travel_Rarely"/>
    <n v="1456"/>
    <x v="0"/>
    <n v="13"/>
    <n v="5"/>
    <s v="Marketing"/>
    <n v="1"/>
    <n v="1733"/>
    <n v="2"/>
    <x v="1"/>
    <n v="96"/>
    <n v="2"/>
    <n v="2"/>
    <s v="Sales Executive"/>
    <n v="1"/>
    <s v="Divorced"/>
    <n v="6134"/>
    <n v="8658"/>
    <n v="5"/>
    <s v="Y"/>
    <s v="Yes"/>
    <n v="13"/>
    <x v="0"/>
    <n v="2"/>
    <n v="80"/>
    <n v="3"/>
    <n v="16"/>
    <n v="3"/>
    <n v="3"/>
    <x v="4"/>
    <n v="2"/>
    <n v="2"/>
    <n v="2"/>
  </r>
  <r>
    <n v="32"/>
    <s v="Yes"/>
    <s v="Travel_Rarely"/>
    <n v="964"/>
    <x v="0"/>
    <n v="1"/>
    <n v="2"/>
    <s v="Life Sciences"/>
    <n v="1"/>
    <n v="1734"/>
    <n v="1"/>
    <x v="1"/>
    <n v="34"/>
    <n v="1"/>
    <n v="2"/>
    <s v="Sales Executive"/>
    <n v="2"/>
    <s v="Single"/>
    <n v="6735"/>
    <n v="12147"/>
    <n v="6"/>
    <s v="Y"/>
    <s v="No"/>
    <n v="15"/>
    <x v="0"/>
    <n v="2"/>
    <n v="80"/>
    <n v="0"/>
    <n v="10"/>
    <n v="2"/>
    <n v="3"/>
    <x v="2"/>
    <n v="0"/>
    <n v="0"/>
    <n v="0"/>
  </r>
  <r>
    <n v="23"/>
    <s v="No"/>
    <s v="Travel_Rarely"/>
    <n v="160"/>
    <x v="1"/>
    <n v="4"/>
    <n v="1"/>
    <s v="Medical"/>
    <n v="1"/>
    <n v="1735"/>
    <n v="3"/>
    <x v="0"/>
    <n v="51"/>
    <n v="3"/>
    <n v="1"/>
    <s v="Laboratory Technician"/>
    <n v="2"/>
    <s v="Single"/>
    <n v="3295"/>
    <n v="12862"/>
    <n v="1"/>
    <s v="Y"/>
    <s v="No"/>
    <n v="13"/>
    <x v="0"/>
    <n v="3"/>
    <n v="80"/>
    <n v="0"/>
    <n v="3"/>
    <n v="3"/>
    <n v="1"/>
    <x v="11"/>
    <n v="2"/>
    <n v="1"/>
    <n v="2"/>
  </r>
  <r>
    <n v="31"/>
    <s v="No"/>
    <s v="Travel_Frequently"/>
    <n v="163"/>
    <x v="1"/>
    <n v="24"/>
    <n v="1"/>
    <s v="Technical Degree"/>
    <n v="1"/>
    <n v="1736"/>
    <n v="4"/>
    <x v="0"/>
    <n v="30"/>
    <n v="3"/>
    <n v="2"/>
    <s v="Manufacturing Director"/>
    <n v="4"/>
    <s v="Single"/>
    <n v="5238"/>
    <n v="6670"/>
    <n v="2"/>
    <s v="Y"/>
    <s v="No"/>
    <n v="20"/>
    <x v="1"/>
    <n v="4"/>
    <n v="80"/>
    <n v="0"/>
    <n v="9"/>
    <n v="3"/>
    <n v="2"/>
    <x v="8"/>
    <n v="4"/>
    <n v="1"/>
    <n v="4"/>
  </r>
  <r>
    <n v="39"/>
    <s v="No"/>
    <s v="Non-Travel"/>
    <n v="792"/>
    <x v="1"/>
    <n v="1"/>
    <n v="3"/>
    <s v="Life Sciences"/>
    <n v="1"/>
    <n v="1737"/>
    <n v="4"/>
    <x v="1"/>
    <n v="77"/>
    <n v="3"/>
    <n v="2"/>
    <s v="Laboratory Technician"/>
    <n v="4"/>
    <s v="Married"/>
    <n v="6472"/>
    <n v="8989"/>
    <n v="1"/>
    <s v="Y"/>
    <s v="Yes"/>
    <n v="15"/>
    <x v="0"/>
    <n v="4"/>
    <n v="80"/>
    <n v="1"/>
    <n v="9"/>
    <n v="2"/>
    <n v="3"/>
    <x v="7"/>
    <n v="8"/>
    <n v="5"/>
    <n v="8"/>
  </r>
  <r>
    <n v="32"/>
    <s v="No"/>
    <s v="Travel_Rarely"/>
    <n v="371"/>
    <x v="0"/>
    <n v="19"/>
    <n v="3"/>
    <s v="Life Sciences"/>
    <n v="1"/>
    <n v="1739"/>
    <n v="4"/>
    <x v="1"/>
    <n v="80"/>
    <n v="1"/>
    <n v="3"/>
    <s v="Sales Executive"/>
    <n v="3"/>
    <s v="Married"/>
    <n v="9610"/>
    <n v="3840"/>
    <n v="3"/>
    <s v="Y"/>
    <s v="No"/>
    <n v="13"/>
    <x v="0"/>
    <n v="3"/>
    <n v="80"/>
    <n v="1"/>
    <n v="10"/>
    <n v="2"/>
    <n v="1"/>
    <x v="9"/>
    <n v="3"/>
    <n v="0"/>
    <n v="2"/>
  </r>
  <r>
    <n v="40"/>
    <s v="No"/>
    <s v="Travel_Rarely"/>
    <n v="611"/>
    <x v="0"/>
    <n v="7"/>
    <n v="4"/>
    <s v="Medical"/>
    <n v="1"/>
    <n v="1740"/>
    <n v="2"/>
    <x v="1"/>
    <n v="88"/>
    <n v="3"/>
    <n v="5"/>
    <s v="Manager"/>
    <n v="2"/>
    <s v="Single"/>
    <n v="19833"/>
    <n v="4349"/>
    <n v="1"/>
    <s v="Y"/>
    <s v="No"/>
    <n v="14"/>
    <x v="0"/>
    <n v="2"/>
    <n v="80"/>
    <n v="0"/>
    <n v="21"/>
    <n v="3"/>
    <n v="2"/>
    <x v="17"/>
    <n v="8"/>
    <n v="12"/>
    <n v="8"/>
  </r>
  <r>
    <n v="45"/>
    <s v="No"/>
    <s v="Travel_Rarely"/>
    <n v="176"/>
    <x v="2"/>
    <n v="4"/>
    <n v="3"/>
    <s v="Life Sciences"/>
    <n v="1"/>
    <n v="1744"/>
    <n v="3"/>
    <x v="0"/>
    <n v="56"/>
    <n v="1"/>
    <n v="3"/>
    <s v="Human Resources"/>
    <n v="3"/>
    <s v="Married"/>
    <n v="9756"/>
    <n v="6595"/>
    <n v="4"/>
    <s v="Y"/>
    <s v="No"/>
    <n v="21"/>
    <x v="1"/>
    <n v="3"/>
    <n v="80"/>
    <n v="2"/>
    <n v="9"/>
    <n v="2"/>
    <n v="4"/>
    <x v="8"/>
    <n v="0"/>
    <n v="0"/>
    <n v="3"/>
  </r>
  <r>
    <n v="30"/>
    <s v="No"/>
    <s v="Travel_Frequently"/>
    <n v="1312"/>
    <x v="1"/>
    <n v="2"/>
    <n v="4"/>
    <s v="Technical Degree"/>
    <n v="1"/>
    <n v="1745"/>
    <n v="4"/>
    <x v="0"/>
    <n v="78"/>
    <n v="2"/>
    <n v="1"/>
    <s v="Research Scientist"/>
    <n v="1"/>
    <s v="Single"/>
    <n v="4968"/>
    <n v="26427"/>
    <n v="0"/>
    <s v="Y"/>
    <s v="No"/>
    <n v="16"/>
    <x v="0"/>
    <n v="4"/>
    <n v="80"/>
    <n v="0"/>
    <n v="10"/>
    <n v="2"/>
    <n v="3"/>
    <x v="7"/>
    <n v="7"/>
    <n v="0"/>
    <n v="7"/>
  </r>
  <r>
    <n v="24"/>
    <s v="No"/>
    <s v="Travel_Frequently"/>
    <n v="897"/>
    <x v="2"/>
    <n v="10"/>
    <n v="3"/>
    <s v="Medical"/>
    <n v="1"/>
    <n v="1746"/>
    <n v="1"/>
    <x v="1"/>
    <n v="59"/>
    <n v="3"/>
    <n v="1"/>
    <s v="Human Resources"/>
    <n v="4"/>
    <s v="Married"/>
    <n v="2145"/>
    <n v="2097"/>
    <n v="0"/>
    <s v="Y"/>
    <s v="No"/>
    <n v="14"/>
    <x v="0"/>
    <n v="4"/>
    <n v="80"/>
    <n v="1"/>
    <n v="3"/>
    <n v="2"/>
    <n v="3"/>
    <x v="4"/>
    <n v="2"/>
    <n v="2"/>
    <n v="1"/>
  </r>
  <r>
    <n v="30"/>
    <s v="Yes"/>
    <s v="Travel_Frequently"/>
    <n v="600"/>
    <x v="2"/>
    <n v="8"/>
    <n v="3"/>
    <s v="Human Resources"/>
    <n v="1"/>
    <n v="1747"/>
    <n v="3"/>
    <x v="0"/>
    <n v="66"/>
    <n v="2"/>
    <n v="1"/>
    <s v="Human Resources"/>
    <n v="4"/>
    <s v="Divorced"/>
    <n v="2180"/>
    <n v="9732"/>
    <n v="6"/>
    <s v="Y"/>
    <s v="No"/>
    <n v="11"/>
    <x v="0"/>
    <n v="3"/>
    <n v="80"/>
    <n v="1"/>
    <n v="6"/>
    <n v="0"/>
    <n v="2"/>
    <x v="9"/>
    <n v="2"/>
    <n v="1"/>
    <n v="2"/>
  </r>
  <r>
    <n v="31"/>
    <s v="No"/>
    <s v="Travel_Rarely"/>
    <n v="1003"/>
    <x v="0"/>
    <n v="5"/>
    <n v="3"/>
    <s v="Technical Degree"/>
    <n v="1"/>
    <n v="1749"/>
    <n v="1"/>
    <x v="1"/>
    <n v="51"/>
    <n v="3"/>
    <n v="2"/>
    <s v="Sales Executive"/>
    <n v="3"/>
    <s v="Married"/>
    <n v="8346"/>
    <n v="20943"/>
    <n v="1"/>
    <s v="Y"/>
    <s v="No"/>
    <n v="19"/>
    <x v="0"/>
    <n v="3"/>
    <n v="80"/>
    <n v="1"/>
    <n v="6"/>
    <n v="3"/>
    <n v="3"/>
    <x v="8"/>
    <n v="2"/>
    <n v="0"/>
    <n v="2"/>
  </r>
  <r>
    <n v="27"/>
    <s v="No"/>
    <s v="Travel_Rarely"/>
    <n v="1054"/>
    <x v="1"/>
    <n v="8"/>
    <n v="3"/>
    <s v="Medical"/>
    <n v="1"/>
    <n v="1751"/>
    <n v="3"/>
    <x v="0"/>
    <n v="67"/>
    <n v="3"/>
    <n v="1"/>
    <s v="Research Scientist"/>
    <n v="4"/>
    <s v="Single"/>
    <n v="3445"/>
    <n v="6152"/>
    <n v="1"/>
    <s v="Y"/>
    <s v="No"/>
    <n v="11"/>
    <x v="0"/>
    <n v="3"/>
    <n v="80"/>
    <n v="0"/>
    <n v="6"/>
    <n v="5"/>
    <n v="2"/>
    <x v="0"/>
    <n v="2"/>
    <n v="1"/>
    <n v="4"/>
  </r>
  <r>
    <n v="29"/>
    <s v="Yes"/>
    <s v="Travel_Rarely"/>
    <n v="428"/>
    <x v="0"/>
    <n v="9"/>
    <n v="3"/>
    <s v="Marketing"/>
    <n v="1"/>
    <n v="1752"/>
    <n v="2"/>
    <x v="0"/>
    <n v="52"/>
    <n v="1"/>
    <n v="1"/>
    <s v="Sales Representative"/>
    <n v="2"/>
    <s v="Single"/>
    <n v="2760"/>
    <n v="14630"/>
    <n v="1"/>
    <s v="Y"/>
    <s v="No"/>
    <n v="13"/>
    <x v="0"/>
    <n v="3"/>
    <n v="80"/>
    <n v="0"/>
    <n v="2"/>
    <n v="3"/>
    <n v="3"/>
    <x v="4"/>
    <n v="2"/>
    <n v="2"/>
    <n v="2"/>
  </r>
  <r>
    <n v="29"/>
    <s v="No"/>
    <s v="Travel_Frequently"/>
    <n v="461"/>
    <x v="1"/>
    <n v="1"/>
    <n v="3"/>
    <s v="Life Sciences"/>
    <n v="1"/>
    <n v="1753"/>
    <n v="4"/>
    <x v="1"/>
    <n v="70"/>
    <n v="4"/>
    <n v="2"/>
    <s v="Healthcare Representative"/>
    <n v="3"/>
    <s v="Single"/>
    <n v="6294"/>
    <n v="23060"/>
    <n v="8"/>
    <s v="Y"/>
    <s v="Yes"/>
    <n v="12"/>
    <x v="0"/>
    <n v="4"/>
    <n v="80"/>
    <n v="0"/>
    <n v="10"/>
    <n v="5"/>
    <n v="4"/>
    <x v="11"/>
    <n v="2"/>
    <n v="0"/>
    <n v="2"/>
  </r>
  <r>
    <n v="30"/>
    <s v="No"/>
    <s v="Travel_Rarely"/>
    <n v="979"/>
    <x v="0"/>
    <n v="15"/>
    <n v="2"/>
    <s v="Marketing"/>
    <n v="1"/>
    <n v="1754"/>
    <n v="3"/>
    <x v="1"/>
    <n v="94"/>
    <n v="2"/>
    <n v="3"/>
    <s v="Sales Executive"/>
    <n v="1"/>
    <s v="Divorced"/>
    <n v="7140"/>
    <n v="3088"/>
    <n v="2"/>
    <s v="Y"/>
    <s v="No"/>
    <n v="11"/>
    <x v="0"/>
    <n v="1"/>
    <n v="80"/>
    <n v="1"/>
    <n v="12"/>
    <n v="2"/>
    <n v="3"/>
    <x v="5"/>
    <n v="7"/>
    <n v="1"/>
    <n v="7"/>
  </r>
  <r>
    <n v="34"/>
    <s v="No"/>
    <s v="Travel_Rarely"/>
    <n v="181"/>
    <x v="1"/>
    <n v="2"/>
    <n v="4"/>
    <s v="Medical"/>
    <n v="1"/>
    <n v="1755"/>
    <n v="4"/>
    <x v="1"/>
    <n v="97"/>
    <n v="4"/>
    <n v="1"/>
    <s v="Research Scientist"/>
    <n v="4"/>
    <s v="Married"/>
    <n v="2932"/>
    <n v="5586"/>
    <n v="0"/>
    <s v="Y"/>
    <s v="Yes"/>
    <n v="14"/>
    <x v="0"/>
    <n v="1"/>
    <n v="80"/>
    <n v="3"/>
    <n v="6"/>
    <n v="3"/>
    <n v="3"/>
    <x v="8"/>
    <n v="0"/>
    <n v="1"/>
    <n v="2"/>
  </r>
  <r>
    <n v="33"/>
    <s v="No"/>
    <s v="Non-Travel"/>
    <n v="1283"/>
    <x v="0"/>
    <n v="2"/>
    <n v="3"/>
    <s v="Marketing"/>
    <n v="1"/>
    <n v="1756"/>
    <n v="4"/>
    <x v="0"/>
    <n v="62"/>
    <n v="3"/>
    <n v="2"/>
    <s v="Sales Executive"/>
    <n v="2"/>
    <s v="Single"/>
    <n v="5147"/>
    <n v="10697"/>
    <n v="8"/>
    <s v="Y"/>
    <s v="No"/>
    <n v="15"/>
    <x v="0"/>
    <n v="4"/>
    <n v="80"/>
    <n v="0"/>
    <n v="13"/>
    <n v="2"/>
    <n v="2"/>
    <x v="19"/>
    <n v="7"/>
    <n v="1"/>
    <n v="7"/>
  </r>
  <r>
    <n v="49"/>
    <s v="No"/>
    <s v="Travel_Rarely"/>
    <n v="1313"/>
    <x v="0"/>
    <n v="11"/>
    <n v="4"/>
    <s v="Marketing"/>
    <n v="1"/>
    <n v="1757"/>
    <n v="4"/>
    <x v="0"/>
    <n v="80"/>
    <n v="3"/>
    <n v="2"/>
    <s v="Sales Executive"/>
    <n v="4"/>
    <s v="Single"/>
    <n v="4507"/>
    <n v="8191"/>
    <n v="3"/>
    <s v="Y"/>
    <s v="No"/>
    <n v="12"/>
    <x v="0"/>
    <n v="3"/>
    <n v="80"/>
    <n v="0"/>
    <n v="8"/>
    <n v="1"/>
    <n v="4"/>
    <x v="8"/>
    <n v="1"/>
    <n v="0"/>
    <n v="4"/>
  </r>
  <r>
    <n v="33"/>
    <s v="Yes"/>
    <s v="Travel_Rarely"/>
    <n v="211"/>
    <x v="0"/>
    <n v="16"/>
    <n v="3"/>
    <s v="Life Sciences"/>
    <n v="1"/>
    <n v="1758"/>
    <n v="1"/>
    <x v="0"/>
    <n v="74"/>
    <n v="3"/>
    <n v="3"/>
    <s v="Sales Executive"/>
    <n v="1"/>
    <s v="Single"/>
    <n v="8564"/>
    <n v="10092"/>
    <n v="2"/>
    <s v="Y"/>
    <s v="Yes"/>
    <n v="20"/>
    <x v="1"/>
    <n v="3"/>
    <n v="80"/>
    <n v="0"/>
    <n v="11"/>
    <n v="2"/>
    <n v="2"/>
    <x v="2"/>
    <n v="0"/>
    <n v="0"/>
    <n v="0"/>
  </r>
  <r>
    <n v="38"/>
    <s v="No"/>
    <s v="Travel_Frequently"/>
    <n v="594"/>
    <x v="1"/>
    <n v="2"/>
    <n v="2"/>
    <s v="Medical"/>
    <n v="1"/>
    <n v="1760"/>
    <n v="3"/>
    <x v="0"/>
    <n v="75"/>
    <n v="2"/>
    <n v="1"/>
    <s v="Laboratory Technician"/>
    <n v="2"/>
    <s v="Married"/>
    <n v="2468"/>
    <n v="15963"/>
    <n v="4"/>
    <s v="Y"/>
    <s v="No"/>
    <n v="14"/>
    <x v="0"/>
    <n v="2"/>
    <n v="80"/>
    <n v="1"/>
    <n v="9"/>
    <n v="4"/>
    <n v="2"/>
    <x v="0"/>
    <n v="1"/>
    <n v="0"/>
    <n v="5"/>
  </r>
  <r>
    <n v="31"/>
    <s v="Yes"/>
    <s v="Travel_Rarely"/>
    <n v="1079"/>
    <x v="0"/>
    <n v="16"/>
    <n v="4"/>
    <s v="Marketing"/>
    <n v="1"/>
    <n v="1761"/>
    <n v="1"/>
    <x v="1"/>
    <n v="70"/>
    <n v="3"/>
    <n v="3"/>
    <s v="Sales Executive"/>
    <n v="3"/>
    <s v="Married"/>
    <n v="8161"/>
    <n v="19002"/>
    <n v="2"/>
    <s v="Y"/>
    <s v="No"/>
    <n v="13"/>
    <x v="0"/>
    <n v="1"/>
    <n v="80"/>
    <n v="3"/>
    <n v="10"/>
    <n v="2"/>
    <n v="3"/>
    <x v="6"/>
    <n v="0"/>
    <n v="0"/>
    <n v="0"/>
  </r>
  <r>
    <n v="29"/>
    <s v="No"/>
    <s v="Travel_Rarely"/>
    <n v="590"/>
    <x v="1"/>
    <n v="4"/>
    <n v="3"/>
    <s v="Technical Degree"/>
    <n v="1"/>
    <n v="1762"/>
    <n v="4"/>
    <x v="0"/>
    <n v="91"/>
    <n v="2"/>
    <n v="1"/>
    <s v="Research Scientist"/>
    <n v="1"/>
    <s v="Divorced"/>
    <n v="2109"/>
    <n v="10007"/>
    <n v="1"/>
    <s v="Y"/>
    <s v="No"/>
    <n v="13"/>
    <x v="0"/>
    <n v="3"/>
    <n v="80"/>
    <n v="1"/>
    <n v="1"/>
    <n v="2"/>
    <n v="3"/>
    <x v="6"/>
    <n v="0"/>
    <n v="0"/>
    <n v="0"/>
  </r>
  <r>
    <n v="30"/>
    <s v="No"/>
    <s v="Travel_Rarely"/>
    <n v="305"/>
    <x v="1"/>
    <n v="16"/>
    <n v="3"/>
    <s v="Life Sciences"/>
    <n v="1"/>
    <n v="1763"/>
    <n v="3"/>
    <x v="1"/>
    <n v="58"/>
    <n v="4"/>
    <n v="2"/>
    <s v="Healthcare Representative"/>
    <n v="3"/>
    <s v="Married"/>
    <n v="5294"/>
    <n v="9128"/>
    <n v="3"/>
    <s v="Y"/>
    <s v="No"/>
    <n v="16"/>
    <x v="0"/>
    <n v="3"/>
    <n v="80"/>
    <n v="1"/>
    <n v="10"/>
    <n v="3"/>
    <n v="3"/>
    <x v="5"/>
    <n v="0"/>
    <n v="1"/>
    <n v="7"/>
  </r>
  <r>
    <n v="32"/>
    <s v="No"/>
    <s v="Non-Travel"/>
    <n v="953"/>
    <x v="1"/>
    <n v="5"/>
    <n v="4"/>
    <s v="Technical Degree"/>
    <n v="1"/>
    <n v="1764"/>
    <n v="2"/>
    <x v="1"/>
    <n v="65"/>
    <n v="3"/>
    <n v="1"/>
    <s v="Research Scientist"/>
    <n v="2"/>
    <s v="Single"/>
    <n v="2718"/>
    <n v="17674"/>
    <n v="2"/>
    <s v="Y"/>
    <s v="No"/>
    <n v="14"/>
    <x v="0"/>
    <n v="2"/>
    <n v="80"/>
    <n v="0"/>
    <n v="12"/>
    <n v="3"/>
    <n v="3"/>
    <x v="5"/>
    <n v="7"/>
    <n v="0"/>
    <n v="7"/>
  </r>
  <r>
    <n v="38"/>
    <s v="No"/>
    <s v="Travel_Rarely"/>
    <n v="833"/>
    <x v="1"/>
    <n v="18"/>
    <n v="3"/>
    <s v="Medical"/>
    <n v="1"/>
    <n v="1766"/>
    <n v="2"/>
    <x v="1"/>
    <n v="60"/>
    <n v="1"/>
    <n v="2"/>
    <s v="Healthcare Representative"/>
    <n v="4"/>
    <s v="Married"/>
    <n v="5811"/>
    <n v="24539"/>
    <n v="3"/>
    <s v="Y"/>
    <s v="Yes"/>
    <n v="16"/>
    <x v="0"/>
    <n v="3"/>
    <n v="80"/>
    <n v="1"/>
    <n v="15"/>
    <n v="2"/>
    <n v="3"/>
    <x v="6"/>
    <n v="0"/>
    <n v="1"/>
    <n v="0"/>
  </r>
  <r>
    <n v="43"/>
    <s v="Yes"/>
    <s v="Travel_Frequently"/>
    <n v="807"/>
    <x v="1"/>
    <n v="17"/>
    <n v="3"/>
    <s v="Technical Degree"/>
    <n v="1"/>
    <n v="1767"/>
    <n v="3"/>
    <x v="1"/>
    <n v="38"/>
    <n v="2"/>
    <n v="1"/>
    <s v="Research Scientist"/>
    <n v="3"/>
    <s v="Married"/>
    <n v="2437"/>
    <n v="15587"/>
    <n v="9"/>
    <s v="Y"/>
    <s v="Yes"/>
    <n v="16"/>
    <x v="0"/>
    <n v="4"/>
    <n v="80"/>
    <n v="1"/>
    <n v="6"/>
    <n v="4"/>
    <n v="3"/>
    <x v="6"/>
    <n v="0"/>
    <n v="0"/>
    <n v="0"/>
  </r>
  <r>
    <n v="42"/>
    <s v="No"/>
    <s v="Travel_Rarely"/>
    <n v="855"/>
    <x v="1"/>
    <n v="12"/>
    <n v="3"/>
    <s v="Medical"/>
    <n v="1"/>
    <n v="1768"/>
    <n v="2"/>
    <x v="1"/>
    <n v="57"/>
    <n v="3"/>
    <n v="1"/>
    <s v="Laboratory Technician"/>
    <n v="2"/>
    <s v="Divorced"/>
    <n v="2766"/>
    <n v="8952"/>
    <n v="8"/>
    <s v="Y"/>
    <s v="No"/>
    <n v="22"/>
    <x v="1"/>
    <n v="2"/>
    <n v="80"/>
    <n v="3"/>
    <n v="7"/>
    <n v="6"/>
    <n v="2"/>
    <x v="8"/>
    <n v="3"/>
    <n v="0"/>
    <n v="4"/>
  </r>
  <r>
    <n v="55"/>
    <s v="No"/>
    <s v="Travel_Rarely"/>
    <n v="478"/>
    <x v="1"/>
    <n v="2"/>
    <n v="3"/>
    <s v="Medical"/>
    <n v="1"/>
    <n v="1770"/>
    <n v="3"/>
    <x v="1"/>
    <n v="60"/>
    <n v="2"/>
    <n v="5"/>
    <s v="Research Director"/>
    <n v="1"/>
    <s v="Married"/>
    <n v="19038"/>
    <n v="19805"/>
    <n v="8"/>
    <s v="Y"/>
    <s v="No"/>
    <n v="12"/>
    <x v="0"/>
    <n v="2"/>
    <n v="80"/>
    <n v="3"/>
    <n v="34"/>
    <n v="2"/>
    <n v="3"/>
    <x v="6"/>
    <n v="0"/>
    <n v="0"/>
    <n v="0"/>
  </r>
  <r>
    <n v="33"/>
    <s v="No"/>
    <s v="Non-Travel"/>
    <n v="775"/>
    <x v="1"/>
    <n v="4"/>
    <n v="3"/>
    <s v="Technical Degree"/>
    <n v="1"/>
    <n v="1771"/>
    <n v="4"/>
    <x v="1"/>
    <n v="90"/>
    <n v="3"/>
    <n v="2"/>
    <s v="Research Scientist"/>
    <n v="2"/>
    <s v="Divorced"/>
    <n v="3055"/>
    <n v="6194"/>
    <n v="5"/>
    <s v="Y"/>
    <s v="No"/>
    <n v="15"/>
    <x v="0"/>
    <n v="4"/>
    <n v="80"/>
    <n v="2"/>
    <n v="11"/>
    <n v="2"/>
    <n v="2"/>
    <x v="7"/>
    <n v="8"/>
    <n v="1"/>
    <n v="7"/>
  </r>
  <r>
    <n v="41"/>
    <s v="No"/>
    <s v="Travel_Rarely"/>
    <n v="548"/>
    <x v="1"/>
    <n v="9"/>
    <n v="4"/>
    <s v="Life Sciences"/>
    <n v="1"/>
    <n v="1772"/>
    <n v="3"/>
    <x v="1"/>
    <n v="94"/>
    <n v="3"/>
    <n v="1"/>
    <s v="Laboratory Technician"/>
    <n v="1"/>
    <s v="Divorced"/>
    <n v="2289"/>
    <n v="20520"/>
    <n v="1"/>
    <s v="Y"/>
    <s v="No"/>
    <n v="20"/>
    <x v="1"/>
    <n v="2"/>
    <n v="80"/>
    <n v="2"/>
    <n v="5"/>
    <n v="2"/>
    <n v="3"/>
    <x v="8"/>
    <n v="3"/>
    <n v="0"/>
    <n v="4"/>
  </r>
  <r>
    <n v="34"/>
    <s v="No"/>
    <s v="Non-Travel"/>
    <n v="1375"/>
    <x v="0"/>
    <n v="10"/>
    <n v="3"/>
    <s v="Life Sciences"/>
    <n v="1"/>
    <n v="1774"/>
    <n v="4"/>
    <x v="1"/>
    <n v="87"/>
    <n v="3"/>
    <n v="2"/>
    <s v="Sales Executive"/>
    <n v="3"/>
    <s v="Divorced"/>
    <n v="4001"/>
    <n v="12313"/>
    <n v="1"/>
    <s v="Y"/>
    <s v="Yes"/>
    <n v="14"/>
    <x v="0"/>
    <n v="3"/>
    <n v="80"/>
    <n v="1"/>
    <n v="15"/>
    <n v="3"/>
    <n v="3"/>
    <x v="15"/>
    <n v="14"/>
    <n v="0"/>
    <n v="7"/>
  </r>
  <r>
    <n v="53"/>
    <s v="No"/>
    <s v="Non-Travel"/>
    <n v="661"/>
    <x v="1"/>
    <n v="1"/>
    <n v="4"/>
    <s v="Medical"/>
    <n v="1"/>
    <n v="1775"/>
    <n v="1"/>
    <x v="0"/>
    <n v="60"/>
    <n v="2"/>
    <n v="4"/>
    <s v="Manufacturing Director"/>
    <n v="3"/>
    <s v="Married"/>
    <n v="12965"/>
    <n v="22308"/>
    <n v="4"/>
    <s v="Y"/>
    <s v="Yes"/>
    <n v="20"/>
    <x v="1"/>
    <n v="4"/>
    <n v="80"/>
    <n v="3"/>
    <n v="27"/>
    <n v="2"/>
    <n v="2"/>
    <x v="11"/>
    <n v="2"/>
    <n v="0"/>
    <n v="2"/>
  </r>
  <r>
    <n v="43"/>
    <s v="No"/>
    <s v="Travel_Rarely"/>
    <n v="244"/>
    <x v="2"/>
    <n v="2"/>
    <n v="3"/>
    <s v="Life Sciences"/>
    <n v="1"/>
    <n v="1778"/>
    <n v="2"/>
    <x v="1"/>
    <n v="97"/>
    <n v="3"/>
    <n v="1"/>
    <s v="Human Resources"/>
    <n v="4"/>
    <s v="Single"/>
    <n v="3539"/>
    <n v="5033"/>
    <n v="0"/>
    <s v="Y"/>
    <s v="No"/>
    <n v="13"/>
    <x v="0"/>
    <n v="2"/>
    <n v="80"/>
    <n v="0"/>
    <n v="10"/>
    <n v="5"/>
    <n v="3"/>
    <x v="7"/>
    <n v="7"/>
    <n v="1"/>
    <n v="8"/>
  </r>
  <r>
    <n v="34"/>
    <s v="No"/>
    <s v="Travel_Rarely"/>
    <n v="511"/>
    <x v="0"/>
    <n v="3"/>
    <n v="2"/>
    <s v="Life Sciences"/>
    <n v="1"/>
    <n v="1779"/>
    <n v="4"/>
    <x v="0"/>
    <n v="32"/>
    <n v="1"/>
    <n v="2"/>
    <s v="Sales Executive"/>
    <n v="4"/>
    <s v="Single"/>
    <n v="6029"/>
    <n v="25353"/>
    <n v="5"/>
    <s v="Y"/>
    <s v="No"/>
    <n v="12"/>
    <x v="0"/>
    <n v="1"/>
    <n v="80"/>
    <n v="0"/>
    <n v="6"/>
    <n v="3"/>
    <n v="3"/>
    <x v="4"/>
    <n v="2"/>
    <n v="2"/>
    <n v="2"/>
  </r>
  <r>
    <n v="21"/>
    <s v="Yes"/>
    <s v="Travel_Rarely"/>
    <n v="337"/>
    <x v="0"/>
    <n v="7"/>
    <n v="1"/>
    <s v="Marketing"/>
    <n v="1"/>
    <n v="1780"/>
    <n v="2"/>
    <x v="1"/>
    <n v="31"/>
    <n v="3"/>
    <n v="1"/>
    <s v="Sales Representative"/>
    <n v="2"/>
    <s v="Single"/>
    <n v="2679"/>
    <n v="4567"/>
    <n v="1"/>
    <s v="Y"/>
    <s v="No"/>
    <n v="13"/>
    <x v="0"/>
    <n v="2"/>
    <n v="80"/>
    <n v="0"/>
    <n v="1"/>
    <n v="3"/>
    <n v="3"/>
    <x v="6"/>
    <n v="0"/>
    <n v="1"/>
    <n v="0"/>
  </r>
  <r>
    <n v="38"/>
    <s v="No"/>
    <s v="Travel_Rarely"/>
    <n v="1153"/>
    <x v="1"/>
    <n v="6"/>
    <n v="2"/>
    <s v="Other"/>
    <n v="1"/>
    <n v="1782"/>
    <n v="4"/>
    <x v="0"/>
    <n v="40"/>
    <n v="2"/>
    <n v="1"/>
    <s v="Laboratory Technician"/>
    <n v="3"/>
    <s v="Married"/>
    <n v="3702"/>
    <n v="16376"/>
    <n v="1"/>
    <s v="Y"/>
    <s v="No"/>
    <n v="11"/>
    <x v="0"/>
    <n v="2"/>
    <n v="80"/>
    <n v="1"/>
    <n v="5"/>
    <n v="3"/>
    <n v="3"/>
    <x v="8"/>
    <n v="4"/>
    <n v="0"/>
    <n v="4"/>
  </r>
  <r>
    <n v="22"/>
    <s v="Yes"/>
    <s v="Travel_Rarely"/>
    <n v="1294"/>
    <x v="1"/>
    <n v="8"/>
    <n v="1"/>
    <s v="Medical"/>
    <n v="1"/>
    <n v="1783"/>
    <n v="3"/>
    <x v="0"/>
    <n v="79"/>
    <n v="3"/>
    <n v="1"/>
    <s v="Laboratory Technician"/>
    <n v="1"/>
    <s v="Married"/>
    <n v="2398"/>
    <n v="15999"/>
    <n v="1"/>
    <s v="Y"/>
    <s v="Yes"/>
    <n v="17"/>
    <x v="0"/>
    <n v="3"/>
    <n v="80"/>
    <n v="0"/>
    <n v="1"/>
    <n v="6"/>
    <n v="3"/>
    <x v="6"/>
    <n v="0"/>
    <n v="0"/>
    <n v="0"/>
  </r>
  <r>
    <n v="31"/>
    <s v="No"/>
    <s v="Travel_Rarely"/>
    <n v="196"/>
    <x v="0"/>
    <n v="29"/>
    <n v="4"/>
    <s v="Marketing"/>
    <n v="1"/>
    <n v="1784"/>
    <n v="1"/>
    <x v="0"/>
    <n v="91"/>
    <n v="2"/>
    <n v="2"/>
    <s v="Sales Executive"/>
    <n v="4"/>
    <s v="Married"/>
    <n v="5468"/>
    <n v="13402"/>
    <n v="1"/>
    <s v="Y"/>
    <s v="No"/>
    <n v="14"/>
    <x v="0"/>
    <n v="1"/>
    <n v="80"/>
    <n v="2"/>
    <n v="13"/>
    <n v="3"/>
    <n v="3"/>
    <x v="12"/>
    <n v="7"/>
    <n v="5"/>
    <n v="7"/>
  </r>
  <r>
    <n v="51"/>
    <s v="No"/>
    <s v="Travel_Rarely"/>
    <n v="942"/>
    <x v="1"/>
    <n v="3"/>
    <n v="3"/>
    <s v="Technical Degree"/>
    <n v="1"/>
    <n v="1786"/>
    <n v="1"/>
    <x v="0"/>
    <n v="53"/>
    <n v="3"/>
    <n v="3"/>
    <s v="Manager"/>
    <n v="3"/>
    <s v="Married"/>
    <n v="13116"/>
    <n v="22984"/>
    <n v="2"/>
    <s v="Y"/>
    <s v="No"/>
    <n v="11"/>
    <x v="0"/>
    <n v="4"/>
    <n v="80"/>
    <n v="0"/>
    <n v="15"/>
    <n v="2"/>
    <n v="3"/>
    <x v="4"/>
    <n v="2"/>
    <n v="2"/>
    <n v="2"/>
  </r>
  <r>
    <n v="37"/>
    <s v="No"/>
    <s v="Travel_Rarely"/>
    <n v="589"/>
    <x v="0"/>
    <n v="9"/>
    <n v="2"/>
    <s v="Marketing"/>
    <n v="1"/>
    <n v="1787"/>
    <n v="2"/>
    <x v="1"/>
    <n v="46"/>
    <n v="2"/>
    <n v="2"/>
    <s v="Sales Executive"/>
    <n v="2"/>
    <s v="Married"/>
    <n v="4189"/>
    <n v="8800"/>
    <n v="1"/>
    <s v="Y"/>
    <s v="No"/>
    <n v="14"/>
    <x v="0"/>
    <n v="1"/>
    <n v="80"/>
    <n v="2"/>
    <n v="5"/>
    <n v="2"/>
    <n v="3"/>
    <x v="8"/>
    <n v="2"/>
    <n v="0"/>
    <n v="3"/>
  </r>
  <r>
    <n v="46"/>
    <s v="No"/>
    <s v="Travel_Rarely"/>
    <n v="734"/>
    <x v="1"/>
    <n v="2"/>
    <n v="4"/>
    <s v="Medical"/>
    <n v="1"/>
    <n v="1789"/>
    <n v="3"/>
    <x v="1"/>
    <n v="46"/>
    <n v="3"/>
    <n v="5"/>
    <s v="Research Director"/>
    <n v="4"/>
    <s v="Divorced"/>
    <n v="19328"/>
    <n v="14218"/>
    <n v="7"/>
    <s v="Y"/>
    <s v="Yes"/>
    <n v="17"/>
    <x v="0"/>
    <n v="3"/>
    <n v="80"/>
    <n v="1"/>
    <n v="24"/>
    <n v="3"/>
    <n v="3"/>
    <x v="4"/>
    <n v="1"/>
    <n v="2"/>
    <n v="2"/>
  </r>
  <r>
    <n v="36"/>
    <s v="No"/>
    <s v="Travel_Rarely"/>
    <n v="1383"/>
    <x v="1"/>
    <n v="10"/>
    <n v="3"/>
    <s v="Life Sciences"/>
    <n v="1"/>
    <n v="1790"/>
    <n v="4"/>
    <x v="1"/>
    <n v="90"/>
    <n v="3"/>
    <n v="3"/>
    <s v="Healthcare Representative"/>
    <n v="1"/>
    <s v="Married"/>
    <n v="8321"/>
    <n v="25949"/>
    <n v="7"/>
    <s v="Y"/>
    <s v="Yes"/>
    <n v="13"/>
    <x v="0"/>
    <n v="4"/>
    <n v="80"/>
    <n v="1"/>
    <n v="15"/>
    <n v="1"/>
    <n v="3"/>
    <x v="12"/>
    <n v="8"/>
    <n v="5"/>
    <n v="7"/>
  </r>
  <r>
    <n v="44"/>
    <s v="Yes"/>
    <s v="Travel_Frequently"/>
    <n v="429"/>
    <x v="1"/>
    <n v="1"/>
    <n v="2"/>
    <s v="Medical"/>
    <n v="1"/>
    <n v="1792"/>
    <n v="3"/>
    <x v="1"/>
    <n v="99"/>
    <n v="3"/>
    <n v="1"/>
    <s v="Research Scientist"/>
    <n v="2"/>
    <s v="Divorced"/>
    <n v="2342"/>
    <n v="11092"/>
    <n v="1"/>
    <s v="Y"/>
    <s v="Yes"/>
    <n v="12"/>
    <x v="0"/>
    <n v="3"/>
    <n v="80"/>
    <n v="3"/>
    <n v="6"/>
    <n v="2"/>
    <n v="2"/>
    <x v="8"/>
    <n v="3"/>
    <n v="2"/>
    <n v="3"/>
  </r>
  <r>
    <n v="37"/>
    <s v="No"/>
    <s v="Travel_Rarely"/>
    <n v="1239"/>
    <x v="2"/>
    <n v="8"/>
    <n v="2"/>
    <s v="Other"/>
    <n v="1"/>
    <n v="1794"/>
    <n v="3"/>
    <x v="1"/>
    <n v="89"/>
    <n v="3"/>
    <n v="2"/>
    <s v="Human Resources"/>
    <n v="2"/>
    <s v="Divorced"/>
    <n v="4071"/>
    <n v="12832"/>
    <n v="2"/>
    <s v="Y"/>
    <s v="No"/>
    <n v="13"/>
    <x v="0"/>
    <n v="3"/>
    <n v="80"/>
    <n v="0"/>
    <n v="19"/>
    <n v="4"/>
    <n v="2"/>
    <x v="1"/>
    <n v="0"/>
    <n v="4"/>
    <n v="7"/>
  </r>
  <r>
    <n v="35"/>
    <s v="Yes"/>
    <s v="Travel_Rarely"/>
    <n v="303"/>
    <x v="0"/>
    <n v="27"/>
    <n v="3"/>
    <s v="Life Sciences"/>
    <n v="1"/>
    <n v="1797"/>
    <n v="3"/>
    <x v="1"/>
    <n v="84"/>
    <n v="3"/>
    <n v="2"/>
    <s v="Sales Executive"/>
    <n v="4"/>
    <s v="Single"/>
    <n v="5813"/>
    <n v="13492"/>
    <n v="1"/>
    <s v="Y"/>
    <s v="Yes"/>
    <n v="18"/>
    <x v="0"/>
    <n v="4"/>
    <n v="80"/>
    <n v="0"/>
    <n v="10"/>
    <n v="2"/>
    <n v="3"/>
    <x v="1"/>
    <n v="7"/>
    <n v="7"/>
    <n v="7"/>
  </r>
  <r>
    <n v="33"/>
    <s v="No"/>
    <s v="Travel_Rarely"/>
    <n v="867"/>
    <x v="1"/>
    <n v="8"/>
    <n v="4"/>
    <s v="Life Sciences"/>
    <n v="1"/>
    <n v="1798"/>
    <n v="4"/>
    <x v="1"/>
    <n v="90"/>
    <n v="4"/>
    <n v="1"/>
    <s v="Research Scientist"/>
    <n v="1"/>
    <s v="Married"/>
    <n v="3143"/>
    <n v="6076"/>
    <n v="6"/>
    <s v="Y"/>
    <s v="No"/>
    <n v="19"/>
    <x v="0"/>
    <n v="2"/>
    <n v="80"/>
    <n v="1"/>
    <n v="14"/>
    <n v="1"/>
    <n v="3"/>
    <x v="1"/>
    <n v="8"/>
    <n v="7"/>
    <n v="6"/>
  </r>
  <r>
    <n v="28"/>
    <s v="No"/>
    <s v="Travel_Rarely"/>
    <n v="1181"/>
    <x v="1"/>
    <n v="1"/>
    <n v="3"/>
    <s v="Life Sciences"/>
    <n v="1"/>
    <n v="1799"/>
    <n v="3"/>
    <x v="1"/>
    <n v="82"/>
    <n v="3"/>
    <n v="1"/>
    <s v="Research Scientist"/>
    <n v="4"/>
    <s v="Married"/>
    <n v="2044"/>
    <n v="5531"/>
    <n v="1"/>
    <s v="Y"/>
    <s v="No"/>
    <n v="11"/>
    <x v="0"/>
    <n v="3"/>
    <n v="80"/>
    <n v="1"/>
    <n v="5"/>
    <n v="6"/>
    <n v="4"/>
    <x v="8"/>
    <n v="3"/>
    <n v="0"/>
    <n v="3"/>
  </r>
  <r>
    <n v="39"/>
    <s v="No"/>
    <s v="Travel_Rarely"/>
    <n v="1253"/>
    <x v="1"/>
    <n v="10"/>
    <n v="1"/>
    <s v="Medical"/>
    <n v="1"/>
    <n v="1800"/>
    <n v="3"/>
    <x v="1"/>
    <n v="65"/>
    <n v="3"/>
    <n v="3"/>
    <s v="Research Director"/>
    <n v="3"/>
    <s v="Single"/>
    <n v="13464"/>
    <n v="7914"/>
    <n v="7"/>
    <s v="Y"/>
    <s v="No"/>
    <n v="21"/>
    <x v="1"/>
    <n v="3"/>
    <n v="80"/>
    <n v="0"/>
    <n v="9"/>
    <n v="3"/>
    <n v="3"/>
    <x v="9"/>
    <n v="3"/>
    <n v="2"/>
    <n v="2"/>
  </r>
  <r>
    <n v="46"/>
    <s v="No"/>
    <s v="Non-Travel"/>
    <n v="849"/>
    <x v="0"/>
    <n v="26"/>
    <n v="2"/>
    <s v="Life Sciences"/>
    <n v="1"/>
    <n v="1801"/>
    <n v="2"/>
    <x v="1"/>
    <n v="98"/>
    <n v="2"/>
    <n v="2"/>
    <s v="Sales Executive"/>
    <n v="2"/>
    <s v="Single"/>
    <n v="7991"/>
    <n v="25166"/>
    <n v="8"/>
    <s v="Y"/>
    <s v="No"/>
    <n v="15"/>
    <x v="0"/>
    <n v="3"/>
    <n v="80"/>
    <n v="0"/>
    <n v="6"/>
    <n v="3"/>
    <n v="3"/>
    <x v="4"/>
    <n v="2"/>
    <n v="2"/>
    <n v="2"/>
  </r>
  <r>
    <n v="40"/>
    <s v="No"/>
    <s v="Travel_Rarely"/>
    <n v="616"/>
    <x v="1"/>
    <n v="2"/>
    <n v="2"/>
    <s v="Life Sciences"/>
    <n v="1"/>
    <n v="1802"/>
    <n v="3"/>
    <x v="0"/>
    <n v="99"/>
    <n v="3"/>
    <n v="1"/>
    <s v="Laboratory Technician"/>
    <n v="1"/>
    <s v="Married"/>
    <n v="3377"/>
    <n v="25605"/>
    <n v="4"/>
    <s v="Y"/>
    <s v="No"/>
    <n v="17"/>
    <x v="0"/>
    <n v="4"/>
    <n v="80"/>
    <n v="1"/>
    <n v="7"/>
    <n v="5"/>
    <n v="2"/>
    <x v="9"/>
    <n v="3"/>
    <n v="0"/>
    <n v="2"/>
  </r>
  <r>
    <n v="42"/>
    <s v="No"/>
    <s v="Travel_Rarely"/>
    <n v="1128"/>
    <x v="1"/>
    <n v="13"/>
    <n v="3"/>
    <s v="Medical"/>
    <n v="1"/>
    <n v="1803"/>
    <n v="2"/>
    <x v="1"/>
    <n v="95"/>
    <n v="4"/>
    <n v="2"/>
    <s v="Healthcare Representative"/>
    <n v="1"/>
    <s v="Married"/>
    <n v="5538"/>
    <n v="5696"/>
    <n v="5"/>
    <s v="Y"/>
    <s v="No"/>
    <n v="18"/>
    <x v="0"/>
    <n v="3"/>
    <n v="80"/>
    <n v="2"/>
    <n v="10"/>
    <n v="2"/>
    <n v="2"/>
    <x v="2"/>
    <n v="0"/>
    <n v="0"/>
    <n v="0"/>
  </r>
  <r>
    <n v="35"/>
    <s v="No"/>
    <s v="Non-Travel"/>
    <n v="1180"/>
    <x v="1"/>
    <n v="2"/>
    <n v="2"/>
    <s v="Medical"/>
    <n v="1"/>
    <n v="1804"/>
    <n v="2"/>
    <x v="1"/>
    <n v="90"/>
    <n v="3"/>
    <n v="2"/>
    <s v="Manufacturing Director"/>
    <n v="4"/>
    <s v="Divorced"/>
    <n v="5762"/>
    <n v="24442"/>
    <n v="2"/>
    <s v="Y"/>
    <s v="No"/>
    <n v="14"/>
    <x v="0"/>
    <n v="3"/>
    <n v="80"/>
    <n v="1"/>
    <n v="15"/>
    <n v="6"/>
    <n v="3"/>
    <x v="5"/>
    <n v="7"/>
    <n v="1"/>
    <n v="7"/>
  </r>
  <r>
    <n v="38"/>
    <s v="No"/>
    <s v="Non-Travel"/>
    <n v="1336"/>
    <x v="2"/>
    <n v="2"/>
    <n v="3"/>
    <s v="Human Resources"/>
    <n v="1"/>
    <n v="1805"/>
    <n v="1"/>
    <x v="1"/>
    <n v="100"/>
    <n v="3"/>
    <n v="1"/>
    <s v="Human Resources"/>
    <n v="2"/>
    <s v="Divorced"/>
    <n v="2592"/>
    <n v="7129"/>
    <n v="5"/>
    <s v="Y"/>
    <s v="No"/>
    <n v="13"/>
    <x v="0"/>
    <n v="4"/>
    <n v="80"/>
    <n v="3"/>
    <n v="13"/>
    <n v="3"/>
    <n v="3"/>
    <x v="19"/>
    <n v="10"/>
    <n v="3"/>
    <n v="8"/>
  </r>
  <r>
    <n v="34"/>
    <s v="Yes"/>
    <s v="Travel_Frequently"/>
    <n v="234"/>
    <x v="1"/>
    <n v="9"/>
    <n v="4"/>
    <s v="Life Sciences"/>
    <n v="1"/>
    <n v="1807"/>
    <n v="4"/>
    <x v="1"/>
    <n v="93"/>
    <n v="3"/>
    <n v="2"/>
    <s v="Laboratory Technician"/>
    <n v="1"/>
    <s v="Married"/>
    <n v="5346"/>
    <n v="6208"/>
    <n v="4"/>
    <s v="Y"/>
    <s v="No"/>
    <n v="17"/>
    <x v="0"/>
    <n v="3"/>
    <n v="80"/>
    <n v="1"/>
    <n v="11"/>
    <n v="3"/>
    <n v="2"/>
    <x v="5"/>
    <n v="1"/>
    <n v="0"/>
    <n v="7"/>
  </r>
  <r>
    <n v="37"/>
    <s v="Yes"/>
    <s v="Travel_Rarely"/>
    <n v="370"/>
    <x v="1"/>
    <n v="10"/>
    <n v="4"/>
    <s v="Medical"/>
    <n v="1"/>
    <n v="1809"/>
    <n v="4"/>
    <x v="1"/>
    <n v="58"/>
    <n v="3"/>
    <n v="2"/>
    <s v="Manufacturing Director"/>
    <n v="1"/>
    <s v="Single"/>
    <n v="4213"/>
    <n v="4992"/>
    <n v="1"/>
    <s v="Y"/>
    <s v="No"/>
    <n v="15"/>
    <x v="0"/>
    <n v="2"/>
    <n v="80"/>
    <n v="0"/>
    <n v="10"/>
    <n v="4"/>
    <n v="1"/>
    <x v="1"/>
    <n v="3"/>
    <n v="0"/>
    <n v="8"/>
  </r>
  <r>
    <n v="39"/>
    <s v="No"/>
    <s v="Travel_Frequently"/>
    <n v="766"/>
    <x v="0"/>
    <n v="20"/>
    <n v="3"/>
    <s v="Life Sciences"/>
    <n v="1"/>
    <n v="1812"/>
    <n v="3"/>
    <x v="1"/>
    <n v="83"/>
    <n v="3"/>
    <n v="2"/>
    <s v="Sales Executive"/>
    <n v="4"/>
    <s v="Divorced"/>
    <n v="4127"/>
    <n v="19188"/>
    <n v="2"/>
    <s v="Y"/>
    <s v="No"/>
    <n v="18"/>
    <x v="0"/>
    <n v="4"/>
    <n v="80"/>
    <n v="1"/>
    <n v="7"/>
    <n v="6"/>
    <n v="3"/>
    <x v="4"/>
    <n v="1"/>
    <n v="2"/>
    <n v="2"/>
  </r>
  <r>
    <n v="43"/>
    <s v="No"/>
    <s v="Non-Travel"/>
    <n v="343"/>
    <x v="1"/>
    <n v="9"/>
    <n v="3"/>
    <s v="Life Sciences"/>
    <n v="1"/>
    <n v="1813"/>
    <n v="1"/>
    <x v="1"/>
    <n v="52"/>
    <n v="3"/>
    <n v="1"/>
    <s v="Research Scientist"/>
    <n v="3"/>
    <s v="Single"/>
    <n v="2438"/>
    <n v="24978"/>
    <n v="4"/>
    <s v="Y"/>
    <s v="No"/>
    <n v="13"/>
    <x v="0"/>
    <n v="3"/>
    <n v="80"/>
    <n v="0"/>
    <n v="7"/>
    <n v="2"/>
    <n v="2"/>
    <x v="11"/>
    <n v="2"/>
    <n v="1"/>
    <n v="2"/>
  </r>
  <r>
    <n v="41"/>
    <s v="No"/>
    <s v="Travel_Rarely"/>
    <n v="447"/>
    <x v="1"/>
    <n v="5"/>
    <n v="3"/>
    <s v="Life Sciences"/>
    <n v="1"/>
    <n v="1814"/>
    <n v="2"/>
    <x v="1"/>
    <n v="85"/>
    <n v="4"/>
    <n v="2"/>
    <s v="Healthcare Representative"/>
    <n v="2"/>
    <s v="Single"/>
    <n v="6870"/>
    <n v="15530"/>
    <n v="3"/>
    <s v="Y"/>
    <s v="No"/>
    <n v="12"/>
    <x v="0"/>
    <n v="1"/>
    <n v="80"/>
    <n v="0"/>
    <n v="11"/>
    <n v="3"/>
    <n v="1"/>
    <x v="11"/>
    <n v="2"/>
    <n v="1"/>
    <n v="2"/>
  </r>
  <r>
    <n v="41"/>
    <s v="No"/>
    <s v="Travel_Rarely"/>
    <n v="796"/>
    <x v="0"/>
    <n v="4"/>
    <n v="1"/>
    <s v="Marketing"/>
    <n v="1"/>
    <n v="1815"/>
    <n v="3"/>
    <x v="0"/>
    <n v="81"/>
    <n v="3"/>
    <n v="3"/>
    <s v="Sales Executive"/>
    <n v="3"/>
    <s v="Divorced"/>
    <n v="10447"/>
    <n v="26458"/>
    <n v="0"/>
    <s v="Y"/>
    <s v="Yes"/>
    <n v="13"/>
    <x v="0"/>
    <n v="4"/>
    <n v="80"/>
    <n v="1"/>
    <n v="23"/>
    <n v="3"/>
    <n v="4"/>
    <x v="14"/>
    <n v="14"/>
    <n v="13"/>
    <n v="5"/>
  </r>
  <r>
    <n v="30"/>
    <s v="No"/>
    <s v="Travel_Rarely"/>
    <n v="1092"/>
    <x v="1"/>
    <n v="10"/>
    <n v="3"/>
    <s v="Medical"/>
    <n v="1"/>
    <n v="1816"/>
    <n v="1"/>
    <x v="0"/>
    <n v="64"/>
    <n v="3"/>
    <n v="3"/>
    <s v="Manufacturing Director"/>
    <n v="3"/>
    <s v="Single"/>
    <n v="9667"/>
    <n v="2739"/>
    <n v="9"/>
    <s v="Y"/>
    <s v="No"/>
    <n v="14"/>
    <x v="0"/>
    <n v="2"/>
    <n v="80"/>
    <n v="0"/>
    <n v="9"/>
    <n v="3"/>
    <n v="3"/>
    <x v="5"/>
    <n v="7"/>
    <n v="0"/>
    <n v="2"/>
  </r>
  <r>
    <n v="26"/>
    <s v="Yes"/>
    <s v="Travel_Rarely"/>
    <n v="920"/>
    <x v="2"/>
    <n v="20"/>
    <n v="2"/>
    <s v="Medical"/>
    <n v="1"/>
    <n v="1818"/>
    <n v="4"/>
    <x v="0"/>
    <n v="69"/>
    <n v="3"/>
    <n v="1"/>
    <s v="Human Resources"/>
    <n v="2"/>
    <s v="Married"/>
    <n v="2148"/>
    <n v="6889"/>
    <n v="0"/>
    <s v="Y"/>
    <s v="Yes"/>
    <n v="11"/>
    <x v="0"/>
    <n v="3"/>
    <n v="80"/>
    <n v="0"/>
    <n v="6"/>
    <n v="3"/>
    <n v="3"/>
    <x v="8"/>
    <n v="1"/>
    <n v="1"/>
    <n v="4"/>
  </r>
  <r>
    <n v="46"/>
    <s v="Yes"/>
    <s v="Travel_Rarely"/>
    <n v="261"/>
    <x v="1"/>
    <n v="21"/>
    <n v="2"/>
    <s v="Medical"/>
    <n v="1"/>
    <n v="1821"/>
    <n v="4"/>
    <x v="0"/>
    <n v="66"/>
    <n v="3"/>
    <n v="2"/>
    <s v="Healthcare Representative"/>
    <n v="2"/>
    <s v="Married"/>
    <n v="8926"/>
    <n v="10842"/>
    <n v="4"/>
    <s v="Y"/>
    <s v="No"/>
    <n v="22"/>
    <x v="1"/>
    <n v="4"/>
    <n v="80"/>
    <n v="1"/>
    <n v="13"/>
    <n v="2"/>
    <n v="4"/>
    <x v="7"/>
    <n v="7"/>
    <n v="3"/>
    <n v="7"/>
  </r>
  <r>
    <n v="40"/>
    <s v="No"/>
    <s v="Travel_Rarely"/>
    <n v="1194"/>
    <x v="1"/>
    <n v="1"/>
    <n v="3"/>
    <s v="Life Sciences"/>
    <n v="1"/>
    <n v="1822"/>
    <n v="3"/>
    <x v="0"/>
    <n v="52"/>
    <n v="3"/>
    <n v="2"/>
    <s v="Healthcare Representative"/>
    <n v="4"/>
    <s v="Divorced"/>
    <n v="6513"/>
    <n v="9060"/>
    <n v="4"/>
    <s v="Y"/>
    <s v="No"/>
    <n v="17"/>
    <x v="0"/>
    <n v="4"/>
    <n v="80"/>
    <n v="1"/>
    <n v="12"/>
    <n v="3"/>
    <n v="3"/>
    <x v="8"/>
    <n v="3"/>
    <n v="0"/>
    <n v="3"/>
  </r>
  <r>
    <n v="34"/>
    <s v="No"/>
    <s v="Travel_Rarely"/>
    <n v="810"/>
    <x v="0"/>
    <n v="8"/>
    <n v="2"/>
    <s v="Technical Degree"/>
    <n v="1"/>
    <n v="1823"/>
    <n v="2"/>
    <x v="1"/>
    <n v="92"/>
    <n v="4"/>
    <n v="2"/>
    <s v="Sales Executive"/>
    <n v="3"/>
    <s v="Married"/>
    <n v="6799"/>
    <n v="22128"/>
    <n v="1"/>
    <s v="Y"/>
    <s v="No"/>
    <n v="21"/>
    <x v="1"/>
    <n v="3"/>
    <n v="80"/>
    <n v="2"/>
    <n v="10"/>
    <n v="5"/>
    <n v="3"/>
    <x v="1"/>
    <n v="8"/>
    <n v="4"/>
    <n v="8"/>
  </r>
  <r>
    <n v="58"/>
    <s v="No"/>
    <s v="Non-Travel"/>
    <n v="350"/>
    <x v="0"/>
    <n v="2"/>
    <n v="3"/>
    <s v="Medical"/>
    <n v="1"/>
    <n v="1824"/>
    <n v="2"/>
    <x v="1"/>
    <n v="52"/>
    <n v="3"/>
    <n v="4"/>
    <s v="Manager"/>
    <n v="2"/>
    <s v="Divorced"/>
    <n v="16291"/>
    <n v="22577"/>
    <n v="4"/>
    <s v="Y"/>
    <s v="No"/>
    <n v="22"/>
    <x v="1"/>
    <n v="4"/>
    <n v="80"/>
    <n v="1"/>
    <n v="37"/>
    <n v="0"/>
    <n v="2"/>
    <x v="22"/>
    <n v="9"/>
    <n v="14"/>
    <n v="14"/>
  </r>
  <r>
    <n v="35"/>
    <s v="No"/>
    <s v="Travel_Rarely"/>
    <n v="185"/>
    <x v="1"/>
    <n v="23"/>
    <n v="4"/>
    <s v="Medical"/>
    <n v="1"/>
    <n v="1826"/>
    <n v="2"/>
    <x v="1"/>
    <n v="91"/>
    <n v="1"/>
    <n v="1"/>
    <s v="Laboratory Technician"/>
    <n v="3"/>
    <s v="Married"/>
    <n v="2705"/>
    <n v="9696"/>
    <n v="0"/>
    <s v="Y"/>
    <s v="No"/>
    <n v="16"/>
    <x v="0"/>
    <n v="2"/>
    <n v="80"/>
    <n v="1"/>
    <n v="6"/>
    <n v="2"/>
    <n v="4"/>
    <x v="8"/>
    <n v="4"/>
    <n v="0"/>
    <n v="3"/>
  </r>
  <r>
    <n v="47"/>
    <s v="No"/>
    <s v="Travel_Rarely"/>
    <n v="1001"/>
    <x v="1"/>
    <n v="4"/>
    <n v="3"/>
    <s v="Life Sciences"/>
    <n v="1"/>
    <n v="1827"/>
    <n v="3"/>
    <x v="0"/>
    <n v="92"/>
    <n v="2"/>
    <n v="3"/>
    <s v="Manufacturing Director"/>
    <n v="2"/>
    <s v="Divorced"/>
    <n v="10333"/>
    <n v="19271"/>
    <n v="8"/>
    <s v="Y"/>
    <s v="Yes"/>
    <n v="12"/>
    <x v="0"/>
    <n v="3"/>
    <n v="80"/>
    <n v="1"/>
    <n v="28"/>
    <n v="4"/>
    <n v="3"/>
    <x v="14"/>
    <n v="11"/>
    <n v="14"/>
    <n v="10"/>
  </r>
  <r>
    <n v="40"/>
    <s v="No"/>
    <s v="Travel_Rarely"/>
    <n v="750"/>
    <x v="1"/>
    <n v="12"/>
    <n v="3"/>
    <s v="Life Sciences"/>
    <n v="1"/>
    <n v="1829"/>
    <n v="2"/>
    <x v="0"/>
    <n v="47"/>
    <n v="3"/>
    <n v="2"/>
    <s v="Healthcare Representative"/>
    <n v="1"/>
    <s v="Divorced"/>
    <n v="4448"/>
    <n v="10748"/>
    <n v="2"/>
    <s v="Y"/>
    <s v="No"/>
    <n v="12"/>
    <x v="0"/>
    <n v="2"/>
    <n v="80"/>
    <n v="1"/>
    <n v="15"/>
    <n v="3"/>
    <n v="3"/>
    <x v="5"/>
    <n v="4"/>
    <n v="7"/>
    <n v="7"/>
  </r>
  <r>
    <n v="54"/>
    <s v="No"/>
    <s v="Travel_Rarely"/>
    <n v="431"/>
    <x v="1"/>
    <n v="7"/>
    <n v="4"/>
    <s v="Medical"/>
    <n v="1"/>
    <n v="1830"/>
    <n v="4"/>
    <x v="0"/>
    <n v="68"/>
    <n v="3"/>
    <n v="2"/>
    <s v="Research Scientist"/>
    <n v="4"/>
    <s v="Married"/>
    <n v="6854"/>
    <n v="15696"/>
    <n v="4"/>
    <s v="Y"/>
    <s v="No"/>
    <n v="15"/>
    <x v="0"/>
    <n v="2"/>
    <n v="80"/>
    <n v="1"/>
    <n v="14"/>
    <n v="2"/>
    <n v="2"/>
    <x v="5"/>
    <n v="1"/>
    <n v="1"/>
    <n v="7"/>
  </r>
  <r>
    <n v="31"/>
    <s v="No"/>
    <s v="Travel_Frequently"/>
    <n v="1125"/>
    <x v="0"/>
    <n v="7"/>
    <n v="4"/>
    <s v="Marketing"/>
    <n v="1"/>
    <n v="1833"/>
    <n v="1"/>
    <x v="0"/>
    <n v="68"/>
    <n v="3"/>
    <n v="3"/>
    <s v="Sales Executive"/>
    <n v="1"/>
    <s v="Married"/>
    <n v="9637"/>
    <n v="8277"/>
    <n v="2"/>
    <s v="Y"/>
    <s v="No"/>
    <n v="14"/>
    <x v="0"/>
    <n v="4"/>
    <n v="80"/>
    <n v="2"/>
    <n v="9"/>
    <n v="3"/>
    <n v="3"/>
    <x v="11"/>
    <n v="2"/>
    <n v="2"/>
    <n v="2"/>
  </r>
  <r>
    <n v="28"/>
    <s v="No"/>
    <s v="Travel_Rarely"/>
    <n v="1217"/>
    <x v="1"/>
    <n v="1"/>
    <n v="3"/>
    <s v="Medical"/>
    <n v="1"/>
    <n v="1834"/>
    <n v="3"/>
    <x v="0"/>
    <n v="67"/>
    <n v="3"/>
    <n v="1"/>
    <s v="Research Scientist"/>
    <n v="1"/>
    <s v="Married"/>
    <n v="3591"/>
    <n v="12719"/>
    <n v="1"/>
    <s v="Y"/>
    <s v="No"/>
    <n v="25"/>
    <x v="1"/>
    <n v="3"/>
    <n v="80"/>
    <n v="1"/>
    <n v="3"/>
    <n v="3"/>
    <n v="3"/>
    <x v="11"/>
    <n v="2"/>
    <n v="1"/>
    <n v="2"/>
  </r>
  <r>
    <n v="38"/>
    <s v="No"/>
    <s v="Travel_Rarely"/>
    <n v="723"/>
    <x v="0"/>
    <n v="2"/>
    <n v="4"/>
    <s v="Marketing"/>
    <n v="1"/>
    <n v="1835"/>
    <n v="2"/>
    <x v="0"/>
    <n v="77"/>
    <n v="1"/>
    <n v="2"/>
    <s v="Sales Representative"/>
    <n v="4"/>
    <s v="Married"/>
    <n v="5405"/>
    <n v="4244"/>
    <n v="2"/>
    <s v="Y"/>
    <s v="Yes"/>
    <n v="20"/>
    <x v="1"/>
    <n v="1"/>
    <n v="80"/>
    <n v="2"/>
    <n v="20"/>
    <n v="4"/>
    <n v="2"/>
    <x v="9"/>
    <n v="2"/>
    <n v="0"/>
    <n v="3"/>
  </r>
  <r>
    <n v="26"/>
    <s v="No"/>
    <s v="Travel_Rarely"/>
    <n v="572"/>
    <x v="0"/>
    <n v="10"/>
    <n v="3"/>
    <s v="Medical"/>
    <n v="1"/>
    <n v="1836"/>
    <n v="3"/>
    <x v="1"/>
    <n v="46"/>
    <n v="3"/>
    <n v="2"/>
    <s v="Sales Executive"/>
    <n v="4"/>
    <s v="Single"/>
    <n v="4684"/>
    <n v="9125"/>
    <n v="1"/>
    <s v="Y"/>
    <s v="No"/>
    <n v="13"/>
    <x v="0"/>
    <n v="1"/>
    <n v="80"/>
    <n v="0"/>
    <n v="5"/>
    <n v="4"/>
    <n v="3"/>
    <x v="8"/>
    <n v="3"/>
    <n v="1"/>
    <n v="2"/>
  </r>
  <r>
    <n v="58"/>
    <s v="No"/>
    <s v="Travel_Frequently"/>
    <n v="1216"/>
    <x v="1"/>
    <n v="15"/>
    <n v="4"/>
    <s v="Life Sciences"/>
    <n v="1"/>
    <n v="1837"/>
    <n v="1"/>
    <x v="1"/>
    <n v="87"/>
    <n v="3"/>
    <n v="4"/>
    <s v="Research Director"/>
    <n v="3"/>
    <s v="Married"/>
    <n v="15787"/>
    <n v="21624"/>
    <n v="2"/>
    <s v="Y"/>
    <s v="Yes"/>
    <n v="14"/>
    <x v="0"/>
    <n v="2"/>
    <n v="80"/>
    <n v="0"/>
    <n v="23"/>
    <n v="3"/>
    <n v="3"/>
    <x v="4"/>
    <n v="2"/>
    <n v="2"/>
    <n v="2"/>
  </r>
  <r>
    <n v="18"/>
    <s v="No"/>
    <s v="Non-Travel"/>
    <n v="1431"/>
    <x v="1"/>
    <n v="14"/>
    <n v="3"/>
    <s v="Medical"/>
    <n v="1"/>
    <n v="1839"/>
    <n v="2"/>
    <x v="0"/>
    <n v="33"/>
    <n v="3"/>
    <n v="1"/>
    <s v="Research Scientist"/>
    <n v="3"/>
    <s v="Single"/>
    <n v="1514"/>
    <n v="8018"/>
    <n v="1"/>
    <s v="Y"/>
    <s v="No"/>
    <n v="16"/>
    <x v="0"/>
    <n v="3"/>
    <n v="80"/>
    <n v="0"/>
    <n v="0"/>
    <n v="4"/>
    <n v="1"/>
    <x v="2"/>
    <n v="0"/>
    <n v="0"/>
    <n v="0"/>
  </r>
  <r>
    <n v="31"/>
    <s v="Yes"/>
    <s v="Travel_Rarely"/>
    <n v="359"/>
    <x v="2"/>
    <n v="18"/>
    <n v="5"/>
    <s v="Human Resources"/>
    <n v="1"/>
    <n v="1842"/>
    <n v="4"/>
    <x v="1"/>
    <n v="89"/>
    <n v="4"/>
    <n v="1"/>
    <s v="Human Resources"/>
    <n v="1"/>
    <s v="Married"/>
    <n v="2956"/>
    <n v="21495"/>
    <n v="0"/>
    <s v="Y"/>
    <s v="No"/>
    <n v="17"/>
    <x v="0"/>
    <n v="3"/>
    <n v="80"/>
    <n v="0"/>
    <n v="2"/>
    <n v="4"/>
    <n v="3"/>
    <x v="6"/>
    <n v="0"/>
    <n v="0"/>
    <n v="0"/>
  </r>
  <r>
    <n v="29"/>
    <s v="Yes"/>
    <s v="Travel_Rarely"/>
    <n v="350"/>
    <x v="2"/>
    <n v="13"/>
    <n v="3"/>
    <s v="Human Resources"/>
    <n v="1"/>
    <n v="1844"/>
    <n v="1"/>
    <x v="1"/>
    <n v="56"/>
    <n v="2"/>
    <n v="1"/>
    <s v="Human Resources"/>
    <n v="1"/>
    <s v="Divorced"/>
    <n v="2335"/>
    <n v="3157"/>
    <n v="4"/>
    <s v="Y"/>
    <s v="Yes"/>
    <n v="15"/>
    <x v="0"/>
    <n v="4"/>
    <n v="80"/>
    <n v="3"/>
    <n v="4"/>
    <n v="3"/>
    <n v="3"/>
    <x v="4"/>
    <n v="2"/>
    <n v="2"/>
    <n v="0"/>
  </r>
  <r>
    <n v="45"/>
    <s v="No"/>
    <s v="Non-Travel"/>
    <n v="589"/>
    <x v="0"/>
    <n v="2"/>
    <n v="4"/>
    <s v="Life Sciences"/>
    <n v="1"/>
    <n v="1845"/>
    <n v="3"/>
    <x v="0"/>
    <n v="67"/>
    <n v="3"/>
    <n v="2"/>
    <s v="Sales Executive"/>
    <n v="3"/>
    <s v="Married"/>
    <n v="5154"/>
    <n v="19665"/>
    <n v="4"/>
    <s v="Y"/>
    <s v="No"/>
    <n v="22"/>
    <x v="1"/>
    <n v="2"/>
    <n v="80"/>
    <n v="2"/>
    <n v="10"/>
    <n v="3"/>
    <n v="4"/>
    <x v="3"/>
    <n v="7"/>
    <n v="5"/>
    <n v="7"/>
  </r>
  <r>
    <n v="36"/>
    <s v="No"/>
    <s v="Travel_Rarely"/>
    <n v="430"/>
    <x v="1"/>
    <n v="2"/>
    <n v="4"/>
    <s v="Other"/>
    <n v="1"/>
    <n v="1847"/>
    <n v="4"/>
    <x v="0"/>
    <n v="73"/>
    <n v="3"/>
    <n v="2"/>
    <s v="Research Scientist"/>
    <n v="2"/>
    <s v="Married"/>
    <n v="6962"/>
    <n v="19573"/>
    <n v="4"/>
    <s v="Y"/>
    <s v="Yes"/>
    <n v="22"/>
    <x v="1"/>
    <n v="4"/>
    <n v="80"/>
    <n v="1"/>
    <n v="15"/>
    <n v="2"/>
    <n v="3"/>
    <x v="6"/>
    <n v="0"/>
    <n v="0"/>
    <n v="0"/>
  </r>
  <r>
    <n v="43"/>
    <s v="No"/>
    <s v="Travel_Frequently"/>
    <n v="1422"/>
    <x v="0"/>
    <n v="2"/>
    <n v="4"/>
    <s v="Life Sciences"/>
    <n v="1"/>
    <n v="1849"/>
    <n v="1"/>
    <x v="1"/>
    <n v="92"/>
    <n v="3"/>
    <n v="2"/>
    <s v="Sales Executive"/>
    <n v="4"/>
    <s v="Married"/>
    <n v="5675"/>
    <n v="19246"/>
    <n v="1"/>
    <s v="Y"/>
    <s v="No"/>
    <n v="20"/>
    <x v="1"/>
    <n v="3"/>
    <n v="80"/>
    <n v="1"/>
    <n v="7"/>
    <n v="5"/>
    <n v="3"/>
    <x v="5"/>
    <n v="7"/>
    <n v="7"/>
    <n v="7"/>
  </r>
  <r>
    <n v="27"/>
    <s v="No"/>
    <s v="Travel_Frequently"/>
    <n v="1297"/>
    <x v="1"/>
    <n v="5"/>
    <n v="2"/>
    <s v="Life Sciences"/>
    <n v="1"/>
    <n v="1850"/>
    <n v="4"/>
    <x v="0"/>
    <n v="53"/>
    <n v="3"/>
    <n v="1"/>
    <s v="Laboratory Technician"/>
    <n v="4"/>
    <s v="Single"/>
    <n v="2379"/>
    <n v="19826"/>
    <n v="0"/>
    <s v="Y"/>
    <s v="Yes"/>
    <n v="14"/>
    <x v="0"/>
    <n v="3"/>
    <n v="80"/>
    <n v="0"/>
    <n v="6"/>
    <n v="3"/>
    <n v="2"/>
    <x v="8"/>
    <n v="4"/>
    <n v="0"/>
    <n v="2"/>
  </r>
  <r>
    <n v="29"/>
    <s v="No"/>
    <s v="Travel_Frequently"/>
    <n v="574"/>
    <x v="1"/>
    <n v="20"/>
    <n v="1"/>
    <s v="Medical"/>
    <n v="1"/>
    <n v="1852"/>
    <n v="4"/>
    <x v="1"/>
    <n v="40"/>
    <n v="3"/>
    <n v="1"/>
    <s v="Laboratory Technician"/>
    <n v="4"/>
    <s v="Married"/>
    <n v="3812"/>
    <n v="7003"/>
    <n v="1"/>
    <s v="Y"/>
    <s v="No"/>
    <n v="13"/>
    <x v="0"/>
    <n v="2"/>
    <n v="80"/>
    <n v="0"/>
    <n v="11"/>
    <n v="3"/>
    <n v="4"/>
    <x v="19"/>
    <n v="8"/>
    <n v="3"/>
    <n v="10"/>
  </r>
  <r>
    <n v="32"/>
    <s v="No"/>
    <s v="Travel_Frequently"/>
    <n v="1318"/>
    <x v="0"/>
    <n v="10"/>
    <n v="4"/>
    <s v="Marketing"/>
    <n v="1"/>
    <n v="1853"/>
    <n v="4"/>
    <x v="1"/>
    <n v="79"/>
    <n v="3"/>
    <n v="2"/>
    <s v="Sales Executive"/>
    <n v="4"/>
    <s v="Single"/>
    <n v="4648"/>
    <n v="26075"/>
    <n v="8"/>
    <s v="Y"/>
    <s v="No"/>
    <n v="13"/>
    <x v="0"/>
    <n v="3"/>
    <n v="80"/>
    <n v="0"/>
    <n v="4"/>
    <n v="2"/>
    <n v="4"/>
    <x v="2"/>
    <n v="0"/>
    <n v="0"/>
    <n v="0"/>
  </r>
  <r>
    <n v="42"/>
    <s v="No"/>
    <s v="Non-Travel"/>
    <n v="355"/>
    <x v="1"/>
    <n v="10"/>
    <n v="4"/>
    <s v="Technical Degree"/>
    <n v="1"/>
    <n v="1854"/>
    <n v="3"/>
    <x v="1"/>
    <n v="38"/>
    <n v="3"/>
    <n v="1"/>
    <s v="Research Scientist"/>
    <n v="3"/>
    <s v="Married"/>
    <n v="2936"/>
    <n v="6161"/>
    <n v="3"/>
    <s v="Y"/>
    <s v="No"/>
    <n v="22"/>
    <x v="1"/>
    <n v="2"/>
    <n v="80"/>
    <n v="2"/>
    <n v="10"/>
    <n v="1"/>
    <n v="2"/>
    <x v="0"/>
    <n v="3"/>
    <n v="3"/>
    <n v="3"/>
  </r>
  <r>
    <n v="47"/>
    <s v="No"/>
    <s v="Travel_Rarely"/>
    <n v="207"/>
    <x v="1"/>
    <n v="9"/>
    <n v="4"/>
    <s v="Life Sciences"/>
    <n v="1"/>
    <n v="1856"/>
    <n v="2"/>
    <x v="0"/>
    <n v="64"/>
    <n v="3"/>
    <n v="1"/>
    <s v="Laboratory Technician"/>
    <n v="3"/>
    <s v="Single"/>
    <n v="2105"/>
    <n v="5411"/>
    <n v="4"/>
    <s v="Y"/>
    <s v="No"/>
    <n v="12"/>
    <x v="0"/>
    <n v="3"/>
    <n v="80"/>
    <n v="0"/>
    <n v="7"/>
    <n v="2"/>
    <n v="3"/>
    <x v="4"/>
    <n v="2"/>
    <n v="2"/>
    <n v="0"/>
  </r>
  <r>
    <n v="46"/>
    <s v="No"/>
    <s v="Travel_Rarely"/>
    <n v="706"/>
    <x v="1"/>
    <n v="2"/>
    <n v="2"/>
    <s v="Life Sciences"/>
    <n v="1"/>
    <n v="1857"/>
    <n v="4"/>
    <x v="1"/>
    <n v="82"/>
    <n v="3"/>
    <n v="3"/>
    <s v="Manufacturing Director"/>
    <n v="4"/>
    <s v="Divorced"/>
    <n v="8578"/>
    <n v="19989"/>
    <n v="3"/>
    <s v="Y"/>
    <s v="No"/>
    <n v="14"/>
    <x v="0"/>
    <n v="3"/>
    <n v="80"/>
    <n v="1"/>
    <n v="12"/>
    <n v="4"/>
    <n v="2"/>
    <x v="7"/>
    <n v="8"/>
    <n v="4"/>
    <n v="7"/>
  </r>
  <r>
    <n v="28"/>
    <s v="No"/>
    <s v="Non-Travel"/>
    <n v="280"/>
    <x v="2"/>
    <n v="1"/>
    <n v="2"/>
    <s v="Life Sciences"/>
    <n v="1"/>
    <n v="1858"/>
    <n v="3"/>
    <x v="1"/>
    <n v="43"/>
    <n v="3"/>
    <n v="1"/>
    <s v="Human Resources"/>
    <n v="4"/>
    <s v="Divorced"/>
    <n v="2706"/>
    <n v="10494"/>
    <n v="1"/>
    <s v="Y"/>
    <s v="No"/>
    <n v="15"/>
    <x v="0"/>
    <n v="2"/>
    <n v="80"/>
    <n v="1"/>
    <n v="3"/>
    <n v="2"/>
    <n v="3"/>
    <x v="11"/>
    <n v="2"/>
    <n v="2"/>
    <n v="2"/>
  </r>
  <r>
    <n v="29"/>
    <s v="No"/>
    <s v="Travel_Rarely"/>
    <n v="726"/>
    <x v="1"/>
    <n v="29"/>
    <n v="1"/>
    <s v="Life Sciences"/>
    <n v="1"/>
    <n v="1859"/>
    <n v="4"/>
    <x v="1"/>
    <n v="93"/>
    <n v="1"/>
    <n v="2"/>
    <s v="Healthcare Representative"/>
    <n v="3"/>
    <s v="Divorced"/>
    <n v="6384"/>
    <n v="21143"/>
    <n v="8"/>
    <s v="Y"/>
    <s v="No"/>
    <n v="17"/>
    <x v="0"/>
    <n v="4"/>
    <n v="80"/>
    <n v="2"/>
    <n v="11"/>
    <n v="3"/>
    <n v="3"/>
    <x v="5"/>
    <n v="0"/>
    <n v="1"/>
    <n v="6"/>
  </r>
  <r>
    <n v="42"/>
    <s v="No"/>
    <s v="Travel_Rarely"/>
    <n v="1142"/>
    <x v="1"/>
    <n v="8"/>
    <n v="3"/>
    <s v="Life Sciences"/>
    <n v="1"/>
    <n v="1860"/>
    <n v="4"/>
    <x v="1"/>
    <n v="81"/>
    <n v="3"/>
    <n v="1"/>
    <s v="Laboratory Technician"/>
    <n v="3"/>
    <s v="Single"/>
    <n v="3968"/>
    <n v="13624"/>
    <n v="4"/>
    <s v="Y"/>
    <s v="No"/>
    <n v="13"/>
    <x v="0"/>
    <n v="4"/>
    <n v="80"/>
    <n v="0"/>
    <n v="8"/>
    <n v="3"/>
    <n v="3"/>
    <x v="2"/>
    <n v="0"/>
    <n v="0"/>
    <n v="0"/>
  </r>
  <r>
    <n v="32"/>
    <s v="Yes"/>
    <s v="Travel_Rarely"/>
    <n v="414"/>
    <x v="0"/>
    <n v="2"/>
    <n v="4"/>
    <s v="Marketing"/>
    <n v="1"/>
    <n v="1862"/>
    <n v="3"/>
    <x v="1"/>
    <n v="82"/>
    <n v="2"/>
    <n v="2"/>
    <s v="Sales Executive"/>
    <n v="2"/>
    <s v="Single"/>
    <n v="9907"/>
    <n v="26186"/>
    <n v="7"/>
    <s v="Y"/>
    <s v="Yes"/>
    <n v="12"/>
    <x v="0"/>
    <n v="3"/>
    <n v="80"/>
    <n v="0"/>
    <n v="7"/>
    <n v="3"/>
    <n v="2"/>
    <x v="4"/>
    <n v="2"/>
    <n v="2"/>
    <n v="2"/>
  </r>
  <r>
    <n v="46"/>
    <s v="No"/>
    <s v="Travel_Rarely"/>
    <n v="1319"/>
    <x v="0"/>
    <n v="3"/>
    <n v="3"/>
    <s v="Technical Degree"/>
    <n v="1"/>
    <n v="1863"/>
    <n v="1"/>
    <x v="0"/>
    <n v="45"/>
    <n v="4"/>
    <n v="4"/>
    <s v="Sales Executive"/>
    <n v="1"/>
    <s v="Divorced"/>
    <n v="13225"/>
    <n v="7739"/>
    <n v="2"/>
    <s v="Y"/>
    <s v="No"/>
    <n v="12"/>
    <x v="0"/>
    <n v="4"/>
    <n v="80"/>
    <n v="1"/>
    <n v="25"/>
    <n v="5"/>
    <n v="3"/>
    <x v="27"/>
    <n v="17"/>
    <n v="2"/>
    <n v="8"/>
  </r>
  <r>
    <n v="27"/>
    <s v="No"/>
    <s v="Travel_Rarely"/>
    <n v="728"/>
    <x v="0"/>
    <n v="23"/>
    <n v="1"/>
    <s v="Medical"/>
    <n v="1"/>
    <n v="1864"/>
    <n v="2"/>
    <x v="0"/>
    <n v="36"/>
    <n v="2"/>
    <n v="2"/>
    <s v="Sales Representative"/>
    <n v="3"/>
    <s v="Married"/>
    <n v="3540"/>
    <n v="7018"/>
    <n v="1"/>
    <s v="Y"/>
    <s v="No"/>
    <n v="21"/>
    <x v="1"/>
    <n v="4"/>
    <n v="80"/>
    <n v="1"/>
    <n v="9"/>
    <n v="5"/>
    <n v="3"/>
    <x v="7"/>
    <n v="8"/>
    <n v="5"/>
    <n v="8"/>
  </r>
  <r>
    <n v="29"/>
    <s v="No"/>
    <s v="Travel_Rarely"/>
    <n v="352"/>
    <x v="2"/>
    <n v="6"/>
    <n v="1"/>
    <s v="Medical"/>
    <n v="1"/>
    <n v="1865"/>
    <n v="4"/>
    <x v="1"/>
    <n v="87"/>
    <n v="2"/>
    <n v="1"/>
    <s v="Human Resources"/>
    <n v="2"/>
    <s v="Married"/>
    <n v="2804"/>
    <n v="15434"/>
    <n v="1"/>
    <s v="Y"/>
    <s v="No"/>
    <n v="11"/>
    <x v="0"/>
    <n v="4"/>
    <n v="80"/>
    <n v="0"/>
    <n v="1"/>
    <n v="3"/>
    <n v="3"/>
    <x v="6"/>
    <n v="0"/>
    <n v="0"/>
    <n v="0"/>
  </r>
  <r>
    <n v="43"/>
    <s v="No"/>
    <s v="Travel_Rarely"/>
    <n v="823"/>
    <x v="1"/>
    <n v="6"/>
    <n v="3"/>
    <s v="Medical"/>
    <n v="1"/>
    <n v="1866"/>
    <n v="1"/>
    <x v="0"/>
    <n v="81"/>
    <n v="2"/>
    <n v="5"/>
    <s v="Manager"/>
    <n v="3"/>
    <s v="Married"/>
    <n v="19392"/>
    <n v="22539"/>
    <n v="7"/>
    <s v="Y"/>
    <s v="No"/>
    <n v="13"/>
    <x v="0"/>
    <n v="4"/>
    <n v="80"/>
    <n v="0"/>
    <n v="21"/>
    <n v="2"/>
    <n v="3"/>
    <x v="22"/>
    <n v="12"/>
    <n v="6"/>
    <n v="14"/>
  </r>
  <r>
    <n v="48"/>
    <s v="No"/>
    <s v="Travel_Rarely"/>
    <n v="1224"/>
    <x v="1"/>
    <n v="10"/>
    <n v="3"/>
    <s v="Life Sciences"/>
    <n v="1"/>
    <n v="1867"/>
    <n v="4"/>
    <x v="1"/>
    <n v="91"/>
    <n v="2"/>
    <n v="5"/>
    <s v="Research Director"/>
    <n v="2"/>
    <s v="Married"/>
    <n v="19665"/>
    <n v="13583"/>
    <n v="4"/>
    <s v="Y"/>
    <s v="No"/>
    <n v="12"/>
    <x v="0"/>
    <n v="4"/>
    <n v="80"/>
    <n v="0"/>
    <n v="29"/>
    <n v="3"/>
    <n v="3"/>
    <x v="14"/>
    <n v="10"/>
    <n v="12"/>
    <n v="9"/>
  </r>
  <r>
    <n v="29"/>
    <s v="Yes"/>
    <s v="Travel_Frequently"/>
    <n v="459"/>
    <x v="1"/>
    <n v="24"/>
    <n v="2"/>
    <s v="Life Sciences"/>
    <n v="1"/>
    <n v="1868"/>
    <n v="4"/>
    <x v="1"/>
    <n v="73"/>
    <n v="2"/>
    <n v="1"/>
    <s v="Research Scientist"/>
    <n v="4"/>
    <s v="Single"/>
    <n v="2439"/>
    <n v="14753"/>
    <n v="1"/>
    <s v="Y"/>
    <s v="Yes"/>
    <n v="24"/>
    <x v="1"/>
    <n v="2"/>
    <n v="80"/>
    <n v="0"/>
    <n v="1"/>
    <n v="3"/>
    <n v="2"/>
    <x v="6"/>
    <n v="0"/>
    <n v="1"/>
    <n v="0"/>
  </r>
  <r>
    <n v="46"/>
    <s v="Yes"/>
    <s v="Travel_Rarely"/>
    <n v="1254"/>
    <x v="0"/>
    <n v="10"/>
    <n v="3"/>
    <s v="Life Sciences"/>
    <n v="1"/>
    <n v="1869"/>
    <n v="3"/>
    <x v="0"/>
    <n v="64"/>
    <n v="3"/>
    <n v="3"/>
    <s v="Sales Executive"/>
    <n v="2"/>
    <s v="Married"/>
    <n v="7314"/>
    <n v="14011"/>
    <n v="5"/>
    <s v="Y"/>
    <s v="No"/>
    <n v="21"/>
    <x v="1"/>
    <n v="3"/>
    <n v="80"/>
    <n v="3"/>
    <n v="14"/>
    <n v="2"/>
    <n v="3"/>
    <x v="3"/>
    <n v="7"/>
    <n v="0"/>
    <n v="7"/>
  </r>
  <r>
    <n v="27"/>
    <s v="No"/>
    <s v="Travel_Frequently"/>
    <n v="1131"/>
    <x v="1"/>
    <n v="15"/>
    <n v="3"/>
    <s v="Life Sciences"/>
    <n v="1"/>
    <n v="1870"/>
    <n v="4"/>
    <x v="0"/>
    <n v="77"/>
    <n v="2"/>
    <n v="1"/>
    <s v="Research Scientist"/>
    <n v="1"/>
    <s v="Married"/>
    <n v="4774"/>
    <n v="23844"/>
    <n v="0"/>
    <s v="Y"/>
    <s v="No"/>
    <n v="19"/>
    <x v="0"/>
    <n v="4"/>
    <n v="80"/>
    <n v="1"/>
    <n v="8"/>
    <n v="2"/>
    <n v="2"/>
    <x v="5"/>
    <n v="6"/>
    <n v="7"/>
    <n v="3"/>
  </r>
  <r>
    <n v="39"/>
    <s v="No"/>
    <s v="Travel_Rarely"/>
    <n v="835"/>
    <x v="1"/>
    <n v="19"/>
    <n v="4"/>
    <s v="Other"/>
    <n v="1"/>
    <n v="1871"/>
    <n v="4"/>
    <x v="1"/>
    <n v="41"/>
    <n v="3"/>
    <n v="2"/>
    <s v="Research Scientist"/>
    <n v="4"/>
    <s v="Divorced"/>
    <n v="3902"/>
    <n v="5141"/>
    <n v="8"/>
    <s v="Y"/>
    <s v="No"/>
    <n v="14"/>
    <x v="0"/>
    <n v="2"/>
    <n v="80"/>
    <n v="3"/>
    <n v="7"/>
    <n v="2"/>
    <n v="3"/>
    <x v="4"/>
    <n v="2"/>
    <n v="2"/>
    <n v="2"/>
  </r>
  <r>
    <n v="55"/>
    <s v="No"/>
    <s v="Travel_Rarely"/>
    <n v="836"/>
    <x v="1"/>
    <n v="2"/>
    <n v="4"/>
    <s v="Technical Degree"/>
    <n v="1"/>
    <n v="1873"/>
    <n v="2"/>
    <x v="1"/>
    <n v="98"/>
    <n v="2"/>
    <n v="1"/>
    <s v="Research Scientist"/>
    <n v="4"/>
    <s v="Married"/>
    <n v="2662"/>
    <n v="7975"/>
    <n v="8"/>
    <s v="Y"/>
    <s v="No"/>
    <n v="20"/>
    <x v="1"/>
    <n v="2"/>
    <n v="80"/>
    <n v="1"/>
    <n v="19"/>
    <n v="2"/>
    <n v="4"/>
    <x v="8"/>
    <n v="2"/>
    <n v="0"/>
    <n v="4"/>
  </r>
  <r>
    <n v="28"/>
    <s v="No"/>
    <s v="Travel_Rarely"/>
    <n v="1172"/>
    <x v="0"/>
    <n v="3"/>
    <n v="3"/>
    <s v="Medical"/>
    <n v="1"/>
    <n v="1875"/>
    <n v="2"/>
    <x v="0"/>
    <n v="78"/>
    <n v="3"/>
    <n v="1"/>
    <s v="Sales Representative"/>
    <n v="2"/>
    <s v="Married"/>
    <n v="2856"/>
    <n v="3692"/>
    <n v="1"/>
    <s v="Y"/>
    <s v="No"/>
    <n v="19"/>
    <x v="0"/>
    <n v="4"/>
    <n v="80"/>
    <n v="1"/>
    <n v="1"/>
    <n v="3"/>
    <n v="3"/>
    <x v="6"/>
    <n v="0"/>
    <n v="0"/>
    <n v="0"/>
  </r>
  <r>
    <n v="30"/>
    <s v="Yes"/>
    <s v="Travel_Rarely"/>
    <n v="945"/>
    <x v="0"/>
    <n v="9"/>
    <n v="3"/>
    <s v="Medical"/>
    <n v="1"/>
    <n v="1876"/>
    <n v="2"/>
    <x v="1"/>
    <n v="89"/>
    <n v="3"/>
    <n v="1"/>
    <s v="Sales Representative"/>
    <n v="4"/>
    <s v="Single"/>
    <n v="1081"/>
    <n v="16019"/>
    <n v="1"/>
    <s v="Y"/>
    <s v="No"/>
    <n v="13"/>
    <x v="0"/>
    <n v="3"/>
    <n v="80"/>
    <n v="0"/>
    <n v="1"/>
    <n v="3"/>
    <n v="2"/>
    <x v="6"/>
    <n v="0"/>
    <n v="0"/>
    <n v="0"/>
  </r>
  <r>
    <n v="22"/>
    <s v="Yes"/>
    <s v="Travel_Rarely"/>
    <n v="391"/>
    <x v="1"/>
    <n v="7"/>
    <n v="1"/>
    <s v="Life Sciences"/>
    <n v="1"/>
    <n v="1878"/>
    <n v="4"/>
    <x v="1"/>
    <n v="75"/>
    <n v="3"/>
    <n v="1"/>
    <s v="Research Scientist"/>
    <n v="2"/>
    <s v="Single"/>
    <n v="2472"/>
    <n v="26092"/>
    <n v="1"/>
    <s v="Y"/>
    <s v="Yes"/>
    <n v="23"/>
    <x v="1"/>
    <n v="1"/>
    <n v="80"/>
    <n v="0"/>
    <n v="1"/>
    <n v="2"/>
    <n v="3"/>
    <x v="6"/>
    <n v="0"/>
    <n v="0"/>
    <n v="0"/>
  </r>
  <r>
    <n v="36"/>
    <s v="No"/>
    <s v="Travel_Rarely"/>
    <n v="1266"/>
    <x v="0"/>
    <n v="10"/>
    <n v="4"/>
    <s v="Technical Degree"/>
    <n v="1"/>
    <n v="1880"/>
    <n v="2"/>
    <x v="0"/>
    <n v="63"/>
    <n v="2"/>
    <n v="2"/>
    <s v="Sales Executive"/>
    <n v="3"/>
    <s v="Married"/>
    <n v="5673"/>
    <n v="6060"/>
    <n v="1"/>
    <s v="Y"/>
    <s v="Yes"/>
    <n v="13"/>
    <x v="0"/>
    <n v="1"/>
    <n v="80"/>
    <n v="1"/>
    <n v="10"/>
    <n v="4"/>
    <n v="3"/>
    <x v="1"/>
    <n v="9"/>
    <n v="1"/>
    <n v="7"/>
  </r>
  <r>
    <n v="31"/>
    <s v="No"/>
    <s v="Travel_Rarely"/>
    <n v="311"/>
    <x v="1"/>
    <n v="20"/>
    <n v="3"/>
    <s v="Life Sciences"/>
    <n v="1"/>
    <n v="1881"/>
    <n v="2"/>
    <x v="1"/>
    <n v="89"/>
    <n v="3"/>
    <n v="2"/>
    <s v="Laboratory Technician"/>
    <n v="3"/>
    <s v="Divorced"/>
    <n v="4197"/>
    <n v="18624"/>
    <n v="1"/>
    <s v="Y"/>
    <s v="No"/>
    <n v="11"/>
    <x v="0"/>
    <n v="1"/>
    <n v="80"/>
    <n v="1"/>
    <n v="10"/>
    <n v="2"/>
    <n v="3"/>
    <x v="1"/>
    <n v="8"/>
    <n v="0"/>
    <n v="2"/>
  </r>
  <r>
    <n v="34"/>
    <s v="No"/>
    <s v="Travel_Rarely"/>
    <n v="1480"/>
    <x v="0"/>
    <n v="4"/>
    <n v="3"/>
    <s v="Life Sciences"/>
    <n v="1"/>
    <n v="1882"/>
    <n v="3"/>
    <x v="1"/>
    <n v="64"/>
    <n v="3"/>
    <n v="3"/>
    <s v="Sales Executive"/>
    <n v="4"/>
    <s v="Married"/>
    <n v="9713"/>
    <n v="24444"/>
    <n v="2"/>
    <s v="Y"/>
    <s v="Yes"/>
    <n v="13"/>
    <x v="0"/>
    <n v="4"/>
    <n v="80"/>
    <n v="3"/>
    <n v="9"/>
    <n v="3"/>
    <n v="3"/>
    <x v="8"/>
    <n v="3"/>
    <n v="1"/>
    <n v="0"/>
  </r>
  <r>
    <n v="29"/>
    <s v="No"/>
    <s v="Travel_Rarely"/>
    <n v="592"/>
    <x v="1"/>
    <n v="7"/>
    <n v="3"/>
    <s v="Life Sciences"/>
    <n v="1"/>
    <n v="1883"/>
    <n v="4"/>
    <x v="1"/>
    <n v="59"/>
    <n v="3"/>
    <n v="1"/>
    <s v="Laboratory Technician"/>
    <n v="1"/>
    <s v="Single"/>
    <n v="2062"/>
    <n v="19384"/>
    <n v="3"/>
    <s v="Y"/>
    <s v="No"/>
    <n v="14"/>
    <x v="0"/>
    <n v="2"/>
    <n v="80"/>
    <n v="0"/>
    <n v="11"/>
    <n v="2"/>
    <n v="3"/>
    <x v="11"/>
    <n v="2"/>
    <n v="1"/>
    <n v="2"/>
  </r>
  <r>
    <n v="37"/>
    <s v="No"/>
    <s v="Travel_Rarely"/>
    <n v="783"/>
    <x v="1"/>
    <n v="7"/>
    <n v="4"/>
    <s v="Medical"/>
    <n v="1"/>
    <n v="1885"/>
    <n v="4"/>
    <x v="1"/>
    <n v="78"/>
    <n v="3"/>
    <n v="2"/>
    <s v="Research Scientist"/>
    <n v="1"/>
    <s v="Married"/>
    <n v="4284"/>
    <n v="13588"/>
    <n v="5"/>
    <s v="Y"/>
    <s v="Yes"/>
    <n v="22"/>
    <x v="1"/>
    <n v="3"/>
    <n v="80"/>
    <n v="1"/>
    <n v="16"/>
    <n v="2"/>
    <n v="3"/>
    <x v="8"/>
    <n v="3"/>
    <n v="0"/>
    <n v="4"/>
  </r>
  <r>
    <n v="35"/>
    <s v="No"/>
    <s v="Travel_Rarely"/>
    <n v="219"/>
    <x v="1"/>
    <n v="16"/>
    <n v="2"/>
    <s v="Other"/>
    <n v="1"/>
    <n v="1886"/>
    <n v="4"/>
    <x v="0"/>
    <n v="44"/>
    <n v="2"/>
    <n v="2"/>
    <s v="Manufacturing Director"/>
    <n v="2"/>
    <s v="Married"/>
    <n v="4788"/>
    <n v="25388"/>
    <n v="0"/>
    <s v="Y"/>
    <s v="Yes"/>
    <n v="11"/>
    <x v="0"/>
    <n v="4"/>
    <n v="80"/>
    <n v="0"/>
    <n v="4"/>
    <n v="2"/>
    <n v="3"/>
    <x v="11"/>
    <n v="2"/>
    <n v="0"/>
    <n v="2"/>
  </r>
  <r>
    <n v="45"/>
    <s v="No"/>
    <s v="Travel_Rarely"/>
    <n v="556"/>
    <x v="1"/>
    <n v="25"/>
    <n v="2"/>
    <s v="Life Sciences"/>
    <n v="1"/>
    <n v="1888"/>
    <n v="2"/>
    <x v="0"/>
    <n v="93"/>
    <n v="2"/>
    <n v="2"/>
    <s v="Manufacturing Director"/>
    <n v="4"/>
    <s v="Married"/>
    <n v="5906"/>
    <n v="23888"/>
    <n v="0"/>
    <s v="Y"/>
    <s v="No"/>
    <n v="13"/>
    <x v="0"/>
    <n v="4"/>
    <n v="80"/>
    <n v="2"/>
    <n v="10"/>
    <n v="2"/>
    <n v="2"/>
    <x v="7"/>
    <n v="8"/>
    <n v="3"/>
    <n v="8"/>
  </r>
  <r>
    <n v="36"/>
    <s v="No"/>
    <s v="Travel_Frequently"/>
    <n v="1213"/>
    <x v="2"/>
    <n v="2"/>
    <n v="1"/>
    <s v="Human Resources"/>
    <n v="1"/>
    <n v="1890"/>
    <n v="2"/>
    <x v="1"/>
    <n v="94"/>
    <n v="2"/>
    <n v="2"/>
    <s v="Human Resources"/>
    <n v="4"/>
    <s v="Single"/>
    <n v="3886"/>
    <n v="4223"/>
    <n v="1"/>
    <s v="Y"/>
    <s v="No"/>
    <n v="21"/>
    <x v="1"/>
    <n v="4"/>
    <n v="80"/>
    <n v="0"/>
    <n v="10"/>
    <n v="2"/>
    <n v="2"/>
    <x v="1"/>
    <n v="1"/>
    <n v="0"/>
    <n v="8"/>
  </r>
  <r>
    <n v="40"/>
    <s v="No"/>
    <s v="Travel_Rarely"/>
    <n v="1137"/>
    <x v="1"/>
    <n v="1"/>
    <n v="4"/>
    <s v="Life Sciences"/>
    <n v="1"/>
    <n v="1892"/>
    <n v="1"/>
    <x v="1"/>
    <n v="98"/>
    <n v="3"/>
    <n v="4"/>
    <s v="Manager"/>
    <n v="1"/>
    <s v="Divorced"/>
    <n v="16823"/>
    <n v="18991"/>
    <n v="2"/>
    <s v="Y"/>
    <s v="No"/>
    <n v="11"/>
    <x v="0"/>
    <n v="1"/>
    <n v="80"/>
    <n v="1"/>
    <n v="22"/>
    <n v="3"/>
    <n v="3"/>
    <x v="27"/>
    <n v="7"/>
    <n v="11"/>
    <n v="16"/>
  </r>
  <r>
    <n v="26"/>
    <s v="No"/>
    <s v="Travel_Rarely"/>
    <n v="482"/>
    <x v="1"/>
    <n v="1"/>
    <n v="2"/>
    <s v="Life Sciences"/>
    <n v="1"/>
    <n v="1893"/>
    <n v="2"/>
    <x v="0"/>
    <n v="90"/>
    <n v="2"/>
    <n v="1"/>
    <s v="Research Scientist"/>
    <n v="3"/>
    <s v="Married"/>
    <n v="2933"/>
    <n v="14908"/>
    <n v="1"/>
    <s v="Y"/>
    <s v="Yes"/>
    <n v="13"/>
    <x v="0"/>
    <n v="3"/>
    <n v="80"/>
    <n v="1"/>
    <n v="1"/>
    <n v="3"/>
    <n v="2"/>
    <x v="6"/>
    <n v="0"/>
    <n v="1"/>
    <n v="0"/>
  </r>
  <r>
    <n v="27"/>
    <s v="No"/>
    <s v="Travel_Rarely"/>
    <n v="511"/>
    <x v="0"/>
    <n v="2"/>
    <n v="2"/>
    <s v="Medical"/>
    <n v="1"/>
    <n v="1898"/>
    <n v="1"/>
    <x v="0"/>
    <n v="89"/>
    <n v="4"/>
    <n v="2"/>
    <s v="Sales Executive"/>
    <n v="3"/>
    <s v="Single"/>
    <n v="6500"/>
    <n v="26997"/>
    <n v="0"/>
    <s v="Y"/>
    <s v="No"/>
    <n v="14"/>
    <x v="0"/>
    <n v="2"/>
    <n v="80"/>
    <n v="0"/>
    <n v="9"/>
    <n v="5"/>
    <n v="2"/>
    <x v="3"/>
    <n v="7"/>
    <n v="0"/>
    <n v="7"/>
  </r>
  <r>
    <n v="48"/>
    <s v="No"/>
    <s v="Travel_Frequently"/>
    <n v="117"/>
    <x v="1"/>
    <n v="22"/>
    <n v="3"/>
    <s v="Medical"/>
    <n v="1"/>
    <n v="1900"/>
    <n v="4"/>
    <x v="0"/>
    <n v="58"/>
    <n v="3"/>
    <n v="4"/>
    <s v="Manager"/>
    <n v="4"/>
    <s v="Divorced"/>
    <n v="17174"/>
    <n v="2437"/>
    <n v="3"/>
    <s v="Y"/>
    <s v="No"/>
    <n v="11"/>
    <x v="0"/>
    <n v="2"/>
    <n v="80"/>
    <n v="1"/>
    <n v="24"/>
    <n v="3"/>
    <n v="3"/>
    <x v="14"/>
    <n v="17"/>
    <n v="4"/>
    <n v="7"/>
  </r>
  <r>
    <n v="44"/>
    <s v="No"/>
    <s v="Travel_Rarely"/>
    <n v="170"/>
    <x v="1"/>
    <n v="1"/>
    <n v="4"/>
    <s v="Life Sciences"/>
    <n v="1"/>
    <n v="1903"/>
    <n v="2"/>
    <x v="1"/>
    <n v="78"/>
    <n v="4"/>
    <n v="2"/>
    <s v="Healthcare Representative"/>
    <n v="1"/>
    <s v="Married"/>
    <n v="5033"/>
    <n v="9364"/>
    <n v="2"/>
    <s v="Y"/>
    <s v="No"/>
    <n v="15"/>
    <x v="0"/>
    <n v="4"/>
    <n v="80"/>
    <n v="1"/>
    <n v="10"/>
    <n v="5"/>
    <n v="3"/>
    <x v="4"/>
    <n v="0"/>
    <n v="2"/>
    <n v="2"/>
  </r>
  <r>
    <n v="34"/>
    <s v="Yes"/>
    <s v="Non-Travel"/>
    <n v="967"/>
    <x v="1"/>
    <n v="16"/>
    <n v="4"/>
    <s v="Technical Degree"/>
    <n v="1"/>
    <n v="1905"/>
    <n v="4"/>
    <x v="1"/>
    <n v="85"/>
    <n v="1"/>
    <n v="1"/>
    <s v="Research Scientist"/>
    <n v="1"/>
    <s v="Married"/>
    <n v="2307"/>
    <n v="14460"/>
    <n v="1"/>
    <s v="Y"/>
    <s v="Yes"/>
    <n v="23"/>
    <x v="1"/>
    <n v="2"/>
    <n v="80"/>
    <n v="1"/>
    <n v="5"/>
    <n v="2"/>
    <n v="3"/>
    <x v="8"/>
    <n v="2"/>
    <n v="3"/>
    <n v="0"/>
  </r>
  <r>
    <n v="56"/>
    <s v="Yes"/>
    <s v="Travel_Rarely"/>
    <n v="1162"/>
    <x v="1"/>
    <n v="24"/>
    <n v="2"/>
    <s v="Life Sciences"/>
    <n v="1"/>
    <n v="1907"/>
    <n v="1"/>
    <x v="1"/>
    <n v="97"/>
    <n v="3"/>
    <n v="1"/>
    <s v="Laboratory Technician"/>
    <n v="4"/>
    <s v="Single"/>
    <n v="2587"/>
    <n v="10261"/>
    <n v="1"/>
    <s v="Y"/>
    <s v="No"/>
    <n v="16"/>
    <x v="0"/>
    <n v="4"/>
    <n v="80"/>
    <n v="0"/>
    <n v="5"/>
    <n v="3"/>
    <n v="3"/>
    <x v="9"/>
    <n v="2"/>
    <n v="1"/>
    <n v="0"/>
  </r>
  <r>
    <n v="36"/>
    <s v="No"/>
    <s v="Travel_Rarely"/>
    <n v="335"/>
    <x v="0"/>
    <n v="17"/>
    <n v="2"/>
    <s v="Marketing"/>
    <n v="1"/>
    <n v="1908"/>
    <n v="3"/>
    <x v="1"/>
    <n v="33"/>
    <n v="2"/>
    <n v="2"/>
    <s v="Sales Executive"/>
    <n v="2"/>
    <s v="Married"/>
    <n v="5507"/>
    <n v="16822"/>
    <n v="2"/>
    <s v="Y"/>
    <s v="No"/>
    <n v="16"/>
    <x v="0"/>
    <n v="3"/>
    <n v="80"/>
    <n v="2"/>
    <n v="12"/>
    <n v="1"/>
    <n v="1"/>
    <x v="9"/>
    <n v="2"/>
    <n v="1"/>
    <n v="3"/>
  </r>
  <r>
    <n v="41"/>
    <s v="No"/>
    <s v="Travel_Rarely"/>
    <n v="337"/>
    <x v="0"/>
    <n v="8"/>
    <n v="3"/>
    <s v="Marketing"/>
    <n v="1"/>
    <n v="1909"/>
    <n v="3"/>
    <x v="0"/>
    <n v="54"/>
    <n v="3"/>
    <n v="2"/>
    <s v="Sales Executive"/>
    <n v="2"/>
    <s v="Married"/>
    <n v="4393"/>
    <n v="26841"/>
    <n v="5"/>
    <s v="Y"/>
    <s v="No"/>
    <n v="21"/>
    <x v="1"/>
    <n v="3"/>
    <n v="80"/>
    <n v="1"/>
    <n v="14"/>
    <n v="3"/>
    <n v="3"/>
    <x v="8"/>
    <n v="4"/>
    <n v="1"/>
    <n v="4"/>
  </r>
  <r>
    <n v="42"/>
    <s v="No"/>
    <s v="Travel_Rarely"/>
    <n v="1396"/>
    <x v="1"/>
    <n v="6"/>
    <n v="3"/>
    <s v="Medical"/>
    <n v="1"/>
    <n v="1911"/>
    <n v="3"/>
    <x v="1"/>
    <n v="83"/>
    <n v="3"/>
    <n v="3"/>
    <s v="Research Director"/>
    <n v="1"/>
    <s v="Married"/>
    <n v="13348"/>
    <n v="14842"/>
    <n v="9"/>
    <s v="Y"/>
    <s v="No"/>
    <n v="13"/>
    <x v="0"/>
    <n v="2"/>
    <n v="80"/>
    <n v="1"/>
    <n v="18"/>
    <n v="3"/>
    <n v="4"/>
    <x v="20"/>
    <n v="7"/>
    <n v="5"/>
    <n v="7"/>
  </r>
  <r>
    <n v="31"/>
    <s v="No"/>
    <s v="Travel_Rarely"/>
    <n v="1079"/>
    <x v="0"/>
    <n v="10"/>
    <n v="2"/>
    <s v="Medical"/>
    <n v="1"/>
    <n v="1912"/>
    <n v="3"/>
    <x v="0"/>
    <n v="86"/>
    <n v="3"/>
    <n v="2"/>
    <s v="Sales Executive"/>
    <n v="4"/>
    <s v="Divorced"/>
    <n v="6583"/>
    <n v="20115"/>
    <n v="2"/>
    <s v="Y"/>
    <s v="Yes"/>
    <n v="11"/>
    <x v="0"/>
    <n v="4"/>
    <n v="80"/>
    <n v="1"/>
    <n v="8"/>
    <n v="2"/>
    <n v="3"/>
    <x v="8"/>
    <n v="2"/>
    <n v="1"/>
    <n v="4"/>
  </r>
  <r>
    <n v="34"/>
    <s v="No"/>
    <s v="Travel_Rarely"/>
    <n v="735"/>
    <x v="0"/>
    <n v="3"/>
    <n v="1"/>
    <s v="Medical"/>
    <n v="1"/>
    <n v="1915"/>
    <n v="4"/>
    <x v="0"/>
    <n v="75"/>
    <n v="2"/>
    <n v="2"/>
    <s v="Sales Executive"/>
    <n v="4"/>
    <s v="Married"/>
    <n v="8103"/>
    <n v="16495"/>
    <n v="3"/>
    <s v="Y"/>
    <s v="Yes"/>
    <n v="12"/>
    <x v="0"/>
    <n v="3"/>
    <n v="80"/>
    <n v="0"/>
    <n v="9"/>
    <n v="3"/>
    <n v="2"/>
    <x v="9"/>
    <n v="2"/>
    <n v="0"/>
    <n v="1"/>
  </r>
  <r>
    <n v="31"/>
    <s v="No"/>
    <s v="Travel_Rarely"/>
    <n v="471"/>
    <x v="1"/>
    <n v="4"/>
    <n v="3"/>
    <s v="Medical"/>
    <n v="1"/>
    <n v="1916"/>
    <n v="1"/>
    <x v="0"/>
    <n v="62"/>
    <n v="4"/>
    <n v="1"/>
    <s v="Laboratory Technician"/>
    <n v="3"/>
    <s v="Divorced"/>
    <n v="3978"/>
    <n v="16031"/>
    <n v="8"/>
    <s v="Y"/>
    <s v="No"/>
    <n v="12"/>
    <x v="0"/>
    <n v="2"/>
    <n v="80"/>
    <n v="1"/>
    <n v="4"/>
    <n v="0"/>
    <n v="2"/>
    <x v="4"/>
    <n v="2"/>
    <n v="2"/>
    <n v="2"/>
  </r>
  <r>
    <n v="26"/>
    <s v="No"/>
    <s v="Travel_Frequently"/>
    <n v="1096"/>
    <x v="1"/>
    <n v="6"/>
    <n v="3"/>
    <s v="Other"/>
    <n v="1"/>
    <n v="1918"/>
    <n v="3"/>
    <x v="1"/>
    <n v="61"/>
    <n v="4"/>
    <n v="1"/>
    <s v="Laboratory Technician"/>
    <n v="4"/>
    <s v="Married"/>
    <n v="2544"/>
    <n v="7102"/>
    <n v="0"/>
    <s v="Y"/>
    <s v="No"/>
    <n v="18"/>
    <x v="0"/>
    <n v="1"/>
    <n v="80"/>
    <n v="1"/>
    <n v="8"/>
    <n v="3"/>
    <n v="3"/>
    <x v="5"/>
    <n v="7"/>
    <n v="7"/>
    <n v="7"/>
  </r>
  <r>
    <n v="45"/>
    <s v="No"/>
    <s v="Travel_Frequently"/>
    <n v="1297"/>
    <x v="1"/>
    <n v="1"/>
    <n v="4"/>
    <s v="Medical"/>
    <n v="1"/>
    <n v="1922"/>
    <n v="2"/>
    <x v="1"/>
    <n v="44"/>
    <n v="3"/>
    <n v="2"/>
    <s v="Healthcare Representative"/>
    <n v="3"/>
    <s v="Single"/>
    <n v="5399"/>
    <n v="14511"/>
    <n v="4"/>
    <s v="Y"/>
    <s v="No"/>
    <n v="12"/>
    <x v="0"/>
    <n v="3"/>
    <n v="80"/>
    <n v="0"/>
    <n v="12"/>
    <n v="3"/>
    <n v="3"/>
    <x v="9"/>
    <n v="2"/>
    <n v="0"/>
    <n v="3"/>
  </r>
  <r>
    <n v="33"/>
    <s v="No"/>
    <s v="Travel_Rarely"/>
    <n v="217"/>
    <x v="0"/>
    <n v="10"/>
    <n v="4"/>
    <s v="Marketing"/>
    <n v="1"/>
    <n v="1924"/>
    <n v="2"/>
    <x v="1"/>
    <n v="43"/>
    <n v="3"/>
    <n v="2"/>
    <s v="Sales Executive"/>
    <n v="3"/>
    <s v="Single"/>
    <n v="5487"/>
    <n v="10410"/>
    <n v="1"/>
    <s v="Y"/>
    <s v="No"/>
    <n v="14"/>
    <x v="0"/>
    <n v="2"/>
    <n v="80"/>
    <n v="0"/>
    <n v="10"/>
    <n v="2"/>
    <n v="2"/>
    <x v="1"/>
    <n v="4"/>
    <n v="0"/>
    <n v="9"/>
  </r>
  <r>
    <n v="28"/>
    <s v="No"/>
    <s v="Travel_Frequently"/>
    <n v="783"/>
    <x v="0"/>
    <n v="1"/>
    <n v="2"/>
    <s v="Life Sciences"/>
    <n v="1"/>
    <n v="1927"/>
    <n v="3"/>
    <x v="1"/>
    <n v="42"/>
    <n v="2"/>
    <n v="2"/>
    <s v="Sales Executive"/>
    <n v="4"/>
    <s v="Married"/>
    <n v="6834"/>
    <n v="19255"/>
    <n v="1"/>
    <s v="Y"/>
    <s v="Yes"/>
    <n v="12"/>
    <x v="0"/>
    <n v="3"/>
    <n v="80"/>
    <n v="1"/>
    <n v="7"/>
    <n v="2"/>
    <n v="3"/>
    <x v="5"/>
    <n v="7"/>
    <n v="0"/>
    <n v="7"/>
  </r>
  <r>
    <n v="29"/>
    <s v="Yes"/>
    <s v="Travel_Frequently"/>
    <n v="746"/>
    <x v="0"/>
    <n v="24"/>
    <n v="3"/>
    <s v="Technical Degree"/>
    <n v="1"/>
    <n v="1928"/>
    <n v="3"/>
    <x v="1"/>
    <n v="45"/>
    <n v="4"/>
    <n v="1"/>
    <s v="Sales Representative"/>
    <n v="1"/>
    <s v="Single"/>
    <n v="1091"/>
    <n v="10642"/>
    <n v="1"/>
    <s v="Y"/>
    <s v="No"/>
    <n v="17"/>
    <x v="0"/>
    <n v="4"/>
    <n v="80"/>
    <n v="0"/>
    <n v="1"/>
    <n v="3"/>
    <n v="3"/>
    <x v="6"/>
    <n v="0"/>
    <n v="0"/>
    <n v="0"/>
  </r>
  <r>
    <n v="39"/>
    <s v="No"/>
    <s v="Non-Travel"/>
    <n v="1251"/>
    <x v="0"/>
    <n v="21"/>
    <n v="4"/>
    <s v="Life Sciences"/>
    <n v="1"/>
    <n v="1929"/>
    <n v="1"/>
    <x v="0"/>
    <n v="32"/>
    <n v="1"/>
    <n v="2"/>
    <s v="Sales Executive"/>
    <n v="3"/>
    <s v="Married"/>
    <n v="5736"/>
    <n v="3987"/>
    <n v="6"/>
    <s v="Y"/>
    <s v="No"/>
    <n v="19"/>
    <x v="0"/>
    <n v="3"/>
    <n v="80"/>
    <n v="1"/>
    <n v="10"/>
    <n v="1"/>
    <n v="3"/>
    <x v="11"/>
    <n v="2"/>
    <n v="1"/>
    <n v="2"/>
  </r>
  <r>
    <n v="27"/>
    <s v="No"/>
    <s v="Travel_Rarely"/>
    <n v="1354"/>
    <x v="1"/>
    <n v="2"/>
    <n v="4"/>
    <s v="Technical Degree"/>
    <n v="1"/>
    <n v="1931"/>
    <n v="2"/>
    <x v="1"/>
    <n v="41"/>
    <n v="3"/>
    <n v="1"/>
    <s v="Research Scientist"/>
    <n v="2"/>
    <s v="Married"/>
    <n v="2226"/>
    <n v="6073"/>
    <n v="1"/>
    <s v="Y"/>
    <s v="No"/>
    <n v="11"/>
    <x v="0"/>
    <n v="3"/>
    <n v="80"/>
    <n v="1"/>
    <n v="6"/>
    <n v="3"/>
    <n v="2"/>
    <x v="8"/>
    <n v="3"/>
    <n v="1"/>
    <n v="2"/>
  </r>
  <r>
    <n v="34"/>
    <s v="No"/>
    <s v="Travel_Frequently"/>
    <n v="735"/>
    <x v="1"/>
    <n v="22"/>
    <n v="4"/>
    <s v="Other"/>
    <n v="1"/>
    <n v="1932"/>
    <n v="3"/>
    <x v="1"/>
    <n v="86"/>
    <n v="2"/>
    <n v="2"/>
    <s v="Research Scientist"/>
    <n v="4"/>
    <s v="Married"/>
    <n v="5747"/>
    <n v="26496"/>
    <n v="1"/>
    <s v="Y"/>
    <s v="Yes"/>
    <n v="15"/>
    <x v="0"/>
    <n v="2"/>
    <n v="80"/>
    <n v="0"/>
    <n v="16"/>
    <n v="3"/>
    <n v="3"/>
    <x v="15"/>
    <n v="10"/>
    <n v="6"/>
    <n v="11"/>
  </r>
  <r>
    <n v="28"/>
    <s v="Yes"/>
    <s v="Travel_Rarely"/>
    <n v="1475"/>
    <x v="0"/>
    <n v="13"/>
    <n v="2"/>
    <s v="Marketing"/>
    <n v="1"/>
    <n v="1933"/>
    <n v="4"/>
    <x v="0"/>
    <n v="84"/>
    <n v="3"/>
    <n v="2"/>
    <s v="Sales Executive"/>
    <n v="3"/>
    <s v="Single"/>
    <n v="9854"/>
    <n v="23352"/>
    <n v="3"/>
    <s v="Y"/>
    <s v="Yes"/>
    <n v="11"/>
    <x v="0"/>
    <n v="4"/>
    <n v="80"/>
    <n v="0"/>
    <n v="6"/>
    <n v="0"/>
    <n v="3"/>
    <x v="4"/>
    <n v="0"/>
    <n v="2"/>
    <n v="2"/>
  </r>
  <r>
    <n v="47"/>
    <s v="No"/>
    <s v="Non-Travel"/>
    <n v="1169"/>
    <x v="1"/>
    <n v="14"/>
    <n v="4"/>
    <s v="Technical Degree"/>
    <n v="1"/>
    <n v="1934"/>
    <n v="3"/>
    <x v="1"/>
    <n v="64"/>
    <n v="3"/>
    <n v="2"/>
    <s v="Research Scientist"/>
    <n v="2"/>
    <s v="Married"/>
    <n v="5467"/>
    <n v="2125"/>
    <n v="8"/>
    <s v="Y"/>
    <s v="No"/>
    <n v="18"/>
    <x v="0"/>
    <n v="3"/>
    <n v="80"/>
    <n v="1"/>
    <n v="16"/>
    <n v="4"/>
    <n v="4"/>
    <x v="3"/>
    <n v="7"/>
    <n v="1"/>
    <n v="7"/>
  </r>
  <r>
    <n v="56"/>
    <s v="No"/>
    <s v="Travel_Rarely"/>
    <n v="1443"/>
    <x v="0"/>
    <n v="11"/>
    <n v="5"/>
    <s v="Marketing"/>
    <n v="1"/>
    <n v="1935"/>
    <n v="4"/>
    <x v="0"/>
    <n v="89"/>
    <n v="2"/>
    <n v="2"/>
    <s v="Sales Executive"/>
    <n v="1"/>
    <s v="Married"/>
    <n v="5380"/>
    <n v="20328"/>
    <n v="4"/>
    <s v="Y"/>
    <s v="No"/>
    <n v="16"/>
    <x v="0"/>
    <n v="3"/>
    <n v="80"/>
    <n v="1"/>
    <n v="6"/>
    <n v="3"/>
    <n v="3"/>
    <x v="2"/>
    <n v="0"/>
    <n v="0"/>
    <n v="0"/>
  </r>
  <r>
    <n v="39"/>
    <s v="No"/>
    <s v="Travel_Rarely"/>
    <n v="867"/>
    <x v="1"/>
    <n v="9"/>
    <n v="2"/>
    <s v="Medical"/>
    <n v="1"/>
    <n v="1936"/>
    <n v="1"/>
    <x v="1"/>
    <n v="87"/>
    <n v="3"/>
    <n v="2"/>
    <s v="Manufacturing Director"/>
    <n v="1"/>
    <s v="Married"/>
    <n v="5151"/>
    <n v="12315"/>
    <n v="1"/>
    <s v="Y"/>
    <s v="No"/>
    <n v="25"/>
    <x v="1"/>
    <n v="4"/>
    <n v="80"/>
    <n v="1"/>
    <n v="10"/>
    <n v="3"/>
    <n v="3"/>
    <x v="1"/>
    <n v="0"/>
    <n v="7"/>
    <n v="9"/>
  </r>
  <r>
    <n v="38"/>
    <s v="No"/>
    <s v="Travel_Frequently"/>
    <n v="1394"/>
    <x v="1"/>
    <n v="8"/>
    <n v="3"/>
    <s v="Medical"/>
    <n v="1"/>
    <n v="1937"/>
    <n v="4"/>
    <x v="0"/>
    <n v="58"/>
    <n v="2"/>
    <n v="2"/>
    <s v="Research Scientist"/>
    <n v="2"/>
    <s v="Divorced"/>
    <n v="2133"/>
    <n v="18115"/>
    <n v="1"/>
    <s v="Y"/>
    <s v="Yes"/>
    <n v="16"/>
    <x v="0"/>
    <n v="3"/>
    <n v="80"/>
    <n v="1"/>
    <n v="20"/>
    <n v="3"/>
    <n v="3"/>
    <x v="23"/>
    <n v="11"/>
    <n v="0"/>
    <n v="7"/>
  </r>
  <r>
    <n v="58"/>
    <s v="No"/>
    <s v="Travel_Rarely"/>
    <n v="605"/>
    <x v="0"/>
    <n v="21"/>
    <n v="3"/>
    <s v="Life Sciences"/>
    <n v="1"/>
    <n v="1938"/>
    <n v="4"/>
    <x v="0"/>
    <n v="72"/>
    <n v="3"/>
    <n v="4"/>
    <s v="Manager"/>
    <n v="4"/>
    <s v="Married"/>
    <n v="17875"/>
    <n v="11761"/>
    <n v="4"/>
    <s v="Y"/>
    <s v="Yes"/>
    <n v="13"/>
    <x v="0"/>
    <n v="3"/>
    <n v="80"/>
    <n v="1"/>
    <n v="29"/>
    <n v="2"/>
    <n v="2"/>
    <x v="6"/>
    <n v="0"/>
    <n v="0"/>
    <n v="0"/>
  </r>
  <r>
    <n v="32"/>
    <s v="Yes"/>
    <s v="Travel_Frequently"/>
    <n v="238"/>
    <x v="1"/>
    <n v="5"/>
    <n v="2"/>
    <s v="Life Sciences"/>
    <n v="1"/>
    <n v="1939"/>
    <n v="1"/>
    <x v="0"/>
    <n v="47"/>
    <n v="4"/>
    <n v="1"/>
    <s v="Research Scientist"/>
    <n v="3"/>
    <s v="Single"/>
    <n v="2432"/>
    <n v="15318"/>
    <n v="3"/>
    <s v="Y"/>
    <s v="Yes"/>
    <n v="14"/>
    <x v="0"/>
    <n v="1"/>
    <n v="80"/>
    <n v="0"/>
    <n v="8"/>
    <n v="2"/>
    <n v="3"/>
    <x v="9"/>
    <n v="1"/>
    <n v="0"/>
    <n v="3"/>
  </r>
  <r>
    <n v="38"/>
    <s v="No"/>
    <s v="Travel_Rarely"/>
    <n v="1206"/>
    <x v="1"/>
    <n v="9"/>
    <n v="2"/>
    <s v="Life Sciences"/>
    <n v="1"/>
    <n v="1940"/>
    <n v="2"/>
    <x v="1"/>
    <n v="71"/>
    <n v="3"/>
    <n v="1"/>
    <s v="Research Scientist"/>
    <n v="4"/>
    <s v="Divorced"/>
    <n v="4771"/>
    <n v="14293"/>
    <n v="2"/>
    <s v="Y"/>
    <s v="No"/>
    <n v="19"/>
    <x v="0"/>
    <n v="4"/>
    <n v="80"/>
    <n v="2"/>
    <n v="10"/>
    <n v="0"/>
    <n v="4"/>
    <x v="8"/>
    <n v="2"/>
    <n v="0"/>
    <n v="3"/>
  </r>
  <r>
    <n v="49"/>
    <s v="No"/>
    <s v="Travel_Frequently"/>
    <n v="1064"/>
    <x v="1"/>
    <n v="2"/>
    <n v="1"/>
    <s v="Life Sciences"/>
    <n v="1"/>
    <n v="1941"/>
    <n v="2"/>
    <x v="1"/>
    <n v="42"/>
    <n v="3"/>
    <n v="5"/>
    <s v="Research Director"/>
    <n v="4"/>
    <s v="Married"/>
    <n v="19161"/>
    <n v="13738"/>
    <n v="3"/>
    <s v="Y"/>
    <s v="No"/>
    <n v="15"/>
    <x v="0"/>
    <n v="4"/>
    <n v="80"/>
    <n v="0"/>
    <n v="28"/>
    <n v="3"/>
    <n v="3"/>
    <x v="8"/>
    <n v="4"/>
    <n v="4"/>
    <n v="3"/>
  </r>
  <r>
    <n v="42"/>
    <s v="No"/>
    <s v="Travel_Rarely"/>
    <n v="419"/>
    <x v="0"/>
    <n v="12"/>
    <n v="4"/>
    <s v="Marketing"/>
    <n v="1"/>
    <n v="1943"/>
    <n v="2"/>
    <x v="1"/>
    <n v="77"/>
    <n v="3"/>
    <n v="2"/>
    <s v="Sales Executive"/>
    <n v="4"/>
    <s v="Divorced"/>
    <n v="5087"/>
    <n v="2900"/>
    <n v="3"/>
    <s v="Y"/>
    <s v="Yes"/>
    <n v="12"/>
    <x v="0"/>
    <n v="3"/>
    <n v="80"/>
    <n v="2"/>
    <n v="14"/>
    <n v="4"/>
    <n v="3"/>
    <x v="2"/>
    <n v="0"/>
    <n v="0"/>
    <n v="0"/>
  </r>
  <r>
    <n v="27"/>
    <s v="Yes"/>
    <s v="Travel_Frequently"/>
    <n v="1337"/>
    <x v="2"/>
    <n v="22"/>
    <n v="3"/>
    <s v="Human Resources"/>
    <n v="1"/>
    <n v="1944"/>
    <n v="1"/>
    <x v="0"/>
    <n v="58"/>
    <n v="2"/>
    <n v="1"/>
    <s v="Human Resources"/>
    <n v="2"/>
    <s v="Married"/>
    <n v="2863"/>
    <n v="19555"/>
    <n v="1"/>
    <s v="Y"/>
    <s v="No"/>
    <n v="12"/>
    <x v="0"/>
    <n v="1"/>
    <n v="80"/>
    <n v="0"/>
    <n v="1"/>
    <n v="2"/>
    <n v="3"/>
    <x v="6"/>
    <n v="0"/>
    <n v="0"/>
    <n v="0"/>
  </r>
  <r>
    <n v="35"/>
    <s v="No"/>
    <s v="Travel_Rarely"/>
    <n v="682"/>
    <x v="0"/>
    <n v="18"/>
    <n v="4"/>
    <s v="Medical"/>
    <n v="1"/>
    <n v="1945"/>
    <n v="2"/>
    <x v="1"/>
    <n v="71"/>
    <n v="3"/>
    <n v="2"/>
    <s v="Sales Executive"/>
    <n v="1"/>
    <s v="Married"/>
    <n v="5561"/>
    <n v="15975"/>
    <n v="0"/>
    <s v="Y"/>
    <s v="No"/>
    <n v="16"/>
    <x v="0"/>
    <n v="4"/>
    <n v="80"/>
    <n v="1"/>
    <n v="6"/>
    <n v="2"/>
    <n v="1"/>
    <x v="8"/>
    <n v="3"/>
    <n v="0"/>
    <n v="4"/>
  </r>
  <r>
    <n v="28"/>
    <s v="No"/>
    <s v="Non-Travel"/>
    <n v="1103"/>
    <x v="1"/>
    <n v="16"/>
    <n v="3"/>
    <s v="Medical"/>
    <n v="1"/>
    <n v="1947"/>
    <n v="3"/>
    <x v="1"/>
    <n v="49"/>
    <n v="3"/>
    <n v="1"/>
    <s v="Research Scientist"/>
    <n v="3"/>
    <s v="Single"/>
    <n v="2144"/>
    <n v="2122"/>
    <n v="1"/>
    <s v="Y"/>
    <s v="No"/>
    <n v="14"/>
    <x v="0"/>
    <n v="3"/>
    <n v="80"/>
    <n v="0"/>
    <n v="5"/>
    <n v="3"/>
    <n v="2"/>
    <x v="8"/>
    <n v="3"/>
    <n v="1"/>
    <n v="4"/>
  </r>
  <r>
    <n v="31"/>
    <s v="No"/>
    <s v="Non-Travel"/>
    <n v="976"/>
    <x v="1"/>
    <n v="3"/>
    <n v="2"/>
    <s v="Medical"/>
    <n v="1"/>
    <n v="1948"/>
    <n v="3"/>
    <x v="1"/>
    <n v="48"/>
    <n v="3"/>
    <n v="1"/>
    <s v="Research Scientist"/>
    <n v="1"/>
    <s v="Divorced"/>
    <n v="3065"/>
    <n v="3995"/>
    <n v="1"/>
    <s v="Y"/>
    <s v="Yes"/>
    <n v="13"/>
    <x v="0"/>
    <n v="4"/>
    <n v="80"/>
    <n v="1"/>
    <n v="4"/>
    <n v="3"/>
    <n v="4"/>
    <x v="9"/>
    <n v="2"/>
    <n v="2"/>
    <n v="3"/>
  </r>
  <r>
    <n v="36"/>
    <s v="No"/>
    <s v="Non-Travel"/>
    <n v="1351"/>
    <x v="1"/>
    <n v="9"/>
    <n v="4"/>
    <s v="Life Sciences"/>
    <n v="1"/>
    <n v="1949"/>
    <n v="1"/>
    <x v="1"/>
    <n v="66"/>
    <n v="4"/>
    <n v="1"/>
    <s v="Laboratory Technician"/>
    <n v="2"/>
    <s v="Married"/>
    <n v="2810"/>
    <n v="9238"/>
    <n v="1"/>
    <s v="Y"/>
    <s v="No"/>
    <n v="22"/>
    <x v="1"/>
    <n v="2"/>
    <n v="80"/>
    <n v="0"/>
    <n v="5"/>
    <n v="3"/>
    <n v="3"/>
    <x v="8"/>
    <n v="4"/>
    <n v="0"/>
    <n v="2"/>
  </r>
  <r>
    <n v="34"/>
    <s v="No"/>
    <s v="Travel_Rarely"/>
    <n v="937"/>
    <x v="0"/>
    <n v="1"/>
    <n v="3"/>
    <s v="Marketing"/>
    <n v="1"/>
    <n v="1950"/>
    <n v="1"/>
    <x v="1"/>
    <n v="32"/>
    <n v="3"/>
    <n v="3"/>
    <s v="Sales Executive"/>
    <n v="4"/>
    <s v="Single"/>
    <n v="9888"/>
    <n v="6770"/>
    <n v="1"/>
    <s v="Y"/>
    <s v="No"/>
    <n v="21"/>
    <x v="1"/>
    <n v="1"/>
    <n v="80"/>
    <n v="0"/>
    <n v="14"/>
    <n v="3"/>
    <n v="2"/>
    <x v="13"/>
    <n v="8"/>
    <n v="2"/>
    <n v="1"/>
  </r>
  <r>
    <n v="34"/>
    <s v="No"/>
    <s v="Travel_Rarely"/>
    <n v="1239"/>
    <x v="0"/>
    <n v="13"/>
    <n v="4"/>
    <s v="Medical"/>
    <n v="1"/>
    <n v="1951"/>
    <n v="4"/>
    <x v="1"/>
    <n v="39"/>
    <n v="3"/>
    <n v="3"/>
    <s v="Sales Executive"/>
    <n v="3"/>
    <s v="Divorced"/>
    <n v="8628"/>
    <n v="22914"/>
    <n v="1"/>
    <s v="Y"/>
    <s v="No"/>
    <n v="18"/>
    <x v="0"/>
    <n v="3"/>
    <n v="80"/>
    <n v="1"/>
    <n v="9"/>
    <n v="2"/>
    <n v="2"/>
    <x v="3"/>
    <n v="7"/>
    <n v="1"/>
    <n v="1"/>
  </r>
  <r>
    <n v="26"/>
    <s v="No"/>
    <s v="Travel_Rarely"/>
    <n v="157"/>
    <x v="1"/>
    <n v="1"/>
    <n v="3"/>
    <s v="Medical"/>
    <n v="1"/>
    <n v="1952"/>
    <n v="3"/>
    <x v="1"/>
    <n v="95"/>
    <n v="3"/>
    <n v="1"/>
    <s v="Laboratory Technician"/>
    <n v="1"/>
    <s v="Single"/>
    <n v="2867"/>
    <n v="20006"/>
    <n v="0"/>
    <s v="Y"/>
    <s v="No"/>
    <n v="13"/>
    <x v="0"/>
    <n v="4"/>
    <n v="80"/>
    <n v="0"/>
    <n v="8"/>
    <n v="6"/>
    <n v="2"/>
    <x v="5"/>
    <n v="7"/>
    <n v="7"/>
    <n v="6"/>
  </r>
  <r>
    <n v="29"/>
    <s v="No"/>
    <s v="Travel_Rarely"/>
    <n v="136"/>
    <x v="1"/>
    <n v="1"/>
    <n v="3"/>
    <s v="Life Sciences"/>
    <n v="1"/>
    <n v="1954"/>
    <n v="1"/>
    <x v="1"/>
    <n v="89"/>
    <n v="3"/>
    <n v="2"/>
    <s v="Healthcare Representative"/>
    <n v="1"/>
    <s v="Married"/>
    <n v="5373"/>
    <n v="6225"/>
    <n v="0"/>
    <s v="Y"/>
    <s v="No"/>
    <n v="12"/>
    <x v="0"/>
    <n v="1"/>
    <n v="80"/>
    <n v="1"/>
    <n v="6"/>
    <n v="5"/>
    <n v="2"/>
    <x v="8"/>
    <n v="3"/>
    <n v="0"/>
    <n v="2"/>
  </r>
  <r>
    <n v="32"/>
    <s v="No"/>
    <s v="Non-Travel"/>
    <n v="1146"/>
    <x v="1"/>
    <n v="15"/>
    <n v="4"/>
    <s v="Medical"/>
    <n v="1"/>
    <n v="1955"/>
    <n v="3"/>
    <x v="0"/>
    <n v="34"/>
    <n v="3"/>
    <n v="2"/>
    <s v="Healthcare Representative"/>
    <n v="4"/>
    <s v="Divorced"/>
    <n v="6667"/>
    <n v="16542"/>
    <n v="5"/>
    <s v="Y"/>
    <s v="No"/>
    <n v="18"/>
    <x v="0"/>
    <n v="2"/>
    <n v="80"/>
    <n v="1"/>
    <n v="9"/>
    <n v="6"/>
    <n v="3"/>
    <x v="8"/>
    <n v="1"/>
    <n v="1"/>
    <n v="2"/>
  </r>
  <r>
    <n v="31"/>
    <s v="No"/>
    <s v="Travel_Frequently"/>
    <n v="1125"/>
    <x v="1"/>
    <n v="1"/>
    <n v="3"/>
    <s v="Life Sciences"/>
    <n v="1"/>
    <n v="1956"/>
    <n v="4"/>
    <x v="1"/>
    <n v="48"/>
    <n v="1"/>
    <n v="2"/>
    <s v="Research Scientist"/>
    <n v="1"/>
    <s v="Married"/>
    <n v="5003"/>
    <n v="5771"/>
    <n v="1"/>
    <s v="Y"/>
    <s v="No"/>
    <n v="21"/>
    <x v="1"/>
    <n v="2"/>
    <n v="80"/>
    <n v="0"/>
    <n v="10"/>
    <n v="6"/>
    <n v="3"/>
    <x v="1"/>
    <n v="8"/>
    <n v="8"/>
    <n v="7"/>
  </r>
  <r>
    <n v="28"/>
    <s v="Yes"/>
    <s v="Travel_Rarely"/>
    <n v="1404"/>
    <x v="1"/>
    <n v="17"/>
    <n v="3"/>
    <s v="Technical Degree"/>
    <n v="1"/>
    <n v="1960"/>
    <n v="3"/>
    <x v="1"/>
    <n v="32"/>
    <n v="2"/>
    <n v="1"/>
    <s v="Laboratory Technician"/>
    <n v="4"/>
    <s v="Divorced"/>
    <n v="2367"/>
    <n v="18779"/>
    <n v="5"/>
    <s v="Y"/>
    <s v="No"/>
    <n v="12"/>
    <x v="0"/>
    <n v="1"/>
    <n v="80"/>
    <n v="1"/>
    <n v="6"/>
    <n v="2"/>
    <n v="2"/>
    <x v="9"/>
    <n v="1"/>
    <n v="0"/>
    <n v="3"/>
  </r>
  <r>
    <n v="38"/>
    <s v="No"/>
    <s v="Travel_Rarely"/>
    <n v="1404"/>
    <x v="0"/>
    <n v="1"/>
    <n v="3"/>
    <s v="Life Sciences"/>
    <n v="1"/>
    <n v="1961"/>
    <n v="1"/>
    <x v="1"/>
    <n v="59"/>
    <n v="2"/>
    <n v="1"/>
    <s v="Sales Representative"/>
    <n v="1"/>
    <s v="Single"/>
    <n v="2858"/>
    <n v="11473"/>
    <n v="4"/>
    <s v="Y"/>
    <s v="No"/>
    <n v="14"/>
    <x v="0"/>
    <n v="1"/>
    <n v="80"/>
    <n v="0"/>
    <n v="20"/>
    <n v="3"/>
    <n v="2"/>
    <x v="6"/>
    <n v="0"/>
    <n v="0"/>
    <n v="0"/>
  </r>
  <r>
    <n v="35"/>
    <s v="No"/>
    <s v="Travel_Rarely"/>
    <n v="1224"/>
    <x v="0"/>
    <n v="7"/>
    <n v="4"/>
    <s v="Life Sciences"/>
    <n v="1"/>
    <n v="1962"/>
    <n v="3"/>
    <x v="0"/>
    <n v="55"/>
    <n v="3"/>
    <n v="2"/>
    <s v="Sales Executive"/>
    <n v="4"/>
    <s v="Married"/>
    <n v="5204"/>
    <n v="13586"/>
    <n v="1"/>
    <s v="Y"/>
    <s v="Yes"/>
    <n v="11"/>
    <x v="0"/>
    <n v="4"/>
    <n v="80"/>
    <n v="0"/>
    <n v="10"/>
    <n v="2"/>
    <n v="3"/>
    <x v="1"/>
    <n v="8"/>
    <n v="0"/>
    <n v="9"/>
  </r>
  <r>
    <n v="27"/>
    <s v="No"/>
    <s v="Travel_Rarely"/>
    <n v="954"/>
    <x v="0"/>
    <n v="9"/>
    <n v="3"/>
    <s v="Marketing"/>
    <n v="1"/>
    <n v="1965"/>
    <n v="4"/>
    <x v="1"/>
    <n v="44"/>
    <n v="3"/>
    <n v="2"/>
    <s v="Sales Executive"/>
    <n v="4"/>
    <s v="Single"/>
    <n v="4105"/>
    <n v="5099"/>
    <n v="1"/>
    <s v="Y"/>
    <s v="No"/>
    <n v="14"/>
    <x v="0"/>
    <n v="1"/>
    <n v="80"/>
    <n v="0"/>
    <n v="7"/>
    <n v="5"/>
    <n v="3"/>
    <x v="5"/>
    <n v="7"/>
    <n v="0"/>
    <n v="7"/>
  </r>
  <r>
    <n v="32"/>
    <s v="No"/>
    <s v="Travel_Rarely"/>
    <n v="1373"/>
    <x v="1"/>
    <n v="5"/>
    <n v="4"/>
    <s v="Life Sciences"/>
    <n v="1"/>
    <n v="1966"/>
    <n v="4"/>
    <x v="1"/>
    <n v="56"/>
    <n v="2"/>
    <n v="2"/>
    <s v="Manufacturing Director"/>
    <n v="4"/>
    <s v="Single"/>
    <n v="9679"/>
    <n v="10138"/>
    <n v="8"/>
    <s v="Y"/>
    <s v="No"/>
    <n v="24"/>
    <x v="1"/>
    <n v="2"/>
    <n v="80"/>
    <n v="0"/>
    <n v="8"/>
    <n v="1"/>
    <n v="3"/>
    <x v="6"/>
    <n v="0"/>
    <n v="0"/>
    <n v="0"/>
  </r>
  <r>
    <n v="31"/>
    <s v="Yes"/>
    <s v="Travel_Frequently"/>
    <n v="754"/>
    <x v="0"/>
    <n v="26"/>
    <n v="4"/>
    <s v="Marketing"/>
    <n v="1"/>
    <n v="1967"/>
    <n v="1"/>
    <x v="1"/>
    <n v="63"/>
    <n v="3"/>
    <n v="2"/>
    <s v="Sales Executive"/>
    <n v="4"/>
    <s v="Married"/>
    <n v="5617"/>
    <n v="21075"/>
    <n v="1"/>
    <s v="Y"/>
    <s v="Yes"/>
    <n v="11"/>
    <x v="0"/>
    <n v="3"/>
    <n v="80"/>
    <n v="0"/>
    <n v="10"/>
    <n v="4"/>
    <n v="3"/>
    <x v="1"/>
    <n v="7"/>
    <n v="0"/>
    <n v="8"/>
  </r>
  <r>
    <n v="53"/>
    <s v="Yes"/>
    <s v="Travel_Rarely"/>
    <n v="1168"/>
    <x v="0"/>
    <n v="24"/>
    <n v="4"/>
    <s v="Life Sciences"/>
    <n v="1"/>
    <n v="1968"/>
    <n v="1"/>
    <x v="1"/>
    <n v="66"/>
    <n v="3"/>
    <n v="3"/>
    <s v="Sales Executive"/>
    <n v="1"/>
    <s v="Single"/>
    <n v="10448"/>
    <n v="5843"/>
    <n v="6"/>
    <s v="Y"/>
    <s v="Yes"/>
    <n v="13"/>
    <x v="0"/>
    <n v="2"/>
    <n v="80"/>
    <n v="0"/>
    <n v="15"/>
    <n v="2"/>
    <n v="2"/>
    <x v="4"/>
    <n v="2"/>
    <n v="2"/>
    <n v="2"/>
  </r>
  <r>
    <n v="54"/>
    <s v="No"/>
    <s v="Travel_Rarely"/>
    <n v="155"/>
    <x v="1"/>
    <n v="9"/>
    <n v="2"/>
    <s v="Life Sciences"/>
    <n v="1"/>
    <n v="1969"/>
    <n v="1"/>
    <x v="0"/>
    <n v="67"/>
    <n v="3"/>
    <n v="2"/>
    <s v="Research Scientist"/>
    <n v="3"/>
    <s v="Married"/>
    <n v="2897"/>
    <n v="22474"/>
    <n v="3"/>
    <s v="Y"/>
    <s v="No"/>
    <n v="11"/>
    <x v="0"/>
    <n v="3"/>
    <n v="80"/>
    <n v="2"/>
    <n v="9"/>
    <n v="6"/>
    <n v="2"/>
    <x v="9"/>
    <n v="3"/>
    <n v="2"/>
    <n v="3"/>
  </r>
  <r>
    <n v="33"/>
    <s v="No"/>
    <s v="Travel_Frequently"/>
    <n v="1303"/>
    <x v="1"/>
    <n v="7"/>
    <n v="2"/>
    <s v="Life Sciences"/>
    <n v="1"/>
    <n v="1970"/>
    <n v="4"/>
    <x v="1"/>
    <n v="36"/>
    <n v="3"/>
    <n v="2"/>
    <s v="Healthcare Representative"/>
    <n v="3"/>
    <s v="Divorced"/>
    <n v="5968"/>
    <n v="18079"/>
    <n v="1"/>
    <s v="Y"/>
    <s v="No"/>
    <n v="20"/>
    <x v="1"/>
    <n v="3"/>
    <n v="80"/>
    <n v="3"/>
    <n v="9"/>
    <n v="2"/>
    <n v="3"/>
    <x v="7"/>
    <n v="7"/>
    <n v="2"/>
    <n v="8"/>
  </r>
  <r>
    <n v="43"/>
    <s v="No"/>
    <s v="Travel_Rarely"/>
    <n v="574"/>
    <x v="1"/>
    <n v="11"/>
    <n v="3"/>
    <s v="Life Sciences"/>
    <n v="1"/>
    <n v="1971"/>
    <n v="1"/>
    <x v="1"/>
    <n v="30"/>
    <n v="3"/>
    <n v="3"/>
    <s v="Healthcare Representative"/>
    <n v="3"/>
    <s v="Married"/>
    <n v="7510"/>
    <n v="16873"/>
    <n v="1"/>
    <s v="Y"/>
    <s v="No"/>
    <n v="17"/>
    <x v="0"/>
    <n v="2"/>
    <n v="80"/>
    <n v="1"/>
    <n v="10"/>
    <n v="1"/>
    <n v="3"/>
    <x v="1"/>
    <n v="9"/>
    <n v="0"/>
    <n v="9"/>
  </r>
  <r>
    <n v="38"/>
    <s v="No"/>
    <s v="Travel_Frequently"/>
    <n v="1444"/>
    <x v="2"/>
    <n v="1"/>
    <n v="4"/>
    <s v="Other"/>
    <n v="1"/>
    <n v="1972"/>
    <n v="4"/>
    <x v="1"/>
    <n v="88"/>
    <n v="3"/>
    <n v="1"/>
    <s v="Human Resources"/>
    <n v="2"/>
    <s v="Married"/>
    <n v="2991"/>
    <n v="5224"/>
    <n v="0"/>
    <s v="Y"/>
    <s v="Yes"/>
    <n v="11"/>
    <x v="0"/>
    <n v="2"/>
    <n v="80"/>
    <n v="1"/>
    <n v="7"/>
    <n v="2"/>
    <n v="3"/>
    <x v="0"/>
    <n v="2"/>
    <n v="1"/>
    <n v="2"/>
  </r>
  <r>
    <n v="55"/>
    <s v="No"/>
    <s v="Travel_Rarely"/>
    <n v="189"/>
    <x v="2"/>
    <n v="26"/>
    <n v="4"/>
    <s v="Human Resources"/>
    <n v="1"/>
    <n v="1973"/>
    <n v="3"/>
    <x v="1"/>
    <n v="71"/>
    <n v="4"/>
    <n v="5"/>
    <s v="Manager"/>
    <n v="2"/>
    <s v="Married"/>
    <n v="19636"/>
    <n v="25811"/>
    <n v="4"/>
    <s v="Y"/>
    <s v="Yes"/>
    <n v="18"/>
    <x v="0"/>
    <n v="1"/>
    <n v="80"/>
    <n v="1"/>
    <n v="35"/>
    <n v="0"/>
    <n v="3"/>
    <x v="1"/>
    <n v="9"/>
    <n v="1"/>
    <n v="4"/>
  </r>
  <r>
    <n v="31"/>
    <s v="No"/>
    <s v="Travel_Rarely"/>
    <n v="1276"/>
    <x v="1"/>
    <n v="2"/>
    <n v="1"/>
    <s v="Medical"/>
    <n v="1"/>
    <n v="1974"/>
    <n v="4"/>
    <x v="0"/>
    <n v="59"/>
    <n v="1"/>
    <n v="1"/>
    <s v="Laboratory Technician"/>
    <n v="4"/>
    <s v="Divorced"/>
    <n v="1129"/>
    <n v="17536"/>
    <n v="1"/>
    <s v="Y"/>
    <s v="Yes"/>
    <n v="11"/>
    <x v="0"/>
    <n v="3"/>
    <n v="80"/>
    <n v="3"/>
    <n v="1"/>
    <n v="4"/>
    <n v="3"/>
    <x v="6"/>
    <n v="0"/>
    <n v="0"/>
    <n v="0"/>
  </r>
  <r>
    <n v="39"/>
    <s v="No"/>
    <s v="Travel_Rarely"/>
    <n v="119"/>
    <x v="0"/>
    <n v="15"/>
    <n v="4"/>
    <s v="Marketing"/>
    <n v="1"/>
    <n v="1975"/>
    <n v="2"/>
    <x v="1"/>
    <n v="77"/>
    <n v="3"/>
    <n v="4"/>
    <s v="Sales Executive"/>
    <n v="1"/>
    <s v="Single"/>
    <n v="13341"/>
    <n v="25098"/>
    <n v="0"/>
    <s v="Y"/>
    <s v="No"/>
    <n v="12"/>
    <x v="0"/>
    <n v="1"/>
    <n v="80"/>
    <n v="0"/>
    <n v="21"/>
    <n v="3"/>
    <n v="3"/>
    <x v="23"/>
    <n v="8"/>
    <n v="11"/>
    <n v="10"/>
  </r>
  <r>
    <n v="42"/>
    <s v="No"/>
    <s v="Non-Travel"/>
    <n v="335"/>
    <x v="1"/>
    <n v="23"/>
    <n v="2"/>
    <s v="Life Sciences"/>
    <n v="1"/>
    <n v="1976"/>
    <n v="4"/>
    <x v="1"/>
    <n v="37"/>
    <n v="2"/>
    <n v="2"/>
    <s v="Research Scientist"/>
    <n v="3"/>
    <s v="Single"/>
    <n v="4332"/>
    <n v="14811"/>
    <n v="1"/>
    <s v="Y"/>
    <s v="No"/>
    <n v="12"/>
    <x v="0"/>
    <n v="4"/>
    <n v="80"/>
    <n v="0"/>
    <n v="20"/>
    <n v="2"/>
    <n v="3"/>
    <x v="23"/>
    <n v="9"/>
    <n v="3"/>
    <n v="7"/>
  </r>
  <r>
    <n v="31"/>
    <s v="No"/>
    <s v="Non-Travel"/>
    <n v="697"/>
    <x v="1"/>
    <n v="10"/>
    <n v="3"/>
    <s v="Medical"/>
    <n v="1"/>
    <n v="1979"/>
    <n v="3"/>
    <x v="0"/>
    <n v="40"/>
    <n v="3"/>
    <n v="3"/>
    <s v="Research Director"/>
    <n v="3"/>
    <s v="Married"/>
    <n v="11031"/>
    <n v="26862"/>
    <n v="4"/>
    <s v="Y"/>
    <s v="No"/>
    <n v="20"/>
    <x v="1"/>
    <n v="3"/>
    <n v="80"/>
    <n v="1"/>
    <n v="13"/>
    <n v="2"/>
    <n v="4"/>
    <x v="19"/>
    <n v="7"/>
    <n v="4"/>
    <n v="8"/>
  </r>
  <r>
    <n v="54"/>
    <s v="No"/>
    <s v="Travel_Rarely"/>
    <n v="157"/>
    <x v="1"/>
    <n v="10"/>
    <n v="3"/>
    <s v="Medical"/>
    <n v="1"/>
    <n v="1980"/>
    <n v="3"/>
    <x v="0"/>
    <n v="77"/>
    <n v="3"/>
    <n v="2"/>
    <s v="Manufacturing Director"/>
    <n v="1"/>
    <s v="Single"/>
    <n v="4440"/>
    <n v="25198"/>
    <n v="6"/>
    <s v="Y"/>
    <s v="Yes"/>
    <n v="19"/>
    <x v="0"/>
    <n v="4"/>
    <n v="80"/>
    <n v="0"/>
    <n v="9"/>
    <n v="3"/>
    <n v="3"/>
    <x v="8"/>
    <n v="2"/>
    <n v="1"/>
    <n v="4"/>
  </r>
  <r>
    <n v="24"/>
    <s v="No"/>
    <s v="Travel_Rarely"/>
    <n v="771"/>
    <x v="1"/>
    <n v="1"/>
    <n v="2"/>
    <s v="Life Sciences"/>
    <n v="1"/>
    <n v="1981"/>
    <n v="2"/>
    <x v="1"/>
    <n v="45"/>
    <n v="2"/>
    <n v="2"/>
    <s v="Healthcare Representative"/>
    <n v="3"/>
    <s v="Single"/>
    <n v="4617"/>
    <n v="14120"/>
    <n v="1"/>
    <s v="Y"/>
    <s v="No"/>
    <n v="12"/>
    <x v="0"/>
    <n v="2"/>
    <n v="80"/>
    <n v="0"/>
    <n v="4"/>
    <n v="2"/>
    <n v="2"/>
    <x v="9"/>
    <n v="3"/>
    <n v="1"/>
    <n v="2"/>
  </r>
  <r>
    <n v="23"/>
    <s v="No"/>
    <s v="Travel_Rarely"/>
    <n v="571"/>
    <x v="1"/>
    <n v="12"/>
    <n v="2"/>
    <s v="Other"/>
    <n v="1"/>
    <n v="1982"/>
    <n v="4"/>
    <x v="1"/>
    <n v="78"/>
    <n v="3"/>
    <n v="1"/>
    <s v="Laboratory Technician"/>
    <n v="4"/>
    <s v="Single"/>
    <n v="2647"/>
    <n v="13672"/>
    <n v="1"/>
    <s v="Y"/>
    <s v="No"/>
    <n v="13"/>
    <x v="0"/>
    <n v="3"/>
    <n v="80"/>
    <n v="0"/>
    <n v="5"/>
    <n v="6"/>
    <n v="4"/>
    <x v="8"/>
    <n v="2"/>
    <n v="1"/>
    <n v="4"/>
  </r>
  <r>
    <n v="40"/>
    <s v="No"/>
    <s v="Travel_Frequently"/>
    <n v="692"/>
    <x v="1"/>
    <n v="11"/>
    <n v="3"/>
    <s v="Technical Degree"/>
    <n v="1"/>
    <n v="1985"/>
    <n v="4"/>
    <x v="0"/>
    <n v="73"/>
    <n v="3"/>
    <n v="2"/>
    <s v="Laboratory Technician"/>
    <n v="3"/>
    <s v="Married"/>
    <n v="6323"/>
    <n v="26849"/>
    <n v="1"/>
    <s v="Y"/>
    <s v="No"/>
    <n v="11"/>
    <x v="0"/>
    <n v="1"/>
    <n v="80"/>
    <n v="1"/>
    <n v="10"/>
    <n v="2"/>
    <n v="4"/>
    <x v="1"/>
    <n v="9"/>
    <n v="9"/>
    <n v="4"/>
  </r>
  <r>
    <n v="40"/>
    <s v="No"/>
    <s v="Travel_Rarely"/>
    <n v="444"/>
    <x v="0"/>
    <n v="2"/>
    <n v="2"/>
    <s v="Marketing"/>
    <n v="1"/>
    <n v="1986"/>
    <n v="2"/>
    <x v="0"/>
    <n v="92"/>
    <n v="3"/>
    <n v="2"/>
    <s v="Sales Executive"/>
    <n v="2"/>
    <s v="Married"/>
    <n v="5677"/>
    <n v="4258"/>
    <n v="3"/>
    <s v="Y"/>
    <s v="No"/>
    <n v="14"/>
    <x v="0"/>
    <n v="3"/>
    <n v="80"/>
    <n v="1"/>
    <n v="15"/>
    <n v="4"/>
    <n v="3"/>
    <x v="19"/>
    <n v="8"/>
    <n v="5"/>
    <n v="10"/>
  </r>
  <r>
    <n v="25"/>
    <s v="No"/>
    <s v="Travel_Rarely"/>
    <n v="309"/>
    <x v="2"/>
    <n v="2"/>
    <n v="3"/>
    <s v="Human Resources"/>
    <n v="1"/>
    <n v="1987"/>
    <n v="3"/>
    <x v="0"/>
    <n v="82"/>
    <n v="3"/>
    <n v="1"/>
    <s v="Human Resources"/>
    <n v="2"/>
    <s v="Married"/>
    <n v="2187"/>
    <n v="19655"/>
    <n v="4"/>
    <s v="Y"/>
    <s v="No"/>
    <n v="14"/>
    <x v="0"/>
    <n v="3"/>
    <n v="80"/>
    <n v="0"/>
    <n v="6"/>
    <n v="3"/>
    <n v="3"/>
    <x v="4"/>
    <n v="0"/>
    <n v="1"/>
    <n v="2"/>
  </r>
  <r>
    <n v="30"/>
    <s v="No"/>
    <s v="Travel_Rarely"/>
    <n v="911"/>
    <x v="1"/>
    <n v="1"/>
    <n v="2"/>
    <s v="Medical"/>
    <n v="1"/>
    <n v="1989"/>
    <n v="4"/>
    <x v="1"/>
    <n v="76"/>
    <n v="3"/>
    <n v="1"/>
    <s v="Laboratory Technician"/>
    <n v="2"/>
    <s v="Married"/>
    <n v="3748"/>
    <n v="4077"/>
    <n v="1"/>
    <s v="Y"/>
    <s v="No"/>
    <n v="13"/>
    <x v="0"/>
    <n v="3"/>
    <n v="80"/>
    <n v="0"/>
    <n v="12"/>
    <n v="6"/>
    <n v="2"/>
    <x v="12"/>
    <n v="8"/>
    <n v="1"/>
    <n v="7"/>
  </r>
  <r>
    <n v="25"/>
    <s v="No"/>
    <s v="Travel_Rarely"/>
    <n v="977"/>
    <x v="1"/>
    <n v="2"/>
    <n v="1"/>
    <s v="Other"/>
    <n v="1"/>
    <n v="1992"/>
    <n v="4"/>
    <x v="1"/>
    <n v="57"/>
    <n v="3"/>
    <n v="1"/>
    <s v="Laboratory Technician"/>
    <n v="3"/>
    <s v="Divorced"/>
    <n v="3977"/>
    <n v="7298"/>
    <n v="6"/>
    <s v="Y"/>
    <s v="Yes"/>
    <n v="19"/>
    <x v="0"/>
    <n v="3"/>
    <n v="80"/>
    <n v="1"/>
    <n v="7"/>
    <n v="2"/>
    <n v="2"/>
    <x v="4"/>
    <n v="2"/>
    <n v="0"/>
    <n v="2"/>
  </r>
  <r>
    <n v="47"/>
    <s v="No"/>
    <s v="Travel_Rarely"/>
    <n v="1180"/>
    <x v="1"/>
    <n v="25"/>
    <n v="3"/>
    <s v="Medical"/>
    <n v="1"/>
    <n v="1993"/>
    <n v="1"/>
    <x v="1"/>
    <n v="84"/>
    <n v="3"/>
    <n v="3"/>
    <s v="Healthcare Representative"/>
    <n v="3"/>
    <s v="Single"/>
    <n v="8633"/>
    <n v="13084"/>
    <n v="2"/>
    <s v="Y"/>
    <s v="No"/>
    <n v="23"/>
    <x v="1"/>
    <n v="2"/>
    <n v="80"/>
    <n v="0"/>
    <n v="25"/>
    <n v="3"/>
    <n v="3"/>
    <x v="18"/>
    <n v="14"/>
    <n v="12"/>
    <n v="11"/>
  </r>
  <r>
    <n v="33"/>
    <s v="No"/>
    <s v="Non-Travel"/>
    <n v="1313"/>
    <x v="1"/>
    <n v="1"/>
    <n v="2"/>
    <s v="Medical"/>
    <n v="1"/>
    <n v="1994"/>
    <n v="2"/>
    <x v="1"/>
    <n v="59"/>
    <n v="2"/>
    <n v="1"/>
    <s v="Laboratory Technician"/>
    <n v="3"/>
    <s v="Divorced"/>
    <n v="2008"/>
    <n v="20439"/>
    <n v="1"/>
    <s v="Y"/>
    <s v="No"/>
    <n v="12"/>
    <x v="0"/>
    <n v="3"/>
    <n v="80"/>
    <n v="3"/>
    <n v="1"/>
    <n v="2"/>
    <n v="2"/>
    <x v="6"/>
    <n v="1"/>
    <n v="0"/>
    <n v="0"/>
  </r>
  <r>
    <n v="38"/>
    <s v="No"/>
    <s v="Travel_Rarely"/>
    <n v="1321"/>
    <x v="0"/>
    <n v="1"/>
    <n v="4"/>
    <s v="Life Sciences"/>
    <n v="1"/>
    <n v="1995"/>
    <n v="4"/>
    <x v="1"/>
    <n v="86"/>
    <n v="3"/>
    <n v="2"/>
    <s v="Sales Executive"/>
    <n v="2"/>
    <s v="Married"/>
    <n v="4440"/>
    <n v="7636"/>
    <n v="0"/>
    <s v="Y"/>
    <s v="No"/>
    <n v="15"/>
    <x v="0"/>
    <n v="1"/>
    <n v="80"/>
    <n v="2"/>
    <n v="16"/>
    <n v="3"/>
    <n v="3"/>
    <x v="15"/>
    <n v="13"/>
    <n v="5"/>
    <n v="8"/>
  </r>
  <r>
    <n v="31"/>
    <s v="No"/>
    <s v="Travel_Rarely"/>
    <n v="1154"/>
    <x v="0"/>
    <n v="2"/>
    <n v="2"/>
    <s v="Life Sciences"/>
    <n v="1"/>
    <n v="1996"/>
    <n v="1"/>
    <x v="1"/>
    <n v="54"/>
    <n v="3"/>
    <n v="1"/>
    <s v="Sales Representative"/>
    <n v="3"/>
    <s v="Married"/>
    <n v="3067"/>
    <n v="6393"/>
    <n v="0"/>
    <s v="Y"/>
    <s v="No"/>
    <n v="19"/>
    <x v="0"/>
    <n v="3"/>
    <n v="80"/>
    <n v="1"/>
    <n v="3"/>
    <n v="1"/>
    <n v="3"/>
    <x v="4"/>
    <n v="2"/>
    <n v="1"/>
    <n v="2"/>
  </r>
  <r>
    <n v="38"/>
    <s v="No"/>
    <s v="Travel_Frequently"/>
    <n v="508"/>
    <x v="1"/>
    <n v="6"/>
    <n v="4"/>
    <s v="Life Sciences"/>
    <n v="1"/>
    <n v="1997"/>
    <n v="1"/>
    <x v="1"/>
    <n v="72"/>
    <n v="2"/>
    <n v="2"/>
    <s v="Manufacturing Director"/>
    <n v="3"/>
    <s v="Married"/>
    <n v="5321"/>
    <n v="14284"/>
    <n v="2"/>
    <s v="Y"/>
    <s v="No"/>
    <n v="11"/>
    <x v="0"/>
    <n v="4"/>
    <n v="80"/>
    <n v="1"/>
    <n v="10"/>
    <n v="1"/>
    <n v="3"/>
    <x v="3"/>
    <n v="3"/>
    <n v="7"/>
    <n v="7"/>
  </r>
  <r>
    <n v="42"/>
    <s v="No"/>
    <s v="Travel_Rarely"/>
    <n v="557"/>
    <x v="1"/>
    <n v="18"/>
    <n v="4"/>
    <s v="Life Sciences"/>
    <n v="1"/>
    <n v="1998"/>
    <n v="4"/>
    <x v="1"/>
    <n v="35"/>
    <n v="3"/>
    <n v="2"/>
    <s v="Research Scientist"/>
    <n v="1"/>
    <s v="Divorced"/>
    <n v="5410"/>
    <n v="11189"/>
    <n v="6"/>
    <s v="Y"/>
    <s v="Yes"/>
    <n v="17"/>
    <x v="0"/>
    <n v="3"/>
    <n v="80"/>
    <n v="1"/>
    <n v="9"/>
    <n v="3"/>
    <n v="2"/>
    <x v="9"/>
    <n v="3"/>
    <n v="1"/>
    <n v="2"/>
  </r>
  <r>
    <n v="41"/>
    <s v="No"/>
    <s v="Travel_Rarely"/>
    <n v="642"/>
    <x v="1"/>
    <n v="1"/>
    <n v="3"/>
    <s v="Life Sciences"/>
    <n v="1"/>
    <n v="1999"/>
    <n v="4"/>
    <x v="1"/>
    <n v="76"/>
    <n v="3"/>
    <n v="1"/>
    <s v="Research Scientist"/>
    <n v="4"/>
    <s v="Married"/>
    <n v="2782"/>
    <n v="21412"/>
    <n v="3"/>
    <s v="Y"/>
    <s v="No"/>
    <n v="22"/>
    <x v="1"/>
    <n v="1"/>
    <n v="80"/>
    <n v="1"/>
    <n v="12"/>
    <n v="3"/>
    <n v="3"/>
    <x v="8"/>
    <n v="3"/>
    <n v="1"/>
    <n v="0"/>
  </r>
  <r>
    <n v="47"/>
    <s v="No"/>
    <s v="Non-Travel"/>
    <n v="1162"/>
    <x v="1"/>
    <n v="1"/>
    <n v="1"/>
    <s v="Medical"/>
    <n v="1"/>
    <n v="2000"/>
    <n v="3"/>
    <x v="0"/>
    <n v="98"/>
    <n v="3"/>
    <n v="3"/>
    <s v="Research Director"/>
    <n v="2"/>
    <s v="Married"/>
    <n v="11957"/>
    <n v="17231"/>
    <n v="0"/>
    <s v="Y"/>
    <s v="No"/>
    <n v="18"/>
    <x v="0"/>
    <n v="1"/>
    <n v="80"/>
    <n v="2"/>
    <n v="14"/>
    <n v="3"/>
    <n v="1"/>
    <x v="20"/>
    <n v="8"/>
    <n v="5"/>
    <n v="12"/>
  </r>
  <r>
    <n v="35"/>
    <s v="No"/>
    <s v="Travel_Rarely"/>
    <n v="1490"/>
    <x v="1"/>
    <n v="11"/>
    <n v="4"/>
    <s v="Medical"/>
    <n v="1"/>
    <n v="2003"/>
    <n v="4"/>
    <x v="1"/>
    <n v="43"/>
    <n v="3"/>
    <n v="1"/>
    <s v="Laboratory Technician"/>
    <n v="3"/>
    <s v="Married"/>
    <n v="2660"/>
    <n v="20232"/>
    <n v="7"/>
    <s v="Y"/>
    <s v="Yes"/>
    <n v="11"/>
    <x v="0"/>
    <n v="3"/>
    <n v="80"/>
    <n v="1"/>
    <n v="5"/>
    <n v="3"/>
    <n v="3"/>
    <x v="4"/>
    <n v="2"/>
    <n v="2"/>
    <n v="2"/>
  </r>
  <r>
    <n v="22"/>
    <s v="No"/>
    <s v="Travel_Rarely"/>
    <n v="581"/>
    <x v="1"/>
    <n v="1"/>
    <n v="2"/>
    <s v="Life Sciences"/>
    <n v="1"/>
    <n v="2007"/>
    <n v="4"/>
    <x v="1"/>
    <n v="63"/>
    <n v="3"/>
    <n v="1"/>
    <s v="Research Scientist"/>
    <n v="3"/>
    <s v="Single"/>
    <n v="3375"/>
    <n v="17624"/>
    <n v="0"/>
    <s v="Y"/>
    <s v="No"/>
    <n v="12"/>
    <x v="0"/>
    <n v="4"/>
    <n v="80"/>
    <n v="0"/>
    <n v="4"/>
    <n v="2"/>
    <n v="4"/>
    <x v="11"/>
    <n v="2"/>
    <n v="1"/>
    <n v="2"/>
  </r>
  <r>
    <n v="35"/>
    <s v="No"/>
    <s v="Travel_Rarely"/>
    <n v="1395"/>
    <x v="1"/>
    <n v="9"/>
    <n v="4"/>
    <s v="Medical"/>
    <n v="1"/>
    <n v="2008"/>
    <n v="2"/>
    <x v="1"/>
    <n v="48"/>
    <n v="3"/>
    <n v="2"/>
    <s v="Research Scientist"/>
    <n v="3"/>
    <s v="Single"/>
    <n v="5098"/>
    <n v="18698"/>
    <n v="1"/>
    <s v="Y"/>
    <s v="No"/>
    <n v="19"/>
    <x v="0"/>
    <n v="2"/>
    <n v="80"/>
    <n v="0"/>
    <n v="10"/>
    <n v="5"/>
    <n v="3"/>
    <x v="1"/>
    <n v="7"/>
    <n v="0"/>
    <n v="8"/>
  </r>
  <r>
    <n v="33"/>
    <s v="No"/>
    <s v="Travel_Rarely"/>
    <n v="501"/>
    <x v="1"/>
    <n v="15"/>
    <n v="2"/>
    <s v="Medical"/>
    <n v="1"/>
    <n v="2009"/>
    <n v="2"/>
    <x v="0"/>
    <n v="95"/>
    <n v="3"/>
    <n v="2"/>
    <s v="Healthcare Representative"/>
    <n v="4"/>
    <s v="Married"/>
    <n v="4878"/>
    <n v="21653"/>
    <n v="0"/>
    <s v="Y"/>
    <s v="Yes"/>
    <n v="13"/>
    <x v="0"/>
    <n v="1"/>
    <n v="80"/>
    <n v="1"/>
    <n v="10"/>
    <n v="6"/>
    <n v="3"/>
    <x v="7"/>
    <n v="7"/>
    <n v="8"/>
    <n v="1"/>
  </r>
  <r>
    <n v="32"/>
    <s v="No"/>
    <s v="Travel_Rarely"/>
    <n v="267"/>
    <x v="1"/>
    <n v="29"/>
    <n v="4"/>
    <s v="Life Sciences"/>
    <n v="1"/>
    <n v="2010"/>
    <n v="3"/>
    <x v="0"/>
    <n v="49"/>
    <n v="2"/>
    <n v="1"/>
    <s v="Laboratory Technician"/>
    <n v="2"/>
    <s v="Single"/>
    <n v="2837"/>
    <n v="15919"/>
    <n v="1"/>
    <s v="Y"/>
    <s v="No"/>
    <n v="13"/>
    <x v="0"/>
    <n v="3"/>
    <n v="80"/>
    <n v="0"/>
    <n v="6"/>
    <n v="3"/>
    <n v="3"/>
    <x v="0"/>
    <n v="2"/>
    <n v="4"/>
    <n v="1"/>
  </r>
  <r>
    <n v="40"/>
    <s v="No"/>
    <s v="Travel_Rarely"/>
    <n v="543"/>
    <x v="1"/>
    <n v="1"/>
    <n v="4"/>
    <s v="Life Sciences"/>
    <n v="1"/>
    <n v="2012"/>
    <n v="1"/>
    <x v="1"/>
    <n v="83"/>
    <n v="3"/>
    <n v="1"/>
    <s v="Laboratory Technician"/>
    <n v="4"/>
    <s v="Married"/>
    <n v="2406"/>
    <n v="4060"/>
    <n v="8"/>
    <s v="Y"/>
    <s v="No"/>
    <n v="19"/>
    <x v="0"/>
    <n v="3"/>
    <n v="80"/>
    <n v="2"/>
    <n v="8"/>
    <n v="3"/>
    <n v="2"/>
    <x v="6"/>
    <n v="0"/>
    <n v="0"/>
    <n v="0"/>
  </r>
  <r>
    <n v="32"/>
    <s v="No"/>
    <s v="Travel_Rarely"/>
    <n v="234"/>
    <x v="0"/>
    <n v="1"/>
    <n v="4"/>
    <s v="Medical"/>
    <n v="1"/>
    <n v="2013"/>
    <n v="2"/>
    <x v="1"/>
    <n v="68"/>
    <n v="2"/>
    <n v="1"/>
    <s v="Sales Representative"/>
    <n v="2"/>
    <s v="Married"/>
    <n v="2269"/>
    <n v="18024"/>
    <n v="0"/>
    <s v="Y"/>
    <s v="No"/>
    <n v="14"/>
    <x v="0"/>
    <n v="2"/>
    <n v="80"/>
    <n v="1"/>
    <n v="3"/>
    <n v="2"/>
    <n v="3"/>
    <x v="4"/>
    <n v="2"/>
    <n v="2"/>
    <n v="2"/>
  </r>
  <r>
    <n v="39"/>
    <s v="No"/>
    <s v="Travel_Rarely"/>
    <n v="116"/>
    <x v="1"/>
    <n v="24"/>
    <n v="1"/>
    <s v="Life Sciences"/>
    <n v="1"/>
    <n v="2014"/>
    <n v="1"/>
    <x v="1"/>
    <n v="52"/>
    <n v="3"/>
    <n v="2"/>
    <s v="Research Scientist"/>
    <n v="4"/>
    <s v="Single"/>
    <n v="4108"/>
    <n v="5340"/>
    <n v="7"/>
    <s v="Y"/>
    <s v="No"/>
    <n v="13"/>
    <x v="0"/>
    <n v="1"/>
    <n v="80"/>
    <n v="0"/>
    <n v="18"/>
    <n v="2"/>
    <n v="3"/>
    <x v="5"/>
    <n v="7"/>
    <n v="1"/>
    <n v="7"/>
  </r>
  <r>
    <n v="38"/>
    <s v="No"/>
    <s v="Travel_Rarely"/>
    <n v="201"/>
    <x v="1"/>
    <n v="10"/>
    <n v="3"/>
    <s v="Medical"/>
    <n v="1"/>
    <n v="2015"/>
    <n v="2"/>
    <x v="0"/>
    <n v="99"/>
    <n v="1"/>
    <n v="3"/>
    <s v="Research Director"/>
    <n v="3"/>
    <s v="Married"/>
    <n v="13206"/>
    <n v="3376"/>
    <n v="3"/>
    <s v="Y"/>
    <s v="No"/>
    <n v="12"/>
    <x v="0"/>
    <n v="1"/>
    <n v="80"/>
    <n v="1"/>
    <n v="20"/>
    <n v="3"/>
    <n v="3"/>
    <x v="29"/>
    <n v="16"/>
    <n v="1"/>
    <n v="11"/>
  </r>
  <r>
    <n v="32"/>
    <s v="No"/>
    <s v="Travel_Rarely"/>
    <n v="801"/>
    <x v="0"/>
    <n v="1"/>
    <n v="4"/>
    <s v="Marketing"/>
    <n v="1"/>
    <n v="2016"/>
    <n v="3"/>
    <x v="0"/>
    <n v="48"/>
    <n v="3"/>
    <n v="3"/>
    <s v="Sales Executive"/>
    <n v="4"/>
    <s v="Married"/>
    <n v="10422"/>
    <n v="24032"/>
    <n v="1"/>
    <s v="Y"/>
    <s v="No"/>
    <n v="19"/>
    <x v="0"/>
    <n v="3"/>
    <n v="80"/>
    <n v="2"/>
    <n v="14"/>
    <n v="3"/>
    <n v="3"/>
    <x v="13"/>
    <n v="10"/>
    <n v="5"/>
    <n v="7"/>
  </r>
  <r>
    <n v="37"/>
    <s v="No"/>
    <s v="Travel_Rarely"/>
    <n v="161"/>
    <x v="1"/>
    <n v="10"/>
    <n v="3"/>
    <s v="Life Sciences"/>
    <n v="1"/>
    <n v="2017"/>
    <n v="3"/>
    <x v="0"/>
    <n v="42"/>
    <n v="4"/>
    <n v="3"/>
    <s v="Research Director"/>
    <n v="4"/>
    <s v="Married"/>
    <n v="13744"/>
    <n v="15471"/>
    <n v="1"/>
    <s v="Y"/>
    <s v="Yes"/>
    <n v="25"/>
    <x v="1"/>
    <n v="1"/>
    <n v="80"/>
    <n v="1"/>
    <n v="16"/>
    <n v="2"/>
    <n v="3"/>
    <x v="22"/>
    <n v="11"/>
    <n v="6"/>
    <n v="8"/>
  </r>
  <r>
    <n v="25"/>
    <s v="No"/>
    <s v="Travel_Rarely"/>
    <n v="1382"/>
    <x v="0"/>
    <n v="8"/>
    <n v="2"/>
    <s v="Other"/>
    <n v="1"/>
    <n v="2018"/>
    <n v="1"/>
    <x v="0"/>
    <n v="85"/>
    <n v="3"/>
    <n v="2"/>
    <s v="Sales Executive"/>
    <n v="3"/>
    <s v="Divorced"/>
    <n v="4907"/>
    <n v="13684"/>
    <n v="0"/>
    <s v="Y"/>
    <s v="Yes"/>
    <n v="22"/>
    <x v="1"/>
    <n v="2"/>
    <n v="80"/>
    <n v="1"/>
    <n v="6"/>
    <n v="3"/>
    <n v="2"/>
    <x v="8"/>
    <n v="3"/>
    <n v="0"/>
    <n v="4"/>
  </r>
  <r>
    <n v="52"/>
    <s v="No"/>
    <s v="Non-Travel"/>
    <n v="585"/>
    <x v="0"/>
    <n v="29"/>
    <n v="4"/>
    <s v="Life Sciences"/>
    <n v="1"/>
    <n v="2019"/>
    <n v="1"/>
    <x v="1"/>
    <n v="40"/>
    <n v="3"/>
    <n v="1"/>
    <s v="Sales Representative"/>
    <n v="4"/>
    <s v="Divorced"/>
    <n v="3482"/>
    <n v="19788"/>
    <n v="2"/>
    <s v="Y"/>
    <s v="No"/>
    <n v="15"/>
    <x v="0"/>
    <n v="2"/>
    <n v="80"/>
    <n v="2"/>
    <n v="16"/>
    <n v="3"/>
    <n v="2"/>
    <x v="7"/>
    <n v="8"/>
    <n v="0"/>
    <n v="0"/>
  </r>
  <r>
    <n v="44"/>
    <s v="No"/>
    <s v="Travel_Rarely"/>
    <n v="1037"/>
    <x v="1"/>
    <n v="1"/>
    <n v="3"/>
    <s v="Medical"/>
    <n v="1"/>
    <n v="2020"/>
    <n v="2"/>
    <x v="1"/>
    <n v="42"/>
    <n v="3"/>
    <n v="1"/>
    <s v="Research Scientist"/>
    <n v="4"/>
    <s v="Single"/>
    <n v="2436"/>
    <n v="13422"/>
    <n v="6"/>
    <s v="Y"/>
    <s v="Yes"/>
    <n v="12"/>
    <x v="0"/>
    <n v="3"/>
    <n v="80"/>
    <n v="0"/>
    <n v="6"/>
    <n v="2"/>
    <n v="3"/>
    <x v="9"/>
    <n v="3"/>
    <n v="1"/>
    <n v="2"/>
  </r>
  <r>
    <n v="21"/>
    <s v="No"/>
    <s v="Travel_Rarely"/>
    <n v="501"/>
    <x v="0"/>
    <n v="5"/>
    <n v="1"/>
    <s v="Medical"/>
    <n v="1"/>
    <n v="2021"/>
    <n v="3"/>
    <x v="1"/>
    <n v="58"/>
    <n v="3"/>
    <n v="1"/>
    <s v="Sales Representative"/>
    <n v="1"/>
    <s v="Single"/>
    <n v="2380"/>
    <n v="25479"/>
    <n v="1"/>
    <s v="Y"/>
    <s v="Yes"/>
    <n v="11"/>
    <x v="0"/>
    <n v="4"/>
    <n v="80"/>
    <n v="0"/>
    <n v="2"/>
    <n v="6"/>
    <n v="3"/>
    <x v="4"/>
    <n v="2"/>
    <n v="1"/>
    <n v="2"/>
  </r>
  <r>
    <n v="39"/>
    <s v="No"/>
    <s v="Non-Travel"/>
    <n v="105"/>
    <x v="1"/>
    <n v="9"/>
    <n v="3"/>
    <s v="Life Sciences"/>
    <n v="1"/>
    <n v="2022"/>
    <n v="4"/>
    <x v="1"/>
    <n v="87"/>
    <n v="3"/>
    <n v="5"/>
    <s v="Manager"/>
    <n v="4"/>
    <s v="Single"/>
    <n v="19431"/>
    <n v="15302"/>
    <n v="2"/>
    <s v="Y"/>
    <s v="No"/>
    <n v="13"/>
    <x v="0"/>
    <n v="3"/>
    <n v="80"/>
    <n v="0"/>
    <n v="21"/>
    <n v="3"/>
    <n v="2"/>
    <x v="0"/>
    <n v="0"/>
    <n v="1"/>
    <n v="3"/>
  </r>
  <r>
    <n v="23"/>
    <s v="Yes"/>
    <s v="Travel_Frequently"/>
    <n v="638"/>
    <x v="0"/>
    <n v="9"/>
    <n v="3"/>
    <s v="Marketing"/>
    <n v="1"/>
    <n v="2023"/>
    <n v="4"/>
    <x v="1"/>
    <n v="33"/>
    <n v="3"/>
    <n v="1"/>
    <s v="Sales Representative"/>
    <n v="1"/>
    <s v="Married"/>
    <n v="1790"/>
    <n v="26956"/>
    <n v="1"/>
    <s v="Y"/>
    <s v="No"/>
    <n v="19"/>
    <x v="0"/>
    <n v="1"/>
    <n v="80"/>
    <n v="1"/>
    <n v="1"/>
    <n v="3"/>
    <n v="2"/>
    <x v="6"/>
    <n v="0"/>
    <n v="1"/>
    <n v="0"/>
  </r>
  <r>
    <n v="36"/>
    <s v="No"/>
    <s v="Travel_Rarely"/>
    <n v="557"/>
    <x v="0"/>
    <n v="3"/>
    <n v="3"/>
    <s v="Medical"/>
    <n v="1"/>
    <n v="2024"/>
    <n v="1"/>
    <x v="0"/>
    <n v="94"/>
    <n v="2"/>
    <n v="3"/>
    <s v="Sales Executive"/>
    <n v="4"/>
    <s v="Married"/>
    <n v="7644"/>
    <n v="12695"/>
    <n v="0"/>
    <s v="Y"/>
    <s v="No"/>
    <n v="19"/>
    <x v="0"/>
    <n v="3"/>
    <n v="80"/>
    <n v="2"/>
    <n v="10"/>
    <n v="2"/>
    <n v="3"/>
    <x v="7"/>
    <n v="7"/>
    <n v="3"/>
    <n v="4"/>
  </r>
  <r>
    <n v="36"/>
    <s v="No"/>
    <s v="Travel_Frequently"/>
    <n v="688"/>
    <x v="1"/>
    <n v="4"/>
    <n v="2"/>
    <s v="Life Sciences"/>
    <n v="1"/>
    <n v="2025"/>
    <n v="4"/>
    <x v="0"/>
    <n v="97"/>
    <n v="3"/>
    <n v="2"/>
    <s v="Manufacturing Director"/>
    <n v="2"/>
    <s v="Divorced"/>
    <n v="5131"/>
    <n v="9192"/>
    <n v="7"/>
    <s v="Y"/>
    <s v="No"/>
    <n v="13"/>
    <x v="0"/>
    <n v="2"/>
    <n v="80"/>
    <n v="3"/>
    <n v="18"/>
    <n v="3"/>
    <n v="3"/>
    <x v="9"/>
    <n v="2"/>
    <n v="0"/>
    <n v="2"/>
  </r>
  <r>
    <n v="56"/>
    <s v="No"/>
    <s v="Non-Travel"/>
    <n v="667"/>
    <x v="1"/>
    <n v="1"/>
    <n v="4"/>
    <s v="Life Sciences"/>
    <n v="1"/>
    <n v="2026"/>
    <n v="3"/>
    <x v="1"/>
    <n v="57"/>
    <n v="3"/>
    <n v="2"/>
    <s v="Healthcare Representative"/>
    <n v="3"/>
    <s v="Divorced"/>
    <n v="6306"/>
    <n v="26236"/>
    <n v="1"/>
    <s v="Y"/>
    <s v="No"/>
    <n v="21"/>
    <x v="1"/>
    <n v="1"/>
    <n v="80"/>
    <n v="1"/>
    <n v="13"/>
    <n v="2"/>
    <n v="2"/>
    <x v="20"/>
    <n v="12"/>
    <n v="1"/>
    <n v="9"/>
  </r>
  <r>
    <n v="29"/>
    <s v="Yes"/>
    <s v="Travel_Rarely"/>
    <n v="1092"/>
    <x v="1"/>
    <n v="1"/>
    <n v="4"/>
    <s v="Medical"/>
    <n v="1"/>
    <n v="2027"/>
    <n v="1"/>
    <x v="1"/>
    <n v="36"/>
    <n v="3"/>
    <n v="1"/>
    <s v="Research Scientist"/>
    <n v="4"/>
    <s v="Married"/>
    <n v="4787"/>
    <n v="26124"/>
    <n v="9"/>
    <s v="Y"/>
    <s v="Yes"/>
    <n v="14"/>
    <x v="0"/>
    <n v="2"/>
    <n v="80"/>
    <n v="3"/>
    <n v="4"/>
    <n v="3"/>
    <n v="4"/>
    <x v="4"/>
    <n v="2"/>
    <n v="2"/>
    <n v="2"/>
  </r>
  <r>
    <n v="42"/>
    <s v="No"/>
    <s v="Travel_Rarely"/>
    <n v="300"/>
    <x v="1"/>
    <n v="2"/>
    <n v="3"/>
    <s v="Life Sciences"/>
    <n v="1"/>
    <n v="2031"/>
    <n v="1"/>
    <x v="1"/>
    <n v="56"/>
    <n v="3"/>
    <n v="5"/>
    <s v="Manager"/>
    <n v="3"/>
    <s v="Married"/>
    <n v="18880"/>
    <n v="17312"/>
    <n v="5"/>
    <s v="Y"/>
    <s v="No"/>
    <n v="11"/>
    <x v="0"/>
    <n v="1"/>
    <n v="80"/>
    <n v="0"/>
    <n v="24"/>
    <n v="2"/>
    <n v="2"/>
    <x v="14"/>
    <n v="6"/>
    <n v="4"/>
    <n v="14"/>
  </r>
  <r>
    <n v="56"/>
    <s v="Yes"/>
    <s v="Travel_Rarely"/>
    <n v="310"/>
    <x v="1"/>
    <n v="7"/>
    <n v="2"/>
    <s v="Technical Degree"/>
    <n v="1"/>
    <n v="2032"/>
    <n v="4"/>
    <x v="1"/>
    <n v="72"/>
    <n v="3"/>
    <n v="1"/>
    <s v="Laboratory Technician"/>
    <n v="3"/>
    <s v="Married"/>
    <n v="2339"/>
    <n v="3666"/>
    <n v="8"/>
    <s v="Y"/>
    <s v="No"/>
    <n v="11"/>
    <x v="0"/>
    <n v="4"/>
    <n v="80"/>
    <n v="1"/>
    <n v="14"/>
    <n v="4"/>
    <n v="1"/>
    <x v="1"/>
    <n v="9"/>
    <n v="9"/>
    <n v="8"/>
  </r>
  <r>
    <n v="41"/>
    <s v="No"/>
    <s v="Travel_Rarely"/>
    <n v="582"/>
    <x v="1"/>
    <n v="28"/>
    <n v="4"/>
    <s v="Life Sciences"/>
    <n v="1"/>
    <n v="2034"/>
    <n v="1"/>
    <x v="0"/>
    <n v="60"/>
    <n v="2"/>
    <n v="4"/>
    <s v="Manufacturing Director"/>
    <n v="2"/>
    <s v="Married"/>
    <n v="13570"/>
    <n v="5640"/>
    <n v="0"/>
    <s v="Y"/>
    <s v="No"/>
    <n v="23"/>
    <x v="1"/>
    <n v="3"/>
    <n v="80"/>
    <n v="1"/>
    <n v="21"/>
    <n v="3"/>
    <n v="3"/>
    <x v="23"/>
    <n v="7"/>
    <n v="0"/>
    <n v="10"/>
  </r>
  <r>
    <n v="34"/>
    <s v="No"/>
    <s v="Travel_Rarely"/>
    <n v="704"/>
    <x v="0"/>
    <n v="28"/>
    <n v="3"/>
    <s v="Marketing"/>
    <n v="1"/>
    <n v="2035"/>
    <n v="4"/>
    <x v="0"/>
    <n v="95"/>
    <n v="2"/>
    <n v="2"/>
    <s v="Sales Executive"/>
    <n v="3"/>
    <s v="Married"/>
    <n v="6712"/>
    <n v="8978"/>
    <n v="1"/>
    <s v="Y"/>
    <s v="No"/>
    <n v="21"/>
    <x v="1"/>
    <n v="4"/>
    <n v="80"/>
    <n v="2"/>
    <n v="8"/>
    <n v="2"/>
    <n v="3"/>
    <x v="3"/>
    <n v="7"/>
    <n v="1"/>
    <n v="7"/>
  </r>
  <r>
    <n v="36"/>
    <s v="No"/>
    <s v="Non-Travel"/>
    <n v="301"/>
    <x v="0"/>
    <n v="15"/>
    <n v="4"/>
    <s v="Marketing"/>
    <n v="1"/>
    <n v="2036"/>
    <n v="4"/>
    <x v="1"/>
    <n v="88"/>
    <n v="1"/>
    <n v="2"/>
    <s v="Sales Executive"/>
    <n v="4"/>
    <s v="Divorced"/>
    <n v="5406"/>
    <n v="10436"/>
    <n v="1"/>
    <s v="Y"/>
    <s v="No"/>
    <n v="24"/>
    <x v="1"/>
    <n v="1"/>
    <n v="80"/>
    <n v="1"/>
    <n v="15"/>
    <n v="4"/>
    <n v="2"/>
    <x v="15"/>
    <n v="12"/>
    <n v="11"/>
    <n v="11"/>
  </r>
  <r>
    <n v="41"/>
    <s v="No"/>
    <s v="Travel_Rarely"/>
    <n v="930"/>
    <x v="0"/>
    <n v="3"/>
    <n v="3"/>
    <s v="Life Sciences"/>
    <n v="1"/>
    <n v="2037"/>
    <n v="3"/>
    <x v="1"/>
    <n v="57"/>
    <n v="2"/>
    <n v="2"/>
    <s v="Sales Executive"/>
    <n v="2"/>
    <s v="Divorced"/>
    <n v="8938"/>
    <n v="12227"/>
    <n v="2"/>
    <s v="Y"/>
    <s v="No"/>
    <n v="11"/>
    <x v="0"/>
    <n v="3"/>
    <n v="80"/>
    <n v="1"/>
    <n v="14"/>
    <n v="5"/>
    <n v="3"/>
    <x v="8"/>
    <n v="4"/>
    <n v="0"/>
    <n v="4"/>
  </r>
  <r>
    <n v="32"/>
    <s v="No"/>
    <s v="Travel_Rarely"/>
    <n v="529"/>
    <x v="1"/>
    <n v="2"/>
    <n v="3"/>
    <s v="Technical Degree"/>
    <n v="1"/>
    <n v="2038"/>
    <n v="4"/>
    <x v="1"/>
    <n v="78"/>
    <n v="3"/>
    <n v="1"/>
    <s v="Research Scientist"/>
    <n v="1"/>
    <s v="Single"/>
    <n v="2439"/>
    <n v="11288"/>
    <n v="1"/>
    <s v="Y"/>
    <s v="No"/>
    <n v="14"/>
    <x v="0"/>
    <n v="4"/>
    <n v="80"/>
    <n v="0"/>
    <n v="4"/>
    <n v="4"/>
    <n v="3"/>
    <x v="9"/>
    <n v="2"/>
    <n v="1"/>
    <n v="2"/>
  </r>
  <r>
    <n v="35"/>
    <s v="No"/>
    <s v="Travel_Rarely"/>
    <n v="1146"/>
    <x v="2"/>
    <n v="26"/>
    <n v="4"/>
    <s v="Life Sciences"/>
    <n v="1"/>
    <n v="2040"/>
    <n v="3"/>
    <x v="0"/>
    <n v="31"/>
    <n v="3"/>
    <n v="3"/>
    <s v="Human Resources"/>
    <n v="4"/>
    <s v="Single"/>
    <n v="8837"/>
    <n v="16642"/>
    <n v="1"/>
    <s v="Y"/>
    <s v="Yes"/>
    <n v="16"/>
    <x v="0"/>
    <n v="3"/>
    <n v="80"/>
    <n v="0"/>
    <n v="9"/>
    <n v="2"/>
    <n v="3"/>
    <x v="7"/>
    <n v="0"/>
    <n v="1"/>
    <n v="7"/>
  </r>
  <r>
    <n v="38"/>
    <s v="No"/>
    <s v="Travel_Rarely"/>
    <n v="345"/>
    <x v="0"/>
    <n v="10"/>
    <n v="2"/>
    <s v="Life Sciences"/>
    <n v="1"/>
    <n v="2041"/>
    <n v="1"/>
    <x v="0"/>
    <n v="100"/>
    <n v="3"/>
    <n v="2"/>
    <s v="Sales Executive"/>
    <n v="4"/>
    <s v="Married"/>
    <n v="5343"/>
    <n v="5982"/>
    <n v="1"/>
    <s v="Y"/>
    <s v="No"/>
    <n v="11"/>
    <x v="0"/>
    <n v="3"/>
    <n v="80"/>
    <n v="1"/>
    <n v="10"/>
    <n v="1"/>
    <n v="3"/>
    <x v="1"/>
    <n v="7"/>
    <n v="1"/>
    <n v="9"/>
  </r>
  <r>
    <n v="50"/>
    <s v="Yes"/>
    <s v="Travel_Frequently"/>
    <n v="878"/>
    <x v="0"/>
    <n v="1"/>
    <n v="4"/>
    <s v="Life Sciences"/>
    <n v="1"/>
    <n v="2044"/>
    <n v="2"/>
    <x v="1"/>
    <n v="94"/>
    <n v="3"/>
    <n v="2"/>
    <s v="Sales Executive"/>
    <n v="3"/>
    <s v="Divorced"/>
    <n v="6728"/>
    <n v="14255"/>
    <n v="7"/>
    <s v="Y"/>
    <s v="No"/>
    <n v="12"/>
    <x v="0"/>
    <n v="4"/>
    <n v="80"/>
    <n v="2"/>
    <n v="12"/>
    <n v="3"/>
    <n v="3"/>
    <x v="0"/>
    <n v="3"/>
    <n v="0"/>
    <n v="1"/>
  </r>
  <r>
    <n v="36"/>
    <s v="No"/>
    <s v="Travel_Rarely"/>
    <n v="1120"/>
    <x v="0"/>
    <n v="11"/>
    <n v="4"/>
    <s v="Marketing"/>
    <n v="1"/>
    <n v="2045"/>
    <n v="2"/>
    <x v="0"/>
    <n v="100"/>
    <n v="2"/>
    <n v="2"/>
    <s v="Sales Executive"/>
    <n v="4"/>
    <s v="Married"/>
    <n v="6652"/>
    <n v="14369"/>
    <n v="4"/>
    <s v="Y"/>
    <s v="No"/>
    <n v="13"/>
    <x v="0"/>
    <n v="1"/>
    <n v="80"/>
    <n v="1"/>
    <n v="8"/>
    <n v="2"/>
    <n v="2"/>
    <x v="0"/>
    <n v="3"/>
    <n v="0"/>
    <n v="0"/>
  </r>
  <r>
    <n v="45"/>
    <s v="No"/>
    <s v="Travel_Rarely"/>
    <n v="374"/>
    <x v="0"/>
    <n v="20"/>
    <n v="3"/>
    <s v="Life Sciences"/>
    <n v="1"/>
    <n v="2046"/>
    <n v="4"/>
    <x v="0"/>
    <n v="50"/>
    <n v="3"/>
    <n v="2"/>
    <s v="Sales Executive"/>
    <n v="3"/>
    <s v="Single"/>
    <n v="4850"/>
    <n v="23333"/>
    <n v="8"/>
    <s v="Y"/>
    <s v="No"/>
    <n v="15"/>
    <x v="0"/>
    <n v="3"/>
    <n v="80"/>
    <n v="0"/>
    <n v="8"/>
    <n v="3"/>
    <n v="3"/>
    <x v="8"/>
    <n v="3"/>
    <n v="0"/>
    <n v="1"/>
  </r>
  <r>
    <n v="40"/>
    <s v="No"/>
    <s v="Travel_Rarely"/>
    <n v="1322"/>
    <x v="1"/>
    <n v="2"/>
    <n v="4"/>
    <s v="Life Sciences"/>
    <n v="1"/>
    <n v="2048"/>
    <n v="3"/>
    <x v="1"/>
    <n v="52"/>
    <n v="2"/>
    <n v="1"/>
    <s v="Research Scientist"/>
    <n v="3"/>
    <s v="Single"/>
    <n v="2809"/>
    <n v="2725"/>
    <n v="2"/>
    <s v="Y"/>
    <s v="No"/>
    <n v="14"/>
    <x v="0"/>
    <n v="4"/>
    <n v="80"/>
    <n v="0"/>
    <n v="8"/>
    <n v="2"/>
    <n v="3"/>
    <x v="4"/>
    <n v="2"/>
    <n v="2"/>
    <n v="2"/>
  </r>
  <r>
    <n v="35"/>
    <s v="No"/>
    <s v="Travel_Frequently"/>
    <n v="1199"/>
    <x v="1"/>
    <n v="18"/>
    <n v="4"/>
    <s v="Life Sciences"/>
    <n v="1"/>
    <n v="2049"/>
    <n v="3"/>
    <x v="1"/>
    <n v="80"/>
    <n v="3"/>
    <n v="2"/>
    <s v="Healthcare Representative"/>
    <n v="3"/>
    <s v="Married"/>
    <n v="5689"/>
    <n v="24594"/>
    <n v="1"/>
    <s v="Y"/>
    <s v="Yes"/>
    <n v="14"/>
    <x v="0"/>
    <n v="4"/>
    <n v="80"/>
    <n v="2"/>
    <n v="10"/>
    <n v="2"/>
    <n v="4"/>
    <x v="1"/>
    <n v="2"/>
    <n v="0"/>
    <n v="2"/>
  </r>
  <r>
    <n v="40"/>
    <s v="No"/>
    <s v="Travel_Rarely"/>
    <n v="1194"/>
    <x v="1"/>
    <n v="2"/>
    <n v="4"/>
    <s v="Medical"/>
    <n v="1"/>
    <n v="2051"/>
    <n v="3"/>
    <x v="0"/>
    <n v="98"/>
    <n v="3"/>
    <n v="1"/>
    <s v="Research Scientist"/>
    <n v="3"/>
    <s v="Married"/>
    <n v="2001"/>
    <n v="12549"/>
    <n v="2"/>
    <s v="Y"/>
    <s v="No"/>
    <n v="14"/>
    <x v="0"/>
    <n v="2"/>
    <n v="80"/>
    <n v="3"/>
    <n v="20"/>
    <n v="2"/>
    <n v="3"/>
    <x v="8"/>
    <n v="3"/>
    <n v="0"/>
    <n v="2"/>
  </r>
  <r>
    <n v="35"/>
    <s v="No"/>
    <s v="Travel_Rarely"/>
    <n v="287"/>
    <x v="1"/>
    <n v="1"/>
    <n v="4"/>
    <s v="Life Sciences"/>
    <n v="1"/>
    <n v="2052"/>
    <n v="3"/>
    <x v="0"/>
    <n v="62"/>
    <n v="1"/>
    <n v="1"/>
    <s v="Research Scientist"/>
    <n v="4"/>
    <s v="Married"/>
    <n v="2977"/>
    <n v="8952"/>
    <n v="1"/>
    <s v="Y"/>
    <s v="No"/>
    <n v="12"/>
    <x v="0"/>
    <n v="4"/>
    <n v="80"/>
    <n v="1"/>
    <n v="4"/>
    <n v="5"/>
    <n v="3"/>
    <x v="9"/>
    <n v="3"/>
    <n v="1"/>
    <n v="1"/>
  </r>
  <r>
    <n v="29"/>
    <s v="No"/>
    <s v="Travel_Rarely"/>
    <n v="1378"/>
    <x v="1"/>
    <n v="13"/>
    <n v="2"/>
    <s v="Other"/>
    <n v="1"/>
    <n v="2053"/>
    <n v="4"/>
    <x v="1"/>
    <n v="46"/>
    <n v="2"/>
    <n v="2"/>
    <s v="Laboratory Technician"/>
    <n v="2"/>
    <s v="Married"/>
    <n v="4025"/>
    <n v="23679"/>
    <n v="4"/>
    <s v="Y"/>
    <s v="Yes"/>
    <n v="13"/>
    <x v="0"/>
    <n v="1"/>
    <n v="80"/>
    <n v="1"/>
    <n v="10"/>
    <n v="2"/>
    <n v="3"/>
    <x v="9"/>
    <n v="3"/>
    <n v="0"/>
    <n v="3"/>
  </r>
  <r>
    <n v="29"/>
    <s v="No"/>
    <s v="Travel_Rarely"/>
    <n v="468"/>
    <x v="1"/>
    <n v="28"/>
    <n v="4"/>
    <s v="Medical"/>
    <n v="1"/>
    <n v="2054"/>
    <n v="4"/>
    <x v="0"/>
    <n v="73"/>
    <n v="2"/>
    <n v="1"/>
    <s v="Research Scientist"/>
    <n v="1"/>
    <s v="Single"/>
    <n v="3785"/>
    <n v="8489"/>
    <n v="1"/>
    <s v="Y"/>
    <s v="No"/>
    <n v="14"/>
    <x v="0"/>
    <n v="2"/>
    <n v="80"/>
    <n v="0"/>
    <n v="5"/>
    <n v="3"/>
    <n v="1"/>
    <x v="8"/>
    <n v="4"/>
    <n v="0"/>
    <n v="4"/>
  </r>
  <r>
    <n v="50"/>
    <s v="Yes"/>
    <s v="Travel_Rarely"/>
    <n v="410"/>
    <x v="0"/>
    <n v="28"/>
    <n v="3"/>
    <s v="Marketing"/>
    <n v="1"/>
    <n v="2055"/>
    <n v="4"/>
    <x v="1"/>
    <n v="39"/>
    <n v="2"/>
    <n v="3"/>
    <s v="Sales Executive"/>
    <n v="1"/>
    <s v="Divorced"/>
    <n v="10854"/>
    <n v="16586"/>
    <n v="4"/>
    <s v="Y"/>
    <s v="Yes"/>
    <n v="13"/>
    <x v="0"/>
    <n v="2"/>
    <n v="80"/>
    <n v="1"/>
    <n v="20"/>
    <n v="3"/>
    <n v="3"/>
    <x v="11"/>
    <n v="2"/>
    <n v="2"/>
    <n v="0"/>
  </r>
  <r>
    <n v="39"/>
    <s v="No"/>
    <s v="Travel_Rarely"/>
    <n v="722"/>
    <x v="0"/>
    <n v="24"/>
    <n v="1"/>
    <s v="Marketing"/>
    <n v="1"/>
    <n v="2056"/>
    <n v="2"/>
    <x v="0"/>
    <n v="60"/>
    <n v="2"/>
    <n v="4"/>
    <s v="Sales Executive"/>
    <n v="4"/>
    <s v="Married"/>
    <n v="12031"/>
    <n v="8828"/>
    <n v="0"/>
    <s v="Y"/>
    <s v="No"/>
    <n v="11"/>
    <x v="0"/>
    <n v="1"/>
    <n v="80"/>
    <n v="1"/>
    <n v="21"/>
    <n v="2"/>
    <n v="2"/>
    <x v="23"/>
    <n v="9"/>
    <n v="9"/>
    <n v="6"/>
  </r>
  <r>
    <n v="31"/>
    <s v="No"/>
    <s v="Non-Travel"/>
    <n v="325"/>
    <x v="1"/>
    <n v="5"/>
    <n v="3"/>
    <s v="Medical"/>
    <n v="1"/>
    <n v="2057"/>
    <n v="2"/>
    <x v="1"/>
    <n v="74"/>
    <n v="3"/>
    <n v="2"/>
    <s v="Manufacturing Director"/>
    <n v="1"/>
    <s v="Single"/>
    <n v="9936"/>
    <n v="3787"/>
    <n v="0"/>
    <s v="Y"/>
    <s v="No"/>
    <n v="19"/>
    <x v="0"/>
    <n v="2"/>
    <n v="80"/>
    <n v="0"/>
    <n v="10"/>
    <n v="2"/>
    <n v="3"/>
    <x v="7"/>
    <n v="4"/>
    <n v="1"/>
    <n v="7"/>
  </r>
  <r>
    <n v="26"/>
    <s v="No"/>
    <s v="Travel_Rarely"/>
    <n v="1167"/>
    <x v="0"/>
    <n v="5"/>
    <n v="3"/>
    <s v="Other"/>
    <n v="1"/>
    <n v="2060"/>
    <n v="4"/>
    <x v="0"/>
    <n v="30"/>
    <n v="2"/>
    <n v="1"/>
    <s v="Sales Representative"/>
    <n v="3"/>
    <s v="Single"/>
    <n v="2966"/>
    <n v="21378"/>
    <n v="0"/>
    <s v="Y"/>
    <s v="No"/>
    <n v="18"/>
    <x v="0"/>
    <n v="4"/>
    <n v="80"/>
    <n v="0"/>
    <n v="5"/>
    <n v="2"/>
    <n v="3"/>
    <x v="9"/>
    <n v="2"/>
    <n v="0"/>
    <n v="0"/>
  </r>
  <r>
    <n v="36"/>
    <s v="No"/>
    <s v="Travel_Frequently"/>
    <n v="884"/>
    <x v="1"/>
    <n v="23"/>
    <n v="2"/>
    <s v="Medical"/>
    <n v="1"/>
    <n v="2061"/>
    <n v="3"/>
    <x v="1"/>
    <n v="41"/>
    <n v="4"/>
    <n v="2"/>
    <s v="Laboratory Technician"/>
    <n v="4"/>
    <s v="Married"/>
    <n v="2571"/>
    <n v="12290"/>
    <n v="4"/>
    <s v="Y"/>
    <s v="No"/>
    <n v="17"/>
    <x v="0"/>
    <n v="3"/>
    <n v="80"/>
    <n v="1"/>
    <n v="17"/>
    <n v="3"/>
    <n v="3"/>
    <x v="8"/>
    <n v="2"/>
    <n v="0"/>
    <n v="3"/>
  </r>
  <r>
    <n v="39"/>
    <s v="No"/>
    <s v="Travel_Rarely"/>
    <n v="613"/>
    <x v="1"/>
    <n v="6"/>
    <n v="1"/>
    <s v="Medical"/>
    <n v="1"/>
    <n v="2062"/>
    <n v="4"/>
    <x v="1"/>
    <n v="42"/>
    <n v="2"/>
    <n v="3"/>
    <s v="Healthcare Representative"/>
    <n v="1"/>
    <s v="Married"/>
    <n v="9991"/>
    <n v="21457"/>
    <n v="4"/>
    <s v="Y"/>
    <s v="No"/>
    <n v="15"/>
    <x v="0"/>
    <n v="1"/>
    <n v="80"/>
    <n v="1"/>
    <n v="9"/>
    <n v="5"/>
    <n v="3"/>
    <x v="5"/>
    <n v="7"/>
    <n v="1"/>
    <n v="7"/>
  </r>
  <r>
    <n v="27"/>
    <s v="No"/>
    <s v="Travel_Rarely"/>
    <n v="155"/>
    <x v="1"/>
    <n v="4"/>
    <n v="3"/>
    <s v="Life Sciences"/>
    <n v="1"/>
    <n v="2064"/>
    <n v="2"/>
    <x v="1"/>
    <n v="87"/>
    <n v="4"/>
    <n v="2"/>
    <s v="Manufacturing Director"/>
    <n v="2"/>
    <s v="Married"/>
    <n v="6142"/>
    <n v="5174"/>
    <n v="1"/>
    <s v="Y"/>
    <s v="Yes"/>
    <n v="20"/>
    <x v="1"/>
    <n v="2"/>
    <n v="80"/>
    <n v="1"/>
    <n v="6"/>
    <n v="0"/>
    <n v="3"/>
    <x v="0"/>
    <n v="2"/>
    <n v="0"/>
    <n v="3"/>
  </r>
  <r>
    <n v="49"/>
    <s v="No"/>
    <s v="Travel_Frequently"/>
    <n v="1023"/>
    <x v="0"/>
    <n v="2"/>
    <n v="3"/>
    <s v="Medical"/>
    <n v="1"/>
    <n v="2065"/>
    <n v="4"/>
    <x v="1"/>
    <n v="63"/>
    <n v="2"/>
    <n v="2"/>
    <s v="Sales Executive"/>
    <n v="2"/>
    <s v="Married"/>
    <n v="5390"/>
    <n v="13243"/>
    <n v="2"/>
    <s v="Y"/>
    <s v="No"/>
    <n v="14"/>
    <x v="0"/>
    <n v="4"/>
    <n v="80"/>
    <n v="0"/>
    <n v="17"/>
    <n v="3"/>
    <n v="2"/>
    <x v="7"/>
    <n v="6"/>
    <n v="0"/>
    <n v="8"/>
  </r>
  <r>
    <n v="34"/>
    <s v="No"/>
    <s v="Travel_Rarely"/>
    <n v="628"/>
    <x v="1"/>
    <n v="8"/>
    <n v="3"/>
    <s v="Medical"/>
    <n v="1"/>
    <n v="2068"/>
    <n v="2"/>
    <x v="1"/>
    <n v="82"/>
    <n v="4"/>
    <n v="2"/>
    <s v="Laboratory Technician"/>
    <n v="3"/>
    <s v="Married"/>
    <n v="4404"/>
    <n v="10228"/>
    <n v="2"/>
    <s v="Y"/>
    <s v="No"/>
    <n v="12"/>
    <x v="0"/>
    <n v="1"/>
    <n v="80"/>
    <n v="0"/>
    <n v="6"/>
    <n v="3"/>
    <n v="4"/>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13D02F-0AE6-4BC9-A274-27164C08F71A}" name="PivotTable2" cacheId="2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Gender">
  <location ref="B37:D40" firstHeaderRow="0" firstDataRow="1" firstDataCol="1"/>
  <pivotFields count="35">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1"/>
  </rowFields>
  <rowItems count="3">
    <i>
      <x/>
    </i>
    <i>
      <x v="1"/>
    </i>
    <i t="grand">
      <x/>
    </i>
  </rowItems>
  <colFields count="1">
    <field x="-2"/>
  </colFields>
  <colItems count="2">
    <i>
      <x/>
    </i>
    <i i="1">
      <x v="1"/>
    </i>
  </colItems>
  <dataFields count="2">
    <dataField name="Count of Employees" fld="9" subtotal="count" baseField="4" baseItem="0"/>
    <dataField name="% of employees" fld="9"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series="1">
      <pivotArea type="data" outline="0" fieldPosition="0">
        <references count="1">
          <reference field="4294967294" count="1" selected="0">
            <x v="1"/>
          </reference>
        </references>
      </pivotArea>
    </chartFormat>
    <chartFormat chart="0" format="4">
      <pivotArea type="data" outline="0" fieldPosition="0">
        <references count="2">
          <reference field="4294967294" count="1" selected="0">
            <x v="1"/>
          </reference>
          <reference field="11" count="1" selected="0">
            <x v="0"/>
          </reference>
        </references>
      </pivotArea>
    </chartFormat>
    <chartFormat chart="0" format="5">
      <pivotArea type="data" outline="0" fieldPosition="0">
        <references count="2">
          <reference field="4294967294" count="1" selected="0">
            <x v="1"/>
          </reference>
          <reference field="11"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04FEB8-9FFB-42BA-94D3-0FC7B11DE4E6}" name="PivotTable1" cacheId="2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Department">
  <location ref="B28:D32" firstHeaderRow="0" firstDataRow="1" firstDataCol="1"/>
  <pivotFields count="35">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4"/>
  </rowFields>
  <rowItems count="4">
    <i>
      <x/>
    </i>
    <i>
      <x v="2"/>
    </i>
    <i>
      <x v="1"/>
    </i>
    <i t="grand">
      <x/>
    </i>
  </rowItems>
  <colFields count="1">
    <field x="-2"/>
  </colFields>
  <colItems count="2">
    <i>
      <x/>
    </i>
    <i i="1">
      <x v="1"/>
    </i>
  </colItems>
  <dataFields count="2">
    <dataField name="Count of Employees" fld="9" subtotal="count" baseField="4" baseItem="0"/>
    <dataField name="%employees" fld="9"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99AD3B-23F6-414B-A71C-197B3B73CDCC}" name="PivotTable2" cacheId="201"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B12:E17" firstHeaderRow="1" firstDataRow="2" firstDataCol="1"/>
  <pivotFields count="35">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4"/>
  </rowFields>
  <rowItems count="4">
    <i>
      <x/>
    </i>
    <i>
      <x v="1"/>
    </i>
    <i>
      <x v="2"/>
    </i>
    <i t="grand">
      <x/>
    </i>
  </rowItems>
  <colFields count="1">
    <field x="11"/>
  </colFields>
  <colItems count="3">
    <i>
      <x/>
    </i>
    <i>
      <x v="1"/>
    </i>
    <i t="grand">
      <x/>
    </i>
  </colItems>
  <dataFields count="1">
    <dataField name="Count of Gender" fld="11" subtotal="count"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4B7814-FE8E-4CFE-A155-FEDAE88EBAC5}" name="PivotTable11" cacheId="2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E23" firstHeaderRow="1" firstDataRow="2"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s>
  <rowFields count="1">
    <field x="31"/>
  </rowFields>
  <rowItems count="9">
    <i>
      <x v="1"/>
    </i>
    <i>
      <x v="2"/>
    </i>
    <i>
      <x v="3"/>
    </i>
    <i>
      <x v="4"/>
    </i>
    <i>
      <x v="5"/>
    </i>
    <i>
      <x v="6"/>
    </i>
    <i>
      <x v="7"/>
    </i>
    <i>
      <x v="8"/>
    </i>
    <i t="grand">
      <x/>
    </i>
  </rowItems>
  <colFields count="1">
    <field x="24"/>
  </colFields>
  <colItems count="3">
    <i>
      <x/>
    </i>
    <i>
      <x v="1"/>
    </i>
    <i t="grand">
      <x/>
    </i>
  </colItems>
  <dataFields count="1">
    <dataField name="Count of PerformanceRating" fld="24" subtotal="count"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D559C7-1986-4715-8074-1B4908BE3208}" autoFormatId="16" applyNumberFormats="0" applyBorderFormats="0" applyFontFormats="0" applyPatternFormats="0" applyAlignmentFormats="0" applyWidthHeightFormats="0">
  <queryTableRefresh nextId="36">
    <queryTableFields count="35">
      <queryTableField id="1" name="Age" tableColumnId="1"/>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4B2BCB-DBB1-465C-AC80-CA3742559723}" name="employee" displayName="employee" ref="A1:AI1471" tableType="queryTable" totalsRowShown="0">
  <autoFilter ref="A1:AI1471" xr:uid="{574B2BCB-DBB1-465C-AC80-CA3742559723}"/>
  <tableColumns count="35">
    <tableColumn id="1" xr3:uid="{5EE670D0-1A8C-4C39-ADD7-77F5DACFDB7D}" uniqueName="1" name="Age" queryTableFieldId="1"/>
    <tableColumn id="2" xr3:uid="{70F6B48E-1D6C-4B79-9A82-EC80BC08D32B}" uniqueName="2" name="Attrition" queryTableFieldId="2" dataDxfId="8"/>
    <tableColumn id="3" xr3:uid="{D65CA9C8-DD8A-4F91-9ED2-A603389C411A}" uniqueName="3" name="BusinessTravel" queryTableFieldId="3" dataDxfId="7"/>
    <tableColumn id="4" xr3:uid="{10EC73C9-B638-4E6F-9C9A-9B4C63052EB6}" uniqueName="4" name="DailyRate" queryTableFieldId="4"/>
    <tableColumn id="5" xr3:uid="{2C35F21F-1AEE-4658-9B32-4153F9B0376E}" uniqueName="5" name="Department" queryTableFieldId="5" dataDxfId="6"/>
    <tableColumn id="6" xr3:uid="{FBCF7C8F-2067-4C62-A2DB-D4BDB293E7AF}" uniqueName="6" name="DistanceFromHome" queryTableFieldId="6"/>
    <tableColumn id="7" xr3:uid="{0BECE960-CC8F-4497-8E2F-466A0ACC9588}" uniqueName="7" name="Education" queryTableFieldId="7"/>
    <tableColumn id="8" xr3:uid="{158029C6-AF96-44DD-9A7D-B96E813550CD}" uniqueName="8" name="EducationField" queryTableFieldId="8" dataDxfId="5"/>
    <tableColumn id="9" xr3:uid="{029C6DC7-9E52-430D-96A1-F94FAAA58673}" uniqueName="9" name="EmployeeCount" queryTableFieldId="9"/>
    <tableColumn id="10" xr3:uid="{78A016AC-A507-4B2D-8CFC-5DEFDA558C43}" uniqueName="10" name="EmployeeNumber" queryTableFieldId="10"/>
    <tableColumn id="11" xr3:uid="{90EC69E0-1016-40EC-A778-3B64D7A08B98}" uniqueName="11" name="EnvironmentSatisfaction" queryTableFieldId="11"/>
    <tableColumn id="12" xr3:uid="{F8CD47B5-C229-494F-A982-E80595B9EE4A}" uniqueName="12" name="Gender" queryTableFieldId="12" dataDxfId="4"/>
    <tableColumn id="13" xr3:uid="{9A7BF73E-1033-4076-BC17-CC696DA23673}" uniqueName="13" name="HourlyRate" queryTableFieldId="13"/>
    <tableColumn id="14" xr3:uid="{EE17F748-1C40-443D-82AC-E096A82AD34D}" uniqueName="14" name="JobInvolvement" queryTableFieldId="14"/>
    <tableColumn id="15" xr3:uid="{F326770A-5258-4C33-A49C-7DD73C70B322}" uniqueName="15" name="JobLevel" queryTableFieldId="15"/>
    <tableColumn id="16" xr3:uid="{5E891588-3BF2-4B67-B1F5-CF0FFCAF9523}" uniqueName="16" name="JobRole" queryTableFieldId="16" dataDxfId="3"/>
    <tableColumn id="17" xr3:uid="{00CFEBC0-0880-4040-8CAD-FA5CB6ADB15A}" uniqueName="17" name="JobSatisfaction" queryTableFieldId="17"/>
    <tableColumn id="18" xr3:uid="{0A9C7E5D-06F0-441C-88E7-145239F0E24E}" uniqueName="18" name="MaritalStatus" queryTableFieldId="18" dataDxfId="2"/>
    <tableColumn id="19" xr3:uid="{F301E540-A003-4502-80C8-138C1C0A75A6}" uniqueName="19" name="MonthlyIncome" queryTableFieldId="19"/>
    <tableColumn id="20" xr3:uid="{F53CA49D-24A4-4E82-AD12-B4689889A3CE}" uniqueName="20" name="MonthlyRate" queryTableFieldId="20"/>
    <tableColumn id="21" xr3:uid="{115EB436-2E11-4804-85A0-2DDF02A7E033}" uniqueName="21" name="NumCompaniesWorked" queryTableFieldId="21"/>
    <tableColumn id="22" xr3:uid="{D989C984-F99B-4A2E-BF8A-FE851F894C3B}" uniqueName="22" name="Over18" queryTableFieldId="22" dataDxfId="1"/>
    <tableColumn id="23" xr3:uid="{CAECC7F2-97F7-4DAA-9BC5-DA7D5D4E00E0}" uniqueName="23" name="OverTime" queryTableFieldId="23" dataDxfId="0"/>
    <tableColumn id="24" xr3:uid="{FF87E655-19A4-4B99-A8B3-BEB39419D8C9}" uniqueName="24" name="PercentSalaryHike" queryTableFieldId="24"/>
    <tableColumn id="25" xr3:uid="{E97BF353-668E-4FB2-9821-9AB4DBD28ED7}" uniqueName="25" name="PerformanceRating" queryTableFieldId="25"/>
    <tableColumn id="26" xr3:uid="{CB32CFE4-5893-496B-8AB3-4706BF33A2BD}" uniqueName="26" name="RelationshipSatisfaction" queryTableFieldId="26"/>
    <tableColumn id="27" xr3:uid="{A098513A-C509-4826-B0F4-4F9AE6593A2B}" uniqueName="27" name="StandardHours" queryTableFieldId="27"/>
    <tableColumn id="28" xr3:uid="{9C0DB96F-4A5B-49EB-B5CF-875BC2C6F563}" uniqueName="28" name="StockOptionLevel" queryTableFieldId="28"/>
    <tableColumn id="29" xr3:uid="{8A00C4DC-45D6-4215-9A93-CDE2ACB84DB7}" uniqueName="29" name="TotalWorkingYears" queryTableFieldId="29"/>
    <tableColumn id="30" xr3:uid="{62E6D9F4-6117-40F8-8DDF-9B9902E2D1B3}" uniqueName="30" name="TrainingTimesLastYear" queryTableFieldId="30"/>
    <tableColumn id="31" xr3:uid="{6B30555B-3A01-4392-BA9B-CE8EA5A2905D}" uniqueName="31" name="WorkLifeBalance" queryTableFieldId="31"/>
    <tableColumn id="32" xr3:uid="{315F7F68-29B5-4CC8-943A-0AF5921A065F}" uniqueName="32" name="YearsAtCompany" queryTableFieldId="32"/>
    <tableColumn id="33" xr3:uid="{1C439A41-107C-45F3-8C5F-ABA017258D36}" uniqueName="33" name="YearsInCurrentRole" queryTableFieldId="33"/>
    <tableColumn id="34" xr3:uid="{F7FF8E72-47AA-49C1-A645-F18C172BAE30}" uniqueName="34" name="YearsSinceLastPromotion" queryTableFieldId="34"/>
    <tableColumn id="35" xr3:uid="{E52AB795-A91C-46E9-A6DC-C14E8651EA4A}" uniqueName="35" name="YearsWithCurrManager" queryTableFieldId="35"/>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4939C-EDE7-4565-9515-DC922B2E34F9}">
  <dimension ref="A1:AI1471"/>
  <sheetViews>
    <sheetView topLeftCell="K1" zoomScale="96" zoomScaleNormal="96" workbookViewId="0">
      <selection activeCell="G13" sqref="G13"/>
    </sheetView>
  </sheetViews>
  <sheetFormatPr defaultRowHeight="15" x14ac:dyDescent="0.25"/>
  <cols>
    <col min="1" max="1" width="6.5703125" bestFit="1" customWidth="1"/>
    <col min="2" max="2" width="10.7109375" bestFit="1" customWidth="1"/>
    <col min="3" max="3" width="17" bestFit="1" customWidth="1"/>
    <col min="4" max="4" width="12" bestFit="1" customWidth="1"/>
    <col min="5" max="5" width="23.140625" bestFit="1" customWidth="1"/>
    <col min="6" max="6" width="21.5703125" bestFit="1" customWidth="1"/>
    <col min="7" max="7" width="12.28515625" bestFit="1" customWidth="1"/>
    <col min="8" max="8" width="17.28515625" bestFit="1" customWidth="1"/>
    <col min="9" max="9" width="18" bestFit="1" customWidth="1"/>
    <col min="10" max="10" width="19.85546875" bestFit="1" customWidth="1"/>
    <col min="11" max="11" width="26" bestFit="1" customWidth="1"/>
    <col min="12" max="12" width="10" bestFit="1" customWidth="1"/>
    <col min="13" max="13" width="13.42578125" bestFit="1" customWidth="1"/>
    <col min="14" max="14" width="17.7109375" bestFit="1" customWidth="1"/>
    <col min="15" max="15" width="11.140625" bestFit="1" customWidth="1"/>
    <col min="16" max="16" width="24.28515625" bestFit="1" customWidth="1"/>
    <col min="17" max="17" width="17.140625" bestFit="1" customWidth="1"/>
    <col min="18" max="18" width="15.140625" bestFit="1" customWidth="1"/>
    <col min="19" max="19" width="17.42578125" bestFit="1" customWidth="1"/>
    <col min="20" max="20" width="14.7109375" bestFit="1" customWidth="1"/>
    <col min="21" max="21" width="25.28515625" bestFit="1" customWidth="1"/>
    <col min="22" max="22" width="9.5703125" bestFit="1" customWidth="1"/>
    <col min="23" max="23" width="12" bestFit="1" customWidth="1"/>
    <col min="24" max="24" width="20.140625" bestFit="1" customWidth="1"/>
    <col min="25" max="25" width="20.85546875" bestFit="1" customWidth="1"/>
    <col min="26" max="26" width="25.85546875" bestFit="1" customWidth="1"/>
    <col min="27" max="27" width="16.85546875" bestFit="1" customWidth="1"/>
    <col min="28" max="28" width="19.5703125" bestFit="1" customWidth="1"/>
    <col min="29" max="29" width="20.42578125" bestFit="1" customWidth="1"/>
    <col min="30" max="30" width="24" bestFit="1" customWidth="1"/>
    <col min="31" max="31" width="18.5703125" bestFit="1" customWidth="1"/>
    <col min="32" max="32" width="18.85546875" bestFit="1" customWidth="1"/>
    <col min="33" max="33" width="21.42578125" bestFit="1" customWidth="1"/>
    <col min="34" max="34" width="26.85546875" bestFit="1" customWidth="1"/>
    <col min="35" max="35" width="24.57031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D9E5-6728-453B-98D2-EC6B94B772FA}">
  <dimension ref="A3:U40"/>
  <sheetViews>
    <sheetView topLeftCell="A21" workbookViewId="0">
      <selection activeCell="H43" sqref="H43"/>
    </sheetView>
  </sheetViews>
  <sheetFormatPr defaultRowHeight="15" x14ac:dyDescent="0.25"/>
  <cols>
    <col min="1" max="1" width="5.5703125" customWidth="1"/>
    <col min="2" max="2" width="11.28515625" bestFit="1" customWidth="1"/>
    <col min="3" max="3" width="19.5703125" bestFit="1" customWidth="1"/>
    <col min="4" max="4" width="15.42578125" bestFit="1" customWidth="1"/>
    <col min="6" max="6" width="5.42578125" customWidth="1"/>
    <col min="7" max="7" width="18.7109375" customWidth="1"/>
    <col min="8" max="8" width="22.42578125" customWidth="1"/>
    <col min="9" max="9" width="19.140625" customWidth="1"/>
    <col min="11" max="11" width="4.85546875" customWidth="1"/>
    <col min="12" max="12" width="25.5703125" customWidth="1"/>
    <col min="13" max="13" width="19.5703125" bestFit="1" customWidth="1"/>
    <col min="14" max="14" width="19.42578125" customWidth="1"/>
  </cols>
  <sheetData>
    <row r="3" spans="1:21" ht="15.75" x14ac:dyDescent="0.25">
      <c r="A3" s="19">
        <v>1</v>
      </c>
      <c r="B3" s="21" t="s">
        <v>79</v>
      </c>
      <c r="C3" s="20"/>
      <c r="D3" s="20"/>
      <c r="F3" s="19">
        <v>2</v>
      </c>
      <c r="G3" s="21" t="s">
        <v>80</v>
      </c>
      <c r="H3" s="20"/>
      <c r="I3" s="20"/>
      <c r="K3" s="19">
        <v>3</v>
      </c>
      <c r="L3" s="21" t="s">
        <v>82</v>
      </c>
      <c r="M3" s="20"/>
      <c r="N3" s="20"/>
      <c r="O3" s="20"/>
      <c r="P3" s="20"/>
      <c r="Q3" s="20"/>
      <c r="R3" s="20"/>
      <c r="S3" s="20"/>
      <c r="T3" s="20"/>
      <c r="U3" s="20"/>
    </row>
    <row r="4" spans="1:21" x14ac:dyDescent="0.25">
      <c r="L4" t="s">
        <v>156</v>
      </c>
    </row>
    <row r="5" spans="1:21" x14ac:dyDescent="0.25">
      <c r="B5" s="25" t="s">
        <v>62</v>
      </c>
      <c r="C5" s="25" t="s">
        <v>63</v>
      </c>
      <c r="D5" s="25" t="s">
        <v>64</v>
      </c>
      <c r="G5" s="23" t="s">
        <v>62</v>
      </c>
      <c r="H5" s="23" t="s">
        <v>63</v>
      </c>
      <c r="I5" s="23" t="s">
        <v>70</v>
      </c>
      <c r="L5" t="s">
        <v>167</v>
      </c>
      <c r="N5" s="3">
        <f>_xlfn.STDEV.S(employee[MonthlyIncome])</f>
        <v>4707.956783097994</v>
      </c>
    </row>
    <row r="6" spans="1:21" x14ac:dyDescent="0.25">
      <c r="B6" s="22">
        <f>AVERAGE(employee[Age])</f>
        <v>36.923809523809524</v>
      </c>
      <c r="C6" s="23">
        <f>MEDIAN(employee[Age])</f>
        <v>36</v>
      </c>
      <c r="D6" s="23" cm="1">
        <f t="array" ref="D6">_xlfn.MODE.MULT(employee[Age])</f>
        <v>35</v>
      </c>
      <c r="G6" s="24">
        <f>AVERAGE(employee[MonthlyIncome])</f>
        <v>6502.931292517007</v>
      </c>
      <c r="H6" s="22">
        <f>MEDIAN(employee[MonthlyIncome])</f>
        <v>4919</v>
      </c>
      <c r="I6" s="22">
        <f>MAX(employee[MonthlyIncome])-MIN(employee[MonthlyIncome])</f>
        <v>18990</v>
      </c>
      <c r="L6" s="3" t="s">
        <v>166</v>
      </c>
    </row>
    <row r="7" spans="1:21" ht="15.75" thickBot="1" x14ac:dyDescent="0.3"/>
    <row r="8" spans="1:21" x14ac:dyDescent="0.25">
      <c r="B8" s="26" t="s">
        <v>76</v>
      </c>
      <c r="C8" s="26"/>
      <c r="G8" s="26" t="s">
        <v>81</v>
      </c>
      <c r="H8" s="26"/>
    </row>
    <row r="10" spans="1:21" x14ac:dyDescent="0.25">
      <c r="B10" s="20" t="s">
        <v>62</v>
      </c>
      <c r="C10" s="20">
        <v>36.923809523809524</v>
      </c>
      <c r="G10" s="20" t="s">
        <v>62</v>
      </c>
      <c r="H10" s="20">
        <v>6502.931292517007</v>
      </c>
    </row>
    <row r="11" spans="1:21" x14ac:dyDescent="0.25">
      <c r="B11" t="s">
        <v>65</v>
      </c>
      <c r="C11">
        <v>0.23826905386832675</v>
      </c>
      <c r="G11" t="s">
        <v>65</v>
      </c>
      <c r="H11">
        <v>122.79305380296323</v>
      </c>
    </row>
    <row r="12" spans="1:21" x14ac:dyDescent="0.25">
      <c r="B12" s="20" t="s">
        <v>63</v>
      </c>
      <c r="C12" s="20">
        <v>36</v>
      </c>
      <c r="G12" s="20" t="s">
        <v>63</v>
      </c>
      <c r="H12" s="20">
        <v>4919</v>
      </c>
    </row>
    <row r="13" spans="1:21" x14ac:dyDescent="0.25">
      <c r="B13" s="20" t="s">
        <v>64</v>
      </c>
      <c r="C13" s="20">
        <v>35</v>
      </c>
      <c r="G13" t="s">
        <v>64</v>
      </c>
      <c r="H13">
        <v>2342</v>
      </c>
    </row>
    <row r="14" spans="1:21" x14ac:dyDescent="0.25">
      <c r="B14" t="s">
        <v>66</v>
      </c>
      <c r="C14">
        <v>9.1353734891367289</v>
      </c>
      <c r="G14" s="20" t="s">
        <v>66</v>
      </c>
      <c r="H14" s="20">
        <v>4707.956783097994</v>
      </c>
    </row>
    <row r="15" spans="1:21" x14ac:dyDescent="0.25">
      <c r="B15" t="s">
        <v>67</v>
      </c>
      <c r="C15">
        <v>83.455048786022161</v>
      </c>
      <c r="G15" t="s">
        <v>67</v>
      </c>
      <c r="H15">
        <v>22164857.07151841</v>
      </c>
    </row>
    <row r="16" spans="1:21" x14ac:dyDescent="0.25">
      <c r="B16" t="s">
        <v>68</v>
      </c>
      <c r="C16">
        <v>-0.40414513718728928</v>
      </c>
      <c r="G16" t="s">
        <v>68</v>
      </c>
      <c r="H16">
        <v>1.0052326914498502</v>
      </c>
    </row>
    <row r="17" spans="1:8" x14ac:dyDescent="0.25">
      <c r="B17" t="s">
        <v>69</v>
      </c>
      <c r="C17">
        <v>0.41328630185633364</v>
      </c>
      <c r="G17" t="s">
        <v>69</v>
      </c>
      <c r="H17">
        <v>1.3698166808390648</v>
      </c>
    </row>
    <row r="18" spans="1:8" x14ac:dyDescent="0.25">
      <c r="B18" t="s">
        <v>70</v>
      </c>
      <c r="C18">
        <v>42</v>
      </c>
      <c r="G18" s="20" t="s">
        <v>70</v>
      </c>
      <c r="H18" s="20">
        <v>18990</v>
      </c>
    </row>
    <row r="19" spans="1:8" x14ac:dyDescent="0.25">
      <c r="B19" t="s">
        <v>71</v>
      </c>
      <c r="C19">
        <v>18</v>
      </c>
      <c r="G19" t="s">
        <v>71</v>
      </c>
      <c r="H19">
        <v>1009</v>
      </c>
    </row>
    <row r="20" spans="1:8" x14ac:dyDescent="0.25">
      <c r="B20" t="s">
        <v>72</v>
      </c>
      <c r="C20">
        <v>60</v>
      </c>
      <c r="G20" t="s">
        <v>72</v>
      </c>
      <c r="H20">
        <v>19999</v>
      </c>
    </row>
    <row r="21" spans="1:8" x14ac:dyDescent="0.25">
      <c r="B21" t="s">
        <v>73</v>
      </c>
      <c r="C21">
        <v>54278</v>
      </c>
      <c r="G21" t="s">
        <v>73</v>
      </c>
      <c r="H21">
        <v>9559309</v>
      </c>
    </row>
    <row r="22" spans="1:8" ht="15.75" thickBot="1" x14ac:dyDescent="0.3">
      <c r="B22" s="10" t="s">
        <v>74</v>
      </c>
      <c r="C22" s="10">
        <v>1470</v>
      </c>
      <c r="G22" s="10" t="s">
        <v>74</v>
      </c>
      <c r="H22" s="10">
        <v>1470</v>
      </c>
    </row>
    <row r="26" spans="1:8" ht="15.75" x14ac:dyDescent="0.25">
      <c r="A26" s="19">
        <v>4</v>
      </c>
      <c r="B26" s="21" t="s">
        <v>83</v>
      </c>
      <c r="C26" s="20"/>
      <c r="D26" s="20"/>
      <c r="E26" s="20"/>
      <c r="F26" s="20"/>
      <c r="G26" s="20"/>
    </row>
    <row r="28" spans="1:8" x14ac:dyDescent="0.25">
      <c r="B28" s="1" t="s">
        <v>4</v>
      </c>
      <c r="C28" t="s">
        <v>78</v>
      </c>
      <c r="D28" t="s">
        <v>229</v>
      </c>
    </row>
    <row r="29" spans="1:8" x14ac:dyDescent="0.25">
      <c r="B29" s="2" t="s">
        <v>61</v>
      </c>
      <c r="C29">
        <v>63</v>
      </c>
      <c r="D29" s="60">
        <v>4.2857142857142858E-2</v>
      </c>
    </row>
    <row r="30" spans="1:8" x14ac:dyDescent="0.25">
      <c r="B30" s="2" t="s">
        <v>37</v>
      </c>
      <c r="C30">
        <v>446</v>
      </c>
      <c r="D30" s="60">
        <v>0.30340136054421768</v>
      </c>
    </row>
    <row r="31" spans="1:8" x14ac:dyDescent="0.25">
      <c r="B31" s="2" t="s">
        <v>45</v>
      </c>
      <c r="C31">
        <v>961</v>
      </c>
      <c r="D31" s="60">
        <v>0.65374149659863945</v>
      </c>
    </row>
    <row r="32" spans="1:8" x14ac:dyDescent="0.25">
      <c r="B32" s="2" t="s">
        <v>77</v>
      </c>
      <c r="C32">
        <v>1470</v>
      </c>
      <c r="D32" s="60">
        <v>1</v>
      </c>
    </row>
    <row r="35" spans="1:7" ht="15.75" x14ac:dyDescent="0.25">
      <c r="A35" s="19">
        <v>5</v>
      </c>
      <c r="B35" s="21" t="s">
        <v>84</v>
      </c>
      <c r="C35" s="20"/>
      <c r="D35" s="20"/>
      <c r="E35" s="20"/>
      <c r="F35" s="20"/>
      <c r="G35" s="20"/>
    </row>
    <row r="37" spans="1:7" x14ac:dyDescent="0.25">
      <c r="B37" s="1" t="s">
        <v>11</v>
      </c>
      <c r="C37" t="s">
        <v>78</v>
      </c>
      <c r="D37" t="s">
        <v>230</v>
      </c>
    </row>
    <row r="38" spans="1:7" x14ac:dyDescent="0.25">
      <c r="B38" s="2" t="s">
        <v>39</v>
      </c>
      <c r="C38">
        <v>588</v>
      </c>
      <c r="D38" s="60">
        <v>0.4</v>
      </c>
    </row>
    <row r="39" spans="1:7" x14ac:dyDescent="0.25">
      <c r="B39" s="2" t="s">
        <v>46</v>
      </c>
      <c r="C39">
        <v>882</v>
      </c>
      <c r="D39" s="60">
        <v>0.6</v>
      </c>
    </row>
    <row r="40" spans="1:7" x14ac:dyDescent="0.25">
      <c r="B40" s="2" t="s">
        <v>77</v>
      </c>
      <c r="C40">
        <v>1470</v>
      </c>
      <c r="D40" s="60">
        <v>1</v>
      </c>
    </row>
  </sheetData>
  <phoneticPr fontId="2" type="noConversion"/>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8C077-3DFF-4C08-B12A-0D8B6DD2F170}">
  <dimension ref="B2:H887"/>
  <sheetViews>
    <sheetView topLeftCell="A16" workbookViewId="0">
      <selection activeCell="H17" sqref="H17"/>
    </sheetView>
  </sheetViews>
  <sheetFormatPr defaultRowHeight="15" x14ac:dyDescent="0.25"/>
  <cols>
    <col min="2" max="2" width="23.7109375" customWidth="1"/>
    <col min="3" max="3" width="25.28515625" bestFit="1" customWidth="1"/>
    <col min="4" max="4" width="9.42578125" customWidth="1"/>
    <col min="5" max="5" width="28.85546875" customWidth="1"/>
    <col min="6" max="6" width="13.42578125" customWidth="1"/>
    <col min="7" max="7" width="13.140625" customWidth="1"/>
    <col min="8" max="8" width="25" customWidth="1"/>
    <col min="9" max="9" width="15.28515625" customWidth="1"/>
    <col min="11" max="11" width="19.85546875" customWidth="1"/>
    <col min="13" max="13" width="19.28515625" customWidth="1"/>
    <col min="14" max="14" width="10.28515625" customWidth="1"/>
    <col min="15" max="15" width="8.7109375" customWidth="1"/>
    <col min="17" max="17" width="13.140625" customWidth="1"/>
    <col min="18" max="18" width="11.28515625" customWidth="1"/>
    <col min="23" max="23" width="10.28515625" customWidth="1"/>
  </cols>
  <sheetData>
    <row r="2" spans="2:7" x14ac:dyDescent="0.25">
      <c r="B2" s="12" t="s">
        <v>158</v>
      </c>
      <c r="C2" s="7"/>
      <c r="D2" s="7"/>
      <c r="E2" s="7"/>
      <c r="F2" s="7"/>
      <c r="G2" s="7"/>
    </row>
    <row r="5" spans="2:7" x14ac:dyDescent="0.25">
      <c r="B5" s="9" t="s">
        <v>87</v>
      </c>
      <c r="C5" s="9" t="s">
        <v>88</v>
      </c>
    </row>
    <row r="6" spans="2:7" x14ac:dyDescent="0.25">
      <c r="B6" s="7">
        <v>5130</v>
      </c>
      <c r="C6" s="7">
        <v>5993</v>
      </c>
      <c r="E6" t="s">
        <v>192</v>
      </c>
    </row>
    <row r="7" spans="2:7" x14ac:dyDescent="0.25">
      <c r="B7" s="5">
        <v>2090</v>
      </c>
      <c r="C7" s="5">
        <v>2909</v>
      </c>
      <c r="E7" t="s">
        <v>193</v>
      </c>
    </row>
    <row r="8" spans="2:7" x14ac:dyDescent="0.25">
      <c r="B8" s="7">
        <v>3468</v>
      </c>
      <c r="C8" s="7">
        <v>2670</v>
      </c>
      <c r="E8" t="s">
        <v>85</v>
      </c>
    </row>
    <row r="9" spans="2:7" x14ac:dyDescent="0.25">
      <c r="B9" s="5">
        <v>3068</v>
      </c>
      <c r="C9" s="5">
        <v>4193</v>
      </c>
      <c r="E9" s="7" t="s">
        <v>97</v>
      </c>
      <c r="F9" s="7">
        <v>0.2218367956510979</v>
      </c>
    </row>
    <row r="10" spans="2:7" x14ac:dyDescent="0.25">
      <c r="B10" s="7">
        <v>2693</v>
      </c>
      <c r="C10" s="7">
        <v>9980</v>
      </c>
      <c r="E10" s="3" t="s">
        <v>168</v>
      </c>
    </row>
    <row r="11" spans="2:7" x14ac:dyDescent="0.25">
      <c r="B11" s="5">
        <v>9526</v>
      </c>
      <c r="C11" s="5">
        <v>15427</v>
      </c>
    </row>
    <row r="12" spans="2:7" ht="15.75" thickBot="1" x14ac:dyDescent="0.3">
      <c r="B12" s="7">
        <v>5237</v>
      </c>
      <c r="C12" s="7">
        <v>4011</v>
      </c>
    </row>
    <row r="13" spans="2:7" ht="15.75" thickBot="1" x14ac:dyDescent="0.3">
      <c r="B13" s="5">
        <v>2426</v>
      </c>
      <c r="C13" s="5">
        <v>11994</v>
      </c>
      <c r="E13" s="62" t="s">
        <v>89</v>
      </c>
      <c r="F13" s="58"/>
      <c r="G13" s="76"/>
    </row>
    <row r="14" spans="2:7" ht="15.75" thickBot="1" x14ac:dyDescent="0.3">
      <c r="B14" s="7">
        <v>2911</v>
      </c>
      <c r="C14" s="7">
        <v>19094</v>
      </c>
      <c r="E14" s="61"/>
      <c r="F14" s="52" t="s">
        <v>46</v>
      </c>
      <c r="G14" s="77" t="s">
        <v>39</v>
      </c>
    </row>
    <row r="15" spans="2:7" x14ac:dyDescent="0.25">
      <c r="B15" s="5">
        <v>2661</v>
      </c>
      <c r="C15" s="5">
        <v>3919</v>
      </c>
      <c r="E15" s="69" t="s">
        <v>62</v>
      </c>
      <c r="F15">
        <v>6380.5079365079364</v>
      </c>
      <c r="G15" s="70">
        <v>6686.5663265306121</v>
      </c>
    </row>
    <row r="16" spans="2:7" x14ac:dyDescent="0.25">
      <c r="B16" s="7">
        <v>2028</v>
      </c>
      <c r="C16" s="7">
        <v>10248</v>
      </c>
      <c r="E16" s="69" t="s">
        <v>90</v>
      </c>
      <c r="F16">
        <v>22229872.540799595</v>
      </c>
      <c r="G16" s="70">
        <v>22048739.251129925</v>
      </c>
    </row>
    <row r="17" spans="2:8" x14ac:dyDescent="0.25">
      <c r="B17" s="5">
        <v>3298</v>
      </c>
      <c r="C17" s="5">
        <v>18947</v>
      </c>
      <c r="E17" s="69" t="s">
        <v>91</v>
      </c>
      <c r="F17">
        <v>882</v>
      </c>
      <c r="G17" s="70">
        <v>588</v>
      </c>
    </row>
    <row r="18" spans="2:8" x14ac:dyDescent="0.25">
      <c r="B18" s="7">
        <v>2935</v>
      </c>
      <c r="C18" s="7">
        <v>2645</v>
      </c>
      <c r="E18" s="69" t="s">
        <v>92</v>
      </c>
      <c r="F18">
        <v>0</v>
      </c>
      <c r="G18" s="70"/>
    </row>
    <row r="19" spans="2:8" x14ac:dyDescent="0.25">
      <c r="B19" s="5">
        <v>3944</v>
      </c>
      <c r="C19" s="5">
        <v>2014</v>
      </c>
      <c r="E19" s="69" t="s">
        <v>93</v>
      </c>
      <c r="F19">
        <v>1262</v>
      </c>
      <c r="G19" s="70"/>
    </row>
    <row r="20" spans="2:8" x14ac:dyDescent="0.25">
      <c r="B20" s="7">
        <v>3407</v>
      </c>
      <c r="C20" s="7">
        <v>3419</v>
      </c>
      <c r="E20" s="69" t="s">
        <v>94</v>
      </c>
      <c r="F20">
        <v>-1.2222619989669412</v>
      </c>
      <c r="G20" s="70"/>
    </row>
    <row r="21" spans="2:8" x14ac:dyDescent="0.25">
      <c r="B21" s="5">
        <v>1232</v>
      </c>
      <c r="C21" s="5">
        <v>5376</v>
      </c>
      <c r="E21" s="69" t="s">
        <v>95</v>
      </c>
      <c r="F21">
        <v>0.11091839782554895</v>
      </c>
      <c r="G21" s="70"/>
    </row>
    <row r="22" spans="2:8" x14ac:dyDescent="0.25">
      <c r="B22" s="7">
        <v>2960</v>
      </c>
      <c r="C22" s="7">
        <v>2341</v>
      </c>
      <c r="E22" s="69" t="s">
        <v>96</v>
      </c>
      <c r="F22">
        <v>1.6460619432144186</v>
      </c>
      <c r="G22" s="70"/>
    </row>
    <row r="23" spans="2:8" x14ac:dyDescent="0.25">
      <c r="B23" s="5">
        <v>6825</v>
      </c>
      <c r="C23" s="5">
        <v>4011</v>
      </c>
      <c r="E23" s="49" t="s">
        <v>97</v>
      </c>
      <c r="F23" s="20">
        <v>0.2218367956510979</v>
      </c>
      <c r="G23" s="70"/>
    </row>
    <row r="24" spans="2:8" ht="15.75" thickBot="1" x14ac:dyDescent="0.3">
      <c r="B24" s="7">
        <v>2496</v>
      </c>
      <c r="C24" s="7">
        <v>19545</v>
      </c>
      <c r="E24" s="73" t="s">
        <v>98</v>
      </c>
      <c r="F24" s="10">
        <v>1.9618455292025407</v>
      </c>
      <c r="G24" s="74"/>
    </row>
    <row r="25" spans="2:8" x14ac:dyDescent="0.25">
      <c r="B25" s="5">
        <v>6465</v>
      </c>
      <c r="C25" s="5">
        <v>5454</v>
      </c>
    </row>
    <row r="26" spans="2:8" ht="15.75" thickBot="1" x14ac:dyDescent="0.3">
      <c r="B26" s="7">
        <v>2206</v>
      </c>
      <c r="C26" s="7">
        <v>4157</v>
      </c>
    </row>
    <row r="27" spans="2:8" ht="15.75" thickBot="1" x14ac:dyDescent="0.3">
      <c r="B27" s="5">
        <v>2086</v>
      </c>
      <c r="C27" s="5">
        <v>13458</v>
      </c>
      <c r="E27" s="43" t="s">
        <v>211</v>
      </c>
    </row>
    <row r="28" spans="2:8" ht="65.25" customHeight="1" thickBot="1" x14ac:dyDescent="0.3">
      <c r="B28" s="7">
        <v>2293</v>
      </c>
      <c r="C28" s="7">
        <v>4014</v>
      </c>
      <c r="E28" s="83" t="s">
        <v>216</v>
      </c>
      <c r="F28" s="84"/>
      <c r="G28" s="84"/>
      <c r="H28" s="85"/>
    </row>
    <row r="29" spans="2:8" ht="18.75" customHeight="1" thickBot="1" x14ac:dyDescent="0.3">
      <c r="B29" s="5">
        <v>2683</v>
      </c>
      <c r="C29" s="5">
        <v>2406</v>
      </c>
      <c r="E29" s="64"/>
      <c r="F29" s="59"/>
      <c r="G29" s="59"/>
      <c r="H29" s="55"/>
    </row>
    <row r="30" spans="2:8" ht="33" customHeight="1" thickBot="1" x14ac:dyDescent="0.3">
      <c r="B30" s="7">
        <v>1951</v>
      </c>
      <c r="C30" s="7">
        <v>18740</v>
      </c>
      <c r="E30" s="83" t="s">
        <v>215</v>
      </c>
      <c r="F30" s="84"/>
      <c r="G30" s="84"/>
      <c r="H30" s="85"/>
    </row>
    <row r="31" spans="2:8" x14ac:dyDescent="0.25">
      <c r="B31" s="5">
        <v>2293</v>
      </c>
      <c r="C31" s="5">
        <v>7637</v>
      </c>
    </row>
    <row r="32" spans="2:8" x14ac:dyDescent="0.25">
      <c r="B32" s="7">
        <v>8726</v>
      </c>
      <c r="C32" s="7">
        <v>10096</v>
      </c>
    </row>
    <row r="33" spans="2:3" x14ac:dyDescent="0.25">
      <c r="B33" s="5">
        <v>4568</v>
      </c>
      <c r="C33" s="5">
        <v>14756</v>
      </c>
    </row>
    <row r="34" spans="2:3" x14ac:dyDescent="0.25">
      <c r="B34" s="7">
        <v>3022</v>
      </c>
      <c r="C34" s="7">
        <v>5473</v>
      </c>
    </row>
    <row r="35" spans="2:3" x14ac:dyDescent="0.25">
      <c r="B35" s="5">
        <v>5772</v>
      </c>
      <c r="C35" s="5">
        <v>3038</v>
      </c>
    </row>
    <row r="36" spans="2:3" x14ac:dyDescent="0.25">
      <c r="B36" s="7">
        <v>2269</v>
      </c>
      <c r="C36" s="7">
        <v>4424</v>
      </c>
    </row>
    <row r="37" spans="2:3" x14ac:dyDescent="0.25">
      <c r="B37" s="5">
        <v>5381</v>
      </c>
      <c r="C37" s="5">
        <v>5329</v>
      </c>
    </row>
    <row r="38" spans="2:3" x14ac:dyDescent="0.25">
      <c r="B38" s="7">
        <v>3441</v>
      </c>
      <c r="C38" s="7">
        <v>5209</v>
      </c>
    </row>
    <row r="39" spans="2:3" x14ac:dyDescent="0.25">
      <c r="B39" s="5">
        <v>9884</v>
      </c>
      <c r="C39" s="5">
        <v>13549</v>
      </c>
    </row>
    <row r="40" spans="2:3" x14ac:dyDescent="0.25">
      <c r="B40" s="7">
        <v>9069</v>
      </c>
      <c r="C40" s="7">
        <v>4999</v>
      </c>
    </row>
    <row r="41" spans="2:3" x14ac:dyDescent="0.25">
      <c r="B41" s="5">
        <v>5915</v>
      </c>
      <c r="C41" s="5">
        <v>2926</v>
      </c>
    </row>
    <row r="42" spans="2:3" x14ac:dyDescent="0.25">
      <c r="B42" s="7">
        <v>5993</v>
      </c>
      <c r="C42" s="7">
        <v>4809</v>
      </c>
    </row>
    <row r="43" spans="2:3" x14ac:dyDescent="0.25">
      <c r="B43" s="5">
        <v>6162</v>
      </c>
      <c r="C43" s="5">
        <v>18844</v>
      </c>
    </row>
    <row r="44" spans="2:3" x14ac:dyDescent="0.25">
      <c r="B44" s="7">
        <v>6499</v>
      </c>
      <c r="C44" s="7">
        <v>18172</v>
      </c>
    </row>
    <row r="45" spans="2:3" x14ac:dyDescent="0.25">
      <c r="B45" s="5">
        <v>9724</v>
      </c>
      <c r="C45" s="5">
        <v>2871</v>
      </c>
    </row>
    <row r="46" spans="2:3" x14ac:dyDescent="0.25">
      <c r="B46" s="7">
        <v>2194</v>
      </c>
      <c r="C46" s="7">
        <v>7484</v>
      </c>
    </row>
    <row r="47" spans="2:3" x14ac:dyDescent="0.25">
      <c r="B47" s="5">
        <v>3388</v>
      </c>
      <c r="C47" s="5">
        <v>17328</v>
      </c>
    </row>
    <row r="48" spans="2:3" x14ac:dyDescent="0.25">
      <c r="B48" s="7">
        <v>2703</v>
      </c>
      <c r="C48" s="7">
        <v>4505</v>
      </c>
    </row>
    <row r="49" spans="2:3" x14ac:dyDescent="0.25">
      <c r="B49" s="5">
        <v>2501</v>
      </c>
      <c r="C49" s="5">
        <v>11631</v>
      </c>
    </row>
    <row r="50" spans="2:3" x14ac:dyDescent="0.25">
      <c r="B50" s="7">
        <v>6220</v>
      </c>
      <c r="C50" s="7">
        <v>9738</v>
      </c>
    </row>
    <row r="51" spans="2:3" x14ac:dyDescent="0.25">
      <c r="B51" s="5">
        <v>4312</v>
      </c>
      <c r="C51" s="5">
        <v>2835</v>
      </c>
    </row>
    <row r="52" spans="2:3" x14ac:dyDescent="0.25">
      <c r="B52" s="7">
        <v>13245</v>
      </c>
      <c r="C52" s="7">
        <v>4963</v>
      </c>
    </row>
    <row r="53" spans="2:3" x14ac:dyDescent="0.25">
      <c r="B53" s="5">
        <v>13664</v>
      </c>
      <c r="C53" s="5">
        <v>2368</v>
      </c>
    </row>
    <row r="54" spans="2:3" x14ac:dyDescent="0.25">
      <c r="B54" s="7">
        <v>5021</v>
      </c>
      <c r="C54" s="7">
        <v>10312</v>
      </c>
    </row>
    <row r="55" spans="2:3" x14ac:dyDescent="0.25">
      <c r="B55" s="5">
        <v>5126</v>
      </c>
      <c r="C55" s="5">
        <v>6567</v>
      </c>
    </row>
    <row r="56" spans="2:3" x14ac:dyDescent="0.25">
      <c r="B56" s="7">
        <v>2859</v>
      </c>
      <c r="C56" s="7">
        <v>4739</v>
      </c>
    </row>
    <row r="57" spans="2:3" x14ac:dyDescent="0.25">
      <c r="B57" s="5">
        <v>10239</v>
      </c>
      <c r="C57" s="5">
        <v>9208</v>
      </c>
    </row>
    <row r="58" spans="2:3" x14ac:dyDescent="0.25">
      <c r="B58" s="7">
        <v>4325</v>
      </c>
      <c r="C58" s="7">
        <v>4559</v>
      </c>
    </row>
    <row r="59" spans="2:3" x14ac:dyDescent="0.25">
      <c r="B59" s="5">
        <v>7260</v>
      </c>
      <c r="C59" s="5">
        <v>2942</v>
      </c>
    </row>
    <row r="60" spans="2:3" x14ac:dyDescent="0.25">
      <c r="B60" s="7">
        <v>2322</v>
      </c>
      <c r="C60" s="7">
        <v>5902</v>
      </c>
    </row>
    <row r="61" spans="2:3" x14ac:dyDescent="0.25">
      <c r="B61" s="5">
        <v>2075</v>
      </c>
      <c r="C61" s="5">
        <v>4200</v>
      </c>
    </row>
    <row r="62" spans="2:3" x14ac:dyDescent="0.25">
      <c r="B62" s="7">
        <v>4152</v>
      </c>
      <c r="C62" s="7">
        <v>4317</v>
      </c>
    </row>
    <row r="63" spans="2:3" x14ac:dyDescent="0.25">
      <c r="B63" s="5">
        <v>9619</v>
      </c>
      <c r="C63" s="5">
        <v>2632</v>
      </c>
    </row>
    <row r="64" spans="2:3" x14ac:dyDescent="0.25">
      <c r="B64" s="7">
        <v>13503</v>
      </c>
      <c r="C64" s="7">
        <v>3204</v>
      </c>
    </row>
    <row r="65" spans="2:3" x14ac:dyDescent="0.25">
      <c r="B65" s="5">
        <v>5441</v>
      </c>
      <c r="C65" s="5">
        <v>1483</v>
      </c>
    </row>
    <row r="66" spans="2:3" x14ac:dyDescent="0.25">
      <c r="B66" s="7">
        <v>10673</v>
      </c>
      <c r="C66" s="7">
        <v>5605</v>
      </c>
    </row>
    <row r="67" spans="2:3" x14ac:dyDescent="0.25">
      <c r="B67" s="5">
        <v>5010</v>
      </c>
      <c r="C67" s="5">
        <v>8998</v>
      </c>
    </row>
    <row r="68" spans="2:3" x14ac:dyDescent="0.25">
      <c r="B68" s="7">
        <v>4221</v>
      </c>
      <c r="C68" s="7">
        <v>3346</v>
      </c>
    </row>
    <row r="69" spans="2:3" x14ac:dyDescent="0.25">
      <c r="B69" s="5">
        <v>13872</v>
      </c>
      <c r="C69" s="5">
        <v>2231</v>
      </c>
    </row>
    <row r="70" spans="2:3" x14ac:dyDescent="0.25">
      <c r="B70" s="7">
        <v>2042</v>
      </c>
      <c r="C70" s="7">
        <v>19926</v>
      </c>
    </row>
    <row r="71" spans="2:3" x14ac:dyDescent="0.25">
      <c r="B71" s="5">
        <v>2073</v>
      </c>
      <c r="C71" s="5">
        <v>9419</v>
      </c>
    </row>
    <row r="72" spans="2:3" x14ac:dyDescent="0.25">
      <c r="B72" s="7">
        <v>2956</v>
      </c>
      <c r="C72" s="7">
        <v>8686</v>
      </c>
    </row>
    <row r="73" spans="2:3" x14ac:dyDescent="0.25">
      <c r="B73" s="5">
        <v>5163</v>
      </c>
      <c r="C73" s="5">
        <v>2325</v>
      </c>
    </row>
    <row r="74" spans="2:3" x14ac:dyDescent="0.25">
      <c r="B74" s="7">
        <v>5744</v>
      </c>
      <c r="C74" s="7">
        <v>5006</v>
      </c>
    </row>
    <row r="75" spans="2:3" x14ac:dyDescent="0.25">
      <c r="B75" s="5">
        <v>2889</v>
      </c>
      <c r="C75" s="5">
        <v>4257</v>
      </c>
    </row>
    <row r="76" spans="2:3" x14ac:dyDescent="0.25">
      <c r="B76" s="7">
        <v>6074</v>
      </c>
      <c r="C76" s="7">
        <v>10453</v>
      </c>
    </row>
    <row r="77" spans="2:3" x14ac:dyDescent="0.25">
      <c r="B77" s="5">
        <v>2774</v>
      </c>
      <c r="C77" s="5">
        <v>2288</v>
      </c>
    </row>
    <row r="78" spans="2:3" x14ac:dyDescent="0.25">
      <c r="B78" s="7">
        <v>7428</v>
      </c>
      <c r="C78" s="7">
        <v>3929</v>
      </c>
    </row>
    <row r="79" spans="2:3" x14ac:dyDescent="0.25">
      <c r="B79" s="5">
        <v>16959</v>
      </c>
      <c r="C79" s="5">
        <v>2311</v>
      </c>
    </row>
    <row r="80" spans="2:3" x14ac:dyDescent="0.25">
      <c r="B80" s="7">
        <v>2613</v>
      </c>
      <c r="C80" s="7">
        <v>3140</v>
      </c>
    </row>
    <row r="81" spans="2:3" x14ac:dyDescent="0.25">
      <c r="B81" s="5">
        <v>6146</v>
      </c>
      <c r="C81" s="5">
        <v>4450</v>
      </c>
    </row>
    <row r="82" spans="2:3" x14ac:dyDescent="0.25">
      <c r="B82" s="7">
        <v>19537</v>
      </c>
      <c r="C82" s="7">
        <v>2756</v>
      </c>
    </row>
    <row r="83" spans="2:3" x14ac:dyDescent="0.25">
      <c r="B83" s="5">
        <v>6172</v>
      </c>
      <c r="C83" s="5">
        <v>19033</v>
      </c>
    </row>
    <row r="84" spans="2:3" x14ac:dyDescent="0.25">
      <c r="B84" s="7">
        <v>1675</v>
      </c>
      <c r="C84" s="7">
        <v>13734</v>
      </c>
    </row>
    <row r="85" spans="2:3" x14ac:dyDescent="0.25">
      <c r="B85" s="5">
        <v>2523</v>
      </c>
      <c r="C85" s="5">
        <v>2279</v>
      </c>
    </row>
    <row r="86" spans="2:3" x14ac:dyDescent="0.25">
      <c r="B86" s="7">
        <v>8189</v>
      </c>
      <c r="C86" s="7">
        <v>4425</v>
      </c>
    </row>
    <row r="87" spans="2:3" x14ac:dyDescent="0.25">
      <c r="B87" s="5">
        <v>4941</v>
      </c>
      <c r="C87" s="5">
        <v>5265</v>
      </c>
    </row>
    <row r="88" spans="2:3" x14ac:dyDescent="0.25">
      <c r="B88" s="7">
        <v>10650</v>
      </c>
      <c r="C88" s="7">
        <v>7639</v>
      </c>
    </row>
    <row r="89" spans="2:3" x14ac:dyDescent="0.25">
      <c r="B89" s="5">
        <v>8639</v>
      </c>
      <c r="C89" s="5">
        <v>2153</v>
      </c>
    </row>
    <row r="90" spans="2:3" x14ac:dyDescent="0.25">
      <c r="B90" s="7">
        <v>6347</v>
      </c>
      <c r="C90" s="7">
        <v>9981</v>
      </c>
    </row>
    <row r="91" spans="2:3" x14ac:dyDescent="0.25">
      <c r="B91" s="5">
        <v>3452</v>
      </c>
      <c r="C91" s="5">
        <v>2657</v>
      </c>
    </row>
    <row r="92" spans="2:3" x14ac:dyDescent="0.25">
      <c r="B92" s="7">
        <v>4668</v>
      </c>
      <c r="C92" s="7">
        <v>13591</v>
      </c>
    </row>
    <row r="93" spans="2:3" x14ac:dyDescent="0.25">
      <c r="B93" s="5">
        <v>2720</v>
      </c>
      <c r="C93" s="5">
        <v>6696</v>
      </c>
    </row>
    <row r="94" spans="2:3" x14ac:dyDescent="0.25">
      <c r="B94" s="7">
        <v>17181</v>
      </c>
      <c r="C94" s="7">
        <v>8865</v>
      </c>
    </row>
    <row r="95" spans="2:3" x14ac:dyDescent="0.25">
      <c r="B95" s="5">
        <v>2238</v>
      </c>
      <c r="C95" s="5">
        <v>5940</v>
      </c>
    </row>
    <row r="96" spans="2:3" x14ac:dyDescent="0.25">
      <c r="B96" s="7">
        <v>7295</v>
      </c>
      <c r="C96" s="7">
        <v>2622</v>
      </c>
    </row>
    <row r="97" spans="2:3" x14ac:dyDescent="0.25">
      <c r="B97" s="5">
        <v>2306</v>
      </c>
      <c r="C97" s="5">
        <v>7918</v>
      </c>
    </row>
    <row r="98" spans="2:3" x14ac:dyDescent="0.25">
      <c r="B98" s="7">
        <v>2348</v>
      </c>
      <c r="C98" s="7">
        <v>8789</v>
      </c>
    </row>
    <row r="99" spans="2:3" x14ac:dyDescent="0.25">
      <c r="B99" s="5">
        <v>4319</v>
      </c>
      <c r="C99" s="5">
        <v>3212</v>
      </c>
    </row>
    <row r="100" spans="2:3" x14ac:dyDescent="0.25">
      <c r="B100" s="7">
        <v>6132</v>
      </c>
      <c r="C100" s="7">
        <v>19517</v>
      </c>
    </row>
    <row r="101" spans="2:3" x14ac:dyDescent="0.25">
      <c r="B101" s="5">
        <v>10855</v>
      </c>
      <c r="C101" s="5">
        <v>16064</v>
      </c>
    </row>
    <row r="102" spans="2:3" x14ac:dyDescent="0.25">
      <c r="B102" s="7">
        <v>2323</v>
      </c>
      <c r="C102" s="7">
        <v>2707</v>
      </c>
    </row>
    <row r="103" spans="2:3" x14ac:dyDescent="0.25">
      <c r="B103" s="5">
        <v>2024</v>
      </c>
      <c r="C103" s="5">
        <v>3931</v>
      </c>
    </row>
    <row r="104" spans="2:3" x14ac:dyDescent="0.25">
      <c r="B104" s="7">
        <v>2713</v>
      </c>
      <c r="C104" s="7">
        <v>2232</v>
      </c>
    </row>
    <row r="105" spans="2:3" x14ac:dyDescent="0.25">
      <c r="B105" s="5">
        <v>9439</v>
      </c>
      <c r="C105" s="5">
        <v>2911</v>
      </c>
    </row>
    <row r="106" spans="2:3" x14ac:dyDescent="0.25">
      <c r="B106" s="7">
        <v>2566</v>
      </c>
      <c r="C106" s="7">
        <v>3920</v>
      </c>
    </row>
    <row r="107" spans="2:3" x14ac:dyDescent="0.25">
      <c r="B107" s="5">
        <v>2451</v>
      </c>
      <c r="C107" s="5">
        <v>10938</v>
      </c>
    </row>
    <row r="108" spans="2:3" x14ac:dyDescent="0.25">
      <c r="B108" s="7">
        <v>3038</v>
      </c>
      <c r="C108" s="7">
        <v>6545</v>
      </c>
    </row>
    <row r="109" spans="2:3" x14ac:dyDescent="0.25">
      <c r="B109" s="5">
        <v>3058</v>
      </c>
      <c r="C109" s="5">
        <v>4898</v>
      </c>
    </row>
    <row r="110" spans="2:3" x14ac:dyDescent="0.25">
      <c r="B110" s="7">
        <v>2088</v>
      </c>
      <c r="C110" s="7">
        <v>2593</v>
      </c>
    </row>
    <row r="111" spans="2:3" x14ac:dyDescent="0.25">
      <c r="B111" s="5">
        <v>3072</v>
      </c>
      <c r="C111" s="5">
        <v>16872</v>
      </c>
    </row>
    <row r="112" spans="2:3" x14ac:dyDescent="0.25">
      <c r="B112" s="7">
        <v>2500</v>
      </c>
      <c r="C112" s="7">
        <v>13603</v>
      </c>
    </row>
    <row r="113" spans="2:3" x14ac:dyDescent="0.25">
      <c r="B113" s="5">
        <v>1102</v>
      </c>
      <c r="C113" s="5">
        <v>11996</v>
      </c>
    </row>
    <row r="114" spans="2:3" x14ac:dyDescent="0.25">
      <c r="B114" s="7">
        <v>3690</v>
      </c>
      <c r="C114" s="7">
        <v>5605</v>
      </c>
    </row>
    <row r="115" spans="2:3" x14ac:dyDescent="0.25">
      <c r="B115" s="5">
        <v>18722</v>
      </c>
      <c r="C115" s="5">
        <v>6397</v>
      </c>
    </row>
    <row r="116" spans="2:3" x14ac:dyDescent="0.25">
      <c r="B116" s="7">
        <v>9547</v>
      </c>
      <c r="C116" s="7">
        <v>2115</v>
      </c>
    </row>
    <row r="117" spans="2:3" x14ac:dyDescent="0.25">
      <c r="B117" s="5">
        <v>19999</v>
      </c>
      <c r="C117" s="5">
        <v>3310</v>
      </c>
    </row>
    <row r="118" spans="2:3" x14ac:dyDescent="0.25">
      <c r="B118" s="7">
        <v>5916</v>
      </c>
      <c r="C118" s="7">
        <v>18665</v>
      </c>
    </row>
    <row r="119" spans="2:3" x14ac:dyDescent="0.25">
      <c r="B119" s="5">
        <v>2089</v>
      </c>
      <c r="C119" s="5">
        <v>2789</v>
      </c>
    </row>
    <row r="120" spans="2:3" x14ac:dyDescent="0.25">
      <c r="B120" s="7">
        <v>16792</v>
      </c>
      <c r="C120" s="7">
        <v>13525</v>
      </c>
    </row>
    <row r="121" spans="2:3" x14ac:dyDescent="0.25">
      <c r="B121" s="5">
        <v>3564</v>
      </c>
      <c r="C121" s="5">
        <v>1200</v>
      </c>
    </row>
    <row r="122" spans="2:3" x14ac:dyDescent="0.25">
      <c r="B122" s="7">
        <v>6553</v>
      </c>
      <c r="C122" s="7">
        <v>5674</v>
      </c>
    </row>
    <row r="123" spans="2:3" x14ac:dyDescent="0.25">
      <c r="B123" s="5">
        <v>6261</v>
      </c>
      <c r="C123" s="5">
        <v>12061</v>
      </c>
    </row>
    <row r="124" spans="2:3" x14ac:dyDescent="0.25">
      <c r="B124" s="7">
        <v>4298</v>
      </c>
      <c r="C124" s="7">
        <v>11878</v>
      </c>
    </row>
    <row r="125" spans="2:3" x14ac:dyDescent="0.25">
      <c r="B125" s="5">
        <v>6804</v>
      </c>
      <c r="C125" s="5">
        <v>2455</v>
      </c>
    </row>
    <row r="126" spans="2:3" x14ac:dyDescent="0.25">
      <c r="B126" s="7">
        <v>3815</v>
      </c>
      <c r="C126" s="7">
        <v>13964</v>
      </c>
    </row>
    <row r="127" spans="2:3" x14ac:dyDescent="0.25">
      <c r="B127" s="5">
        <v>2741</v>
      </c>
      <c r="C127" s="5">
        <v>2478</v>
      </c>
    </row>
    <row r="128" spans="2:3" x14ac:dyDescent="0.25">
      <c r="B128" s="7">
        <v>6673</v>
      </c>
      <c r="C128" s="7">
        <v>5228</v>
      </c>
    </row>
    <row r="129" spans="2:3" x14ac:dyDescent="0.25">
      <c r="B129" s="5">
        <v>2328</v>
      </c>
      <c r="C129" s="5">
        <v>5055</v>
      </c>
    </row>
    <row r="130" spans="2:3" x14ac:dyDescent="0.25">
      <c r="B130" s="7">
        <v>4876</v>
      </c>
      <c r="C130" s="7">
        <v>5775</v>
      </c>
    </row>
    <row r="131" spans="2:3" x14ac:dyDescent="0.25">
      <c r="B131" s="5">
        <v>9396</v>
      </c>
      <c r="C131" s="5">
        <v>8943</v>
      </c>
    </row>
    <row r="132" spans="2:3" x14ac:dyDescent="0.25">
      <c r="B132" s="7">
        <v>10400</v>
      </c>
      <c r="C132" s="7">
        <v>5238</v>
      </c>
    </row>
    <row r="133" spans="2:3" x14ac:dyDescent="0.25">
      <c r="B133" s="5">
        <v>8474</v>
      </c>
      <c r="C133" s="5">
        <v>5257</v>
      </c>
    </row>
    <row r="134" spans="2:3" x14ac:dyDescent="0.25">
      <c r="B134" s="7">
        <v>12490</v>
      </c>
      <c r="C134" s="7">
        <v>4869</v>
      </c>
    </row>
    <row r="135" spans="2:3" x14ac:dyDescent="0.25">
      <c r="B135" s="5">
        <v>2058</v>
      </c>
      <c r="C135" s="5">
        <v>9985</v>
      </c>
    </row>
    <row r="136" spans="2:3" x14ac:dyDescent="0.25">
      <c r="B136" s="7">
        <v>5914</v>
      </c>
      <c r="C136" s="7">
        <v>6118</v>
      </c>
    </row>
    <row r="137" spans="2:3" x14ac:dyDescent="0.25">
      <c r="B137" s="5">
        <v>12185</v>
      </c>
      <c r="C137" s="5">
        <v>6214</v>
      </c>
    </row>
    <row r="138" spans="2:3" x14ac:dyDescent="0.25">
      <c r="B138" s="7">
        <v>10609</v>
      </c>
      <c r="C138" s="7">
        <v>7143</v>
      </c>
    </row>
    <row r="139" spans="2:3" x14ac:dyDescent="0.25">
      <c r="B139" s="5">
        <v>4345</v>
      </c>
      <c r="C139" s="5">
        <v>8268</v>
      </c>
    </row>
    <row r="140" spans="2:3" x14ac:dyDescent="0.25">
      <c r="B140" s="7">
        <v>2177</v>
      </c>
      <c r="C140" s="7">
        <v>15992</v>
      </c>
    </row>
    <row r="141" spans="2:3" x14ac:dyDescent="0.25">
      <c r="B141" s="5">
        <v>2793</v>
      </c>
      <c r="C141" s="5">
        <v>2370</v>
      </c>
    </row>
    <row r="142" spans="2:3" x14ac:dyDescent="0.25">
      <c r="B142" s="7">
        <v>2389</v>
      </c>
      <c r="C142" s="7">
        <v>12504</v>
      </c>
    </row>
    <row r="143" spans="2:3" x14ac:dyDescent="0.25">
      <c r="B143" s="5">
        <v>19232</v>
      </c>
      <c r="C143" s="5">
        <v>4736</v>
      </c>
    </row>
    <row r="144" spans="2:3" x14ac:dyDescent="0.25">
      <c r="B144" s="7">
        <v>2267</v>
      </c>
      <c r="C144" s="7">
        <v>2174</v>
      </c>
    </row>
    <row r="145" spans="2:3" x14ac:dyDescent="0.25">
      <c r="B145" s="5">
        <v>2436</v>
      </c>
      <c r="C145" s="5">
        <v>6653</v>
      </c>
    </row>
    <row r="146" spans="2:3" x14ac:dyDescent="0.25">
      <c r="B146" s="7">
        <v>19068</v>
      </c>
      <c r="C146" s="7">
        <v>2213</v>
      </c>
    </row>
    <row r="147" spans="2:3" x14ac:dyDescent="0.25">
      <c r="B147" s="5">
        <v>3730</v>
      </c>
      <c r="C147" s="5">
        <v>2851</v>
      </c>
    </row>
    <row r="148" spans="2:3" x14ac:dyDescent="0.25">
      <c r="B148" s="7">
        <v>4465</v>
      </c>
      <c r="C148" s="7">
        <v>3452</v>
      </c>
    </row>
    <row r="149" spans="2:3" x14ac:dyDescent="0.25">
      <c r="B149" s="5">
        <v>3072</v>
      </c>
      <c r="C149" s="5">
        <v>5258</v>
      </c>
    </row>
    <row r="150" spans="2:3" x14ac:dyDescent="0.25">
      <c r="B150" s="7">
        <v>3319</v>
      </c>
      <c r="C150" s="7">
        <v>2716</v>
      </c>
    </row>
    <row r="151" spans="2:3" x14ac:dyDescent="0.25">
      <c r="B151" s="5">
        <v>19202</v>
      </c>
      <c r="C151" s="5">
        <v>4936</v>
      </c>
    </row>
    <row r="152" spans="2:3" x14ac:dyDescent="0.25">
      <c r="B152" s="7">
        <v>13675</v>
      </c>
      <c r="C152" s="7">
        <v>2543</v>
      </c>
    </row>
    <row r="153" spans="2:3" x14ac:dyDescent="0.25">
      <c r="B153" s="5">
        <v>5957</v>
      </c>
      <c r="C153" s="5">
        <v>16659</v>
      </c>
    </row>
    <row r="154" spans="2:3" x14ac:dyDescent="0.25">
      <c r="B154" s="7">
        <v>6434</v>
      </c>
      <c r="C154" s="7">
        <v>4260</v>
      </c>
    </row>
    <row r="155" spans="2:3" x14ac:dyDescent="0.25">
      <c r="B155" s="5">
        <v>10048</v>
      </c>
      <c r="C155" s="5">
        <v>2244</v>
      </c>
    </row>
    <row r="156" spans="2:3" x14ac:dyDescent="0.25">
      <c r="B156" s="7">
        <v>2340</v>
      </c>
      <c r="C156" s="7">
        <v>3034</v>
      </c>
    </row>
    <row r="157" spans="2:3" x14ac:dyDescent="0.25">
      <c r="B157" s="5">
        <v>6931</v>
      </c>
      <c r="C157" s="5">
        <v>5715</v>
      </c>
    </row>
    <row r="158" spans="2:3" x14ac:dyDescent="0.25">
      <c r="B158" s="7">
        <v>19436</v>
      </c>
      <c r="C158" s="7">
        <v>2576</v>
      </c>
    </row>
    <row r="159" spans="2:3" x14ac:dyDescent="0.25">
      <c r="B159" s="5">
        <v>2723</v>
      </c>
      <c r="C159" s="5">
        <v>3448</v>
      </c>
    </row>
    <row r="160" spans="2:3" x14ac:dyDescent="0.25">
      <c r="B160" s="7">
        <v>3479</v>
      </c>
      <c r="C160" s="7">
        <v>6538</v>
      </c>
    </row>
    <row r="161" spans="2:3" x14ac:dyDescent="0.25">
      <c r="B161" s="5">
        <v>2794</v>
      </c>
      <c r="C161" s="5">
        <v>4306</v>
      </c>
    </row>
    <row r="162" spans="2:3" x14ac:dyDescent="0.25">
      <c r="B162" s="7">
        <v>5249</v>
      </c>
      <c r="C162" s="7">
        <v>4522</v>
      </c>
    </row>
    <row r="163" spans="2:3" x14ac:dyDescent="0.25">
      <c r="B163" s="5">
        <v>2176</v>
      </c>
      <c r="C163" s="5">
        <v>4487</v>
      </c>
    </row>
    <row r="164" spans="2:3" x14ac:dyDescent="0.25">
      <c r="B164" s="7">
        <v>3485</v>
      </c>
      <c r="C164" s="7">
        <v>4449</v>
      </c>
    </row>
    <row r="165" spans="2:3" x14ac:dyDescent="0.25">
      <c r="B165" s="5">
        <v>6644</v>
      </c>
      <c r="C165" s="5">
        <v>13212</v>
      </c>
    </row>
    <row r="166" spans="2:3" x14ac:dyDescent="0.25">
      <c r="B166" s="7">
        <v>5582</v>
      </c>
      <c r="C166" s="7">
        <v>6577</v>
      </c>
    </row>
    <row r="167" spans="2:3" x14ac:dyDescent="0.25">
      <c r="B167" s="5">
        <v>4000</v>
      </c>
      <c r="C167" s="5">
        <v>16555</v>
      </c>
    </row>
    <row r="168" spans="2:3" x14ac:dyDescent="0.25">
      <c r="B168" s="7">
        <v>13496</v>
      </c>
      <c r="C168" s="7">
        <v>4556</v>
      </c>
    </row>
    <row r="169" spans="2:3" x14ac:dyDescent="0.25">
      <c r="B169" s="5">
        <v>3210</v>
      </c>
      <c r="C169" s="5">
        <v>6091</v>
      </c>
    </row>
    <row r="170" spans="2:3" x14ac:dyDescent="0.25">
      <c r="B170" s="7">
        <v>19045</v>
      </c>
      <c r="C170" s="7">
        <v>19566</v>
      </c>
    </row>
    <row r="171" spans="2:3" x14ac:dyDescent="0.25">
      <c r="B171" s="5">
        <v>11849</v>
      </c>
      <c r="C171" s="5">
        <v>4810</v>
      </c>
    </row>
    <row r="172" spans="2:3" x14ac:dyDescent="0.25">
      <c r="B172" s="7">
        <v>2070</v>
      </c>
      <c r="C172" s="7">
        <v>4523</v>
      </c>
    </row>
    <row r="173" spans="2:3" x14ac:dyDescent="0.25">
      <c r="B173" s="5">
        <v>6502</v>
      </c>
      <c r="C173" s="5">
        <v>3202</v>
      </c>
    </row>
    <row r="174" spans="2:3" x14ac:dyDescent="0.25">
      <c r="B174" s="7">
        <v>3230</v>
      </c>
      <c r="C174" s="7">
        <v>2351</v>
      </c>
    </row>
    <row r="175" spans="2:3" x14ac:dyDescent="0.25">
      <c r="B175" s="5">
        <v>19144</v>
      </c>
      <c r="C175" s="5">
        <v>18041</v>
      </c>
    </row>
    <row r="176" spans="2:3" x14ac:dyDescent="0.25">
      <c r="B176" s="7">
        <v>17584</v>
      </c>
      <c r="C176" s="7">
        <v>2886</v>
      </c>
    </row>
    <row r="177" spans="2:3" x14ac:dyDescent="0.25">
      <c r="B177" s="5">
        <v>4907</v>
      </c>
      <c r="C177" s="5">
        <v>2546</v>
      </c>
    </row>
    <row r="178" spans="2:3" x14ac:dyDescent="0.25">
      <c r="B178" s="7">
        <v>4554</v>
      </c>
      <c r="C178" s="7">
        <v>8412</v>
      </c>
    </row>
    <row r="179" spans="2:3" x14ac:dyDescent="0.25">
      <c r="B179" s="5">
        <v>5415</v>
      </c>
      <c r="C179" s="5">
        <v>2564</v>
      </c>
    </row>
    <row r="180" spans="2:3" x14ac:dyDescent="0.25">
      <c r="B180" s="7">
        <v>4741</v>
      </c>
      <c r="C180" s="7">
        <v>10266</v>
      </c>
    </row>
    <row r="181" spans="2:3" x14ac:dyDescent="0.25">
      <c r="B181" s="5">
        <v>3161</v>
      </c>
      <c r="C181" s="5">
        <v>5070</v>
      </c>
    </row>
    <row r="182" spans="2:3" x14ac:dyDescent="0.25">
      <c r="B182" s="7">
        <v>5745</v>
      </c>
      <c r="C182" s="7">
        <v>3780</v>
      </c>
    </row>
    <row r="183" spans="2:3" x14ac:dyDescent="0.25">
      <c r="B183" s="5">
        <v>2373</v>
      </c>
      <c r="C183" s="5">
        <v>9071</v>
      </c>
    </row>
    <row r="184" spans="2:3" x14ac:dyDescent="0.25">
      <c r="B184" s="7">
        <v>4485</v>
      </c>
      <c r="C184" s="7">
        <v>9950</v>
      </c>
    </row>
    <row r="185" spans="2:3" x14ac:dyDescent="0.25">
      <c r="B185" s="5">
        <v>5828</v>
      </c>
      <c r="C185" s="5">
        <v>4051</v>
      </c>
    </row>
    <row r="186" spans="2:3" x14ac:dyDescent="0.25">
      <c r="B186" s="7">
        <v>2326</v>
      </c>
      <c r="C186" s="7">
        <v>16835</v>
      </c>
    </row>
    <row r="187" spans="2:3" x14ac:dyDescent="0.25">
      <c r="B187" s="5">
        <v>1420</v>
      </c>
      <c r="C187" s="5">
        <v>13237</v>
      </c>
    </row>
    <row r="188" spans="2:3" x14ac:dyDescent="0.25">
      <c r="B188" s="7">
        <v>8020</v>
      </c>
      <c r="C188" s="7">
        <v>3755</v>
      </c>
    </row>
    <row r="189" spans="2:3" x14ac:dyDescent="0.25">
      <c r="B189" s="5">
        <v>3688</v>
      </c>
      <c r="C189" s="5">
        <v>2741</v>
      </c>
    </row>
    <row r="190" spans="2:3" x14ac:dyDescent="0.25">
      <c r="B190" s="7">
        <v>5482</v>
      </c>
      <c r="C190" s="7">
        <v>16184</v>
      </c>
    </row>
    <row r="191" spans="2:3" x14ac:dyDescent="0.25">
      <c r="B191" s="5">
        <v>16015</v>
      </c>
      <c r="C191" s="5">
        <v>6811</v>
      </c>
    </row>
    <row r="192" spans="2:3" x14ac:dyDescent="0.25">
      <c r="B192" s="7">
        <v>5661</v>
      </c>
      <c r="C192" s="7">
        <v>4859</v>
      </c>
    </row>
    <row r="193" spans="2:3" x14ac:dyDescent="0.25">
      <c r="B193" s="5">
        <v>6929</v>
      </c>
      <c r="C193" s="5">
        <v>7491</v>
      </c>
    </row>
    <row r="194" spans="2:3" x14ac:dyDescent="0.25">
      <c r="B194" s="7">
        <v>9613</v>
      </c>
      <c r="C194" s="7">
        <v>10527</v>
      </c>
    </row>
    <row r="195" spans="2:3" x14ac:dyDescent="0.25">
      <c r="B195" s="5">
        <v>5484</v>
      </c>
      <c r="C195" s="5">
        <v>16595</v>
      </c>
    </row>
    <row r="196" spans="2:3" x14ac:dyDescent="0.25">
      <c r="B196" s="7">
        <v>5660</v>
      </c>
      <c r="C196" s="7">
        <v>9824</v>
      </c>
    </row>
    <row r="197" spans="2:3" x14ac:dyDescent="0.25">
      <c r="B197" s="5">
        <v>4821</v>
      </c>
      <c r="C197" s="5">
        <v>6447</v>
      </c>
    </row>
    <row r="198" spans="2:3" x14ac:dyDescent="0.25">
      <c r="B198" s="7">
        <v>6410</v>
      </c>
      <c r="C198" s="7">
        <v>2886</v>
      </c>
    </row>
    <row r="199" spans="2:3" x14ac:dyDescent="0.25">
      <c r="B199" s="5">
        <v>5210</v>
      </c>
      <c r="C199" s="5">
        <v>2187</v>
      </c>
    </row>
    <row r="200" spans="2:3" x14ac:dyDescent="0.25">
      <c r="B200" s="7">
        <v>2695</v>
      </c>
      <c r="C200" s="7">
        <v>2836</v>
      </c>
    </row>
    <row r="201" spans="2:3" x14ac:dyDescent="0.25">
      <c r="B201" s="5">
        <v>17068</v>
      </c>
      <c r="C201" s="5">
        <v>4089</v>
      </c>
    </row>
    <row r="202" spans="2:3" x14ac:dyDescent="0.25">
      <c r="B202" s="7">
        <v>4941</v>
      </c>
      <c r="C202" s="7">
        <v>2619</v>
      </c>
    </row>
    <row r="203" spans="2:3" x14ac:dyDescent="0.25">
      <c r="B203" s="5">
        <v>4478</v>
      </c>
      <c r="C203" s="5">
        <v>15402</v>
      </c>
    </row>
    <row r="204" spans="2:3" x14ac:dyDescent="0.25">
      <c r="B204" s="7">
        <v>7547</v>
      </c>
      <c r="C204" s="7">
        <v>5985</v>
      </c>
    </row>
    <row r="205" spans="2:3" x14ac:dyDescent="0.25">
      <c r="B205" s="5">
        <v>3464</v>
      </c>
      <c r="C205" s="5">
        <v>2579</v>
      </c>
    </row>
    <row r="206" spans="2:3" x14ac:dyDescent="0.25">
      <c r="B206" s="7">
        <v>19272</v>
      </c>
      <c r="C206" s="7">
        <v>6322</v>
      </c>
    </row>
    <row r="207" spans="2:3" x14ac:dyDescent="0.25">
      <c r="B207" s="5">
        <v>4682</v>
      </c>
      <c r="C207" s="5">
        <v>2083</v>
      </c>
    </row>
    <row r="208" spans="2:3" x14ac:dyDescent="0.25">
      <c r="B208" s="7">
        <v>18300</v>
      </c>
      <c r="C208" s="7">
        <v>8381</v>
      </c>
    </row>
    <row r="209" spans="2:3" x14ac:dyDescent="0.25">
      <c r="B209" s="5">
        <v>6349</v>
      </c>
      <c r="C209" s="5">
        <v>4286</v>
      </c>
    </row>
    <row r="210" spans="2:3" x14ac:dyDescent="0.25">
      <c r="B210" s="7">
        <v>3697</v>
      </c>
      <c r="C210" s="7">
        <v>2659</v>
      </c>
    </row>
    <row r="211" spans="2:3" x14ac:dyDescent="0.25">
      <c r="B211" s="5">
        <v>7457</v>
      </c>
      <c r="C211" s="5">
        <v>5561</v>
      </c>
    </row>
    <row r="212" spans="2:3" x14ac:dyDescent="0.25">
      <c r="B212" s="7">
        <v>2119</v>
      </c>
      <c r="C212" s="7">
        <v>4028</v>
      </c>
    </row>
    <row r="213" spans="2:3" x14ac:dyDescent="0.25">
      <c r="B213" s="5">
        <v>3983</v>
      </c>
      <c r="C213" s="5">
        <v>4647</v>
      </c>
    </row>
    <row r="214" spans="2:3" x14ac:dyDescent="0.25">
      <c r="B214" s="7">
        <v>6347</v>
      </c>
      <c r="C214" s="7">
        <v>8621</v>
      </c>
    </row>
    <row r="215" spans="2:3" x14ac:dyDescent="0.25">
      <c r="B215" s="5">
        <v>11510</v>
      </c>
      <c r="C215" s="5">
        <v>4577</v>
      </c>
    </row>
    <row r="216" spans="2:3" x14ac:dyDescent="0.25">
      <c r="B216" s="7">
        <v>8095</v>
      </c>
      <c r="C216" s="7">
        <v>4553</v>
      </c>
    </row>
    <row r="217" spans="2:3" x14ac:dyDescent="0.25">
      <c r="B217" s="5">
        <v>2904</v>
      </c>
      <c r="C217" s="5">
        <v>7625</v>
      </c>
    </row>
    <row r="218" spans="2:3" x14ac:dyDescent="0.25">
      <c r="B218" s="7">
        <v>6032</v>
      </c>
      <c r="C218" s="7">
        <v>7412</v>
      </c>
    </row>
    <row r="219" spans="2:3" x14ac:dyDescent="0.25">
      <c r="B219" s="5">
        <v>2976</v>
      </c>
      <c r="C219" s="5">
        <v>11159</v>
      </c>
    </row>
    <row r="220" spans="2:3" x14ac:dyDescent="0.25">
      <c r="B220" s="7">
        <v>4649</v>
      </c>
      <c r="C220" s="7">
        <v>2216</v>
      </c>
    </row>
    <row r="221" spans="2:3" x14ac:dyDescent="0.25">
      <c r="B221" s="5">
        <v>2696</v>
      </c>
      <c r="C221" s="5">
        <v>11713</v>
      </c>
    </row>
    <row r="222" spans="2:3" x14ac:dyDescent="0.25">
      <c r="B222" s="7">
        <v>5974</v>
      </c>
      <c r="C222" s="7">
        <v>7861</v>
      </c>
    </row>
    <row r="223" spans="2:3" x14ac:dyDescent="0.25">
      <c r="B223" s="5">
        <v>5296</v>
      </c>
      <c r="C223" s="5">
        <v>13770</v>
      </c>
    </row>
    <row r="224" spans="2:3" x14ac:dyDescent="0.25">
      <c r="B224" s="7">
        <v>6781</v>
      </c>
      <c r="C224" s="7">
        <v>6142</v>
      </c>
    </row>
    <row r="225" spans="2:3" x14ac:dyDescent="0.25">
      <c r="B225" s="5">
        <v>9699</v>
      </c>
      <c r="C225" s="5">
        <v>6389</v>
      </c>
    </row>
    <row r="226" spans="2:3" x14ac:dyDescent="0.25">
      <c r="B226" s="7">
        <v>6755</v>
      </c>
      <c r="C226" s="7">
        <v>2342</v>
      </c>
    </row>
    <row r="227" spans="2:3" x14ac:dyDescent="0.25">
      <c r="B227" s="5">
        <v>2610</v>
      </c>
      <c r="C227" s="5">
        <v>6811</v>
      </c>
    </row>
    <row r="228" spans="2:3" x14ac:dyDescent="0.25">
      <c r="B228" s="7">
        <v>9355</v>
      </c>
      <c r="C228" s="7">
        <v>5093</v>
      </c>
    </row>
    <row r="229" spans="2:3" x14ac:dyDescent="0.25">
      <c r="B229" s="5">
        <v>10496</v>
      </c>
      <c r="C229" s="5">
        <v>5121</v>
      </c>
    </row>
    <row r="230" spans="2:3" x14ac:dyDescent="0.25">
      <c r="B230" s="7">
        <v>6380</v>
      </c>
      <c r="C230" s="7">
        <v>6180</v>
      </c>
    </row>
    <row r="231" spans="2:3" x14ac:dyDescent="0.25">
      <c r="B231" s="5">
        <v>2657</v>
      </c>
      <c r="C231" s="5">
        <v>6397</v>
      </c>
    </row>
    <row r="232" spans="2:3" x14ac:dyDescent="0.25">
      <c r="B232" s="7">
        <v>2201</v>
      </c>
      <c r="C232" s="7">
        <v>4364</v>
      </c>
    </row>
    <row r="233" spans="2:3" x14ac:dyDescent="0.25">
      <c r="B233" s="5">
        <v>6540</v>
      </c>
      <c r="C233" s="5">
        <v>4335</v>
      </c>
    </row>
    <row r="234" spans="2:3" x14ac:dyDescent="0.25">
      <c r="B234" s="7">
        <v>3816</v>
      </c>
      <c r="C234" s="7">
        <v>3280</v>
      </c>
    </row>
    <row r="235" spans="2:3" x14ac:dyDescent="0.25">
      <c r="B235" s="5">
        <v>5253</v>
      </c>
      <c r="C235" s="5">
        <v>5485</v>
      </c>
    </row>
    <row r="236" spans="2:3" x14ac:dyDescent="0.25">
      <c r="B236" s="7">
        <v>10965</v>
      </c>
      <c r="C236" s="7">
        <v>2782</v>
      </c>
    </row>
    <row r="237" spans="2:3" x14ac:dyDescent="0.25">
      <c r="B237" s="5">
        <v>5304</v>
      </c>
      <c r="C237" s="5">
        <v>5980</v>
      </c>
    </row>
    <row r="238" spans="2:3" x14ac:dyDescent="0.25">
      <c r="B238" s="7">
        <v>2476</v>
      </c>
      <c r="C238" s="7">
        <v>4381</v>
      </c>
    </row>
    <row r="239" spans="2:3" x14ac:dyDescent="0.25">
      <c r="B239" s="5">
        <v>3102</v>
      </c>
      <c r="C239" s="5">
        <v>2572</v>
      </c>
    </row>
    <row r="240" spans="2:3" x14ac:dyDescent="0.25">
      <c r="B240" s="7">
        <v>7596</v>
      </c>
      <c r="C240" s="7">
        <v>4244</v>
      </c>
    </row>
    <row r="241" spans="2:3" x14ac:dyDescent="0.25">
      <c r="B241" s="5">
        <v>2285</v>
      </c>
      <c r="C241" s="5">
        <v>6500</v>
      </c>
    </row>
    <row r="242" spans="2:3" x14ac:dyDescent="0.25">
      <c r="B242" s="7">
        <v>4197</v>
      </c>
      <c r="C242" s="7">
        <v>3149</v>
      </c>
    </row>
    <row r="243" spans="2:3" x14ac:dyDescent="0.25">
      <c r="B243" s="5">
        <v>14336</v>
      </c>
      <c r="C243" s="5">
        <v>2319</v>
      </c>
    </row>
    <row r="244" spans="2:3" x14ac:dyDescent="0.25">
      <c r="B244" s="7">
        <v>19406</v>
      </c>
      <c r="C244" s="7">
        <v>5324</v>
      </c>
    </row>
    <row r="245" spans="2:3" x14ac:dyDescent="0.25">
      <c r="B245" s="5">
        <v>2258</v>
      </c>
      <c r="C245" s="5">
        <v>16752</v>
      </c>
    </row>
    <row r="246" spans="2:3" x14ac:dyDescent="0.25">
      <c r="B246" s="7">
        <v>2218</v>
      </c>
      <c r="C246" s="7">
        <v>5228</v>
      </c>
    </row>
    <row r="247" spans="2:3" x14ac:dyDescent="0.25">
      <c r="B247" s="5">
        <v>19197</v>
      </c>
      <c r="C247" s="5">
        <v>2506</v>
      </c>
    </row>
    <row r="248" spans="2:3" x14ac:dyDescent="0.25">
      <c r="B248" s="7">
        <v>8392</v>
      </c>
      <c r="C248" s="7">
        <v>6062</v>
      </c>
    </row>
    <row r="249" spans="2:3" x14ac:dyDescent="0.25">
      <c r="B249" s="5">
        <v>4558</v>
      </c>
      <c r="C249" s="5">
        <v>6162</v>
      </c>
    </row>
    <row r="250" spans="2:3" x14ac:dyDescent="0.25">
      <c r="B250" s="7">
        <v>4031</v>
      </c>
      <c r="C250" s="7">
        <v>6877</v>
      </c>
    </row>
    <row r="251" spans="2:3" x14ac:dyDescent="0.25">
      <c r="B251" s="5">
        <v>7969</v>
      </c>
      <c r="C251" s="5">
        <v>2274</v>
      </c>
    </row>
    <row r="252" spans="2:3" x14ac:dyDescent="0.25">
      <c r="B252" s="7">
        <v>2654</v>
      </c>
      <c r="C252" s="7">
        <v>2553</v>
      </c>
    </row>
    <row r="253" spans="2:3" x14ac:dyDescent="0.25">
      <c r="B253" s="5">
        <v>1702</v>
      </c>
      <c r="C253" s="5">
        <v>7654</v>
      </c>
    </row>
    <row r="254" spans="2:3" x14ac:dyDescent="0.25">
      <c r="B254" s="7">
        <v>2097</v>
      </c>
      <c r="C254" s="7">
        <v>4779</v>
      </c>
    </row>
    <row r="255" spans="2:3" x14ac:dyDescent="0.25">
      <c r="B255" s="5">
        <v>11935</v>
      </c>
      <c r="C255" s="5">
        <v>2366</v>
      </c>
    </row>
    <row r="256" spans="2:3" x14ac:dyDescent="0.25">
      <c r="B256" s="7">
        <v>2564</v>
      </c>
      <c r="C256" s="7">
        <v>16307</v>
      </c>
    </row>
    <row r="257" spans="2:3" x14ac:dyDescent="0.25">
      <c r="B257" s="5">
        <v>14118</v>
      </c>
      <c r="C257" s="5">
        <v>2559</v>
      </c>
    </row>
    <row r="258" spans="2:3" x14ac:dyDescent="0.25">
      <c r="B258" s="7">
        <v>17046</v>
      </c>
      <c r="C258" s="7">
        <v>10934</v>
      </c>
    </row>
    <row r="259" spans="2:3" x14ac:dyDescent="0.25">
      <c r="B259" s="5">
        <v>17861</v>
      </c>
      <c r="C259" s="5">
        <v>5175</v>
      </c>
    </row>
    <row r="260" spans="2:3" x14ac:dyDescent="0.25">
      <c r="B260" s="7">
        <v>4230</v>
      </c>
      <c r="C260" s="7">
        <v>13826</v>
      </c>
    </row>
    <row r="261" spans="2:3" x14ac:dyDescent="0.25">
      <c r="B261" s="5">
        <v>2768</v>
      </c>
      <c r="C261" s="5">
        <v>10685</v>
      </c>
    </row>
    <row r="262" spans="2:3" x14ac:dyDescent="0.25">
      <c r="B262" s="7">
        <v>10648</v>
      </c>
      <c r="C262" s="7">
        <v>2022</v>
      </c>
    </row>
    <row r="263" spans="2:3" x14ac:dyDescent="0.25">
      <c r="B263" s="5">
        <v>13610</v>
      </c>
      <c r="C263" s="5">
        <v>3580</v>
      </c>
    </row>
    <row r="264" spans="2:3" x14ac:dyDescent="0.25">
      <c r="B264" s="7">
        <v>3408</v>
      </c>
      <c r="C264" s="7">
        <v>5231</v>
      </c>
    </row>
    <row r="265" spans="2:3" x14ac:dyDescent="0.25">
      <c r="B265" s="5">
        <v>2983</v>
      </c>
      <c r="C265" s="5">
        <v>2800</v>
      </c>
    </row>
    <row r="266" spans="2:3" x14ac:dyDescent="0.25">
      <c r="B266" s="7">
        <v>7632</v>
      </c>
      <c r="C266" s="7">
        <v>2973</v>
      </c>
    </row>
    <row r="267" spans="2:3" x14ac:dyDescent="0.25">
      <c r="B267" s="5">
        <v>9824</v>
      </c>
      <c r="C267" s="5">
        <v>14275</v>
      </c>
    </row>
    <row r="268" spans="2:3" x14ac:dyDescent="0.25">
      <c r="B268" s="7">
        <v>2093</v>
      </c>
      <c r="C268" s="7">
        <v>5562</v>
      </c>
    </row>
    <row r="269" spans="2:3" x14ac:dyDescent="0.25">
      <c r="B269" s="5">
        <v>9980</v>
      </c>
      <c r="C269" s="5">
        <v>4537</v>
      </c>
    </row>
    <row r="270" spans="2:3" x14ac:dyDescent="0.25">
      <c r="B270" s="7">
        <v>3894</v>
      </c>
      <c r="C270" s="7">
        <v>5204</v>
      </c>
    </row>
    <row r="271" spans="2:3" x14ac:dyDescent="0.25">
      <c r="B271" s="5">
        <v>6230</v>
      </c>
      <c r="C271" s="5">
        <v>2532</v>
      </c>
    </row>
    <row r="272" spans="2:3" x14ac:dyDescent="0.25">
      <c r="B272" s="7">
        <v>4717</v>
      </c>
      <c r="C272" s="7">
        <v>4765</v>
      </c>
    </row>
    <row r="273" spans="2:3" x14ac:dyDescent="0.25">
      <c r="B273" s="5">
        <v>6582</v>
      </c>
      <c r="C273" s="5">
        <v>2044</v>
      </c>
    </row>
    <row r="274" spans="2:3" x14ac:dyDescent="0.25">
      <c r="B274" s="7">
        <v>7406</v>
      </c>
      <c r="C274" s="7">
        <v>2693</v>
      </c>
    </row>
    <row r="275" spans="2:3" x14ac:dyDescent="0.25">
      <c r="B275" s="5">
        <v>4805</v>
      </c>
      <c r="C275" s="5">
        <v>3294</v>
      </c>
    </row>
    <row r="276" spans="2:3" x14ac:dyDescent="0.25">
      <c r="B276" s="7">
        <v>4262</v>
      </c>
      <c r="C276" s="7">
        <v>4171</v>
      </c>
    </row>
    <row r="277" spans="2:3" x14ac:dyDescent="0.25">
      <c r="B277" s="5">
        <v>11557</v>
      </c>
      <c r="C277" s="5">
        <v>2778</v>
      </c>
    </row>
    <row r="278" spans="2:3" x14ac:dyDescent="0.25">
      <c r="B278" s="7">
        <v>1878</v>
      </c>
      <c r="C278" s="7">
        <v>2377</v>
      </c>
    </row>
    <row r="279" spans="2:3" x14ac:dyDescent="0.25">
      <c r="B279" s="5">
        <v>10932</v>
      </c>
      <c r="C279" s="5">
        <v>2318</v>
      </c>
    </row>
    <row r="280" spans="2:3" x14ac:dyDescent="0.25">
      <c r="B280" s="7">
        <v>4306</v>
      </c>
      <c r="C280" s="7">
        <v>6244</v>
      </c>
    </row>
    <row r="281" spans="2:3" x14ac:dyDescent="0.25">
      <c r="B281" s="5">
        <v>5337</v>
      </c>
      <c r="C281" s="5">
        <v>10552</v>
      </c>
    </row>
    <row r="282" spans="2:3" x14ac:dyDescent="0.25">
      <c r="B282" s="7">
        <v>2340</v>
      </c>
      <c r="C282" s="7">
        <v>4014</v>
      </c>
    </row>
    <row r="283" spans="2:3" x14ac:dyDescent="0.25">
      <c r="B283" s="5">
        <v>8834</v>
      </c>
      <c r="C283" s="5">
        <v>7403</v>
      </c>
    </row>
    <row r="284" spans="2:3" x14ac:dyDescent="0.25">
      <c r="B284" s="7">
        <v>5577</v>
      </c>
      <c r="C284" s="7">
        <v>6932</v>
      </c>
    </row>
    <row r="285" spans="2:3" x14ac:dyDescent="0.25">
      <c r="B285" s="5">
        <v>4707</v>
      </c>
      <c r="C285" s="5">
        <v>13582</v>
      </c>
    </row>
    <row r="286" spans="2:3" x14ac:dyDescent="0.25">
      <c r="B286" s="7">
        <v>2400</v>
      </c>
      <c r="C286" s="7">
        <v>2332</v>
      </c>
    </row>
    <row r="287" spans="2:3" x14ac:dyDescent="0.25">
      <c r="B287" s="5">
        <v>19502</v>
      </c>
      <c r="C287" s="5">
        <v>5855</v>
      </c>
    </row>
    <row r="288" spans="2:3" x14ac:dyDescent="0.25">
      <c r="B288" s="7">
        <v>2725</v>
      </c>
      <c r="C288" s="7">
        <v>6725</v>
      </c>
    </row>
    <row r="289" spans="2:3" x14ac:dyDescent="0.25">
      <c r="B289" s="5">
        <v>6272</v>
      </c>
      <c r="C289" s="5">
        <v>6949</v>
      </c>
    </row>
    <row r="290" spans="2:3" x14ac:dyDescent="0.25">
      <c r="B290" s="7">
        <v>2127</v>
      </c>
      <c r="C290" s="7">
        <v>2157</v>
      </c>
    </row>
    <row r="291" spans="2:3" x14ac:dyDescent="0.25">
      <c r="B291" s="5">
        <v>18200</v>
      </c>
      <c r="C291" s="5">
        <v>4601</v>
      </c>
    </row>
    <row r="292" spans="2:3" x14ac:dyDescent="0.25">
      <c r="B292" s="7">
        <v>2096</v>
      </c>
      <c r="C292" s="7">
        <v>5666</v>
      </c>
    </row>
    <row r="293" spans="2:3" x14ac:dyDescent="0.25">
      <c r="B293" s="5">
        <v>2033</v>
      </c>
      <c r="C293" s="5">
        <v>13194</v>
      </c>
    </row>
    <row r="294" spans="2:3" x14ac:dyDescent="0.25">
      <c r="B294" s="7">
        <v>3622</v>
      </c>
      <c r="C294" s="7">
        <v>2404</v>
      </c>
    </row>
    <row r="295" spans="2:3" x14ac:dyDescent="0.25">
      <c r="B295" s="5">
        <v>4233</v>
      </c>
      <c r="C295" s="5">
        <v>3452</v>
      </c>
    </row>
    <row r="296" spans="2:3" x14ac:dyDescent="0.25">
      <c r="B296" s="7">
        <v>3681</v>
      </c>
      <c r="C296" s="7">
        <v>2270</v>
      </c>
    </row>
    <row r="297" spans="2:3" x14ac:dyDescent="0.25">
      <c r="B297" s="5">
        <v>5460</v>
      </c>
      <c r="C297" s="5">
        <v>5488</v>
      </c>
    </row>
    <row r="298" spans="2:3" x14ac:dyDescent="0.25">
      <c r="B298" s="7">
        <v>9602</v>
      </c>
      <c r="C298" s="7">
        <v>2811</v>
      </c>
    </row>
    <row r="299" spans="2:3" x14ac:dyDescent="0.25">
      <c r="B299" s="5">
        <v>16627</v>
      </c>
      <c r="C299" s="5">
        <v>4163</v>
      </c>
    </row>
    <row r="300" spans="2:3" x14ac:dyDescent="0.25">
      <c r="B300" s="7">
        <v>5679</v>
      </c>
      <c r="C300" s="7">
        <v>2132</v>
      </c>
    </row>
    <row r="301" spans="2:3" x14ac:dyDescent="0.25">
      <c r="B301" s="5">
        <v>3041</v>
      </c>
      <c r="C301" s="5">
        <v>4377</v>
      </c>
    </row>
    <row r="302" spans="2:3" x14ac:dyDescent="0.25">
      <c r="B302" s="7">
        <v>3447</v>
      </c>
      <c r="C302" s="7">
        <v>4148</v>
      </c>
    </row>
    <row r="303" spans="2:3" x14ac:dyDescent="0.25">
      <c r="B303" s="5">
        <v>19513</v>
      </c>
      <c r="C303" s="5">
        <v>10739</v>
      </c>
    </row>
    <row r="304" spans="2:3" x14ac:dyDescent="0.25">
      <c r="B304" s="7">
        <v>2773</v>
      </c>
      <c r="C304" s="7">
        <v>10388</v>
      </c>
    </row>
    <row r="305" spans="2:3" x14ac:dyDescent="0.25">
      <c r="B305" s="5">
        <v>7104</v>
      </c>
      <c r="C305" s="5">
        <v>11416</v>
      </c>
    </row>
    <row r="306" spans="2:3" x14ac:dyDescent="0.25">
      <c r="B306" s="7">
        <v>2691</v>
      </c>
      <c r="C306" s="7">
        <v>2600</v>
      </c>
    </row>
    <row r="307" spans="2:3" x14ac:dyDescent="0.25">
      <c r="B307" s="5">
        <v>9434</v>
      </c>
      <c r="C307" s="5">
        <v>2422</v>
      </c>
    </row>
    <row r="308" spans="2:3" x14ac:dyDescent="0.25">
      <c r="B308" s="7">
        <v>6646</v>
      </c>
      <c r="C308" s="7">
        <v>5003</v>
      </c>
    </row>
    <row r="309" spans="2:3" x14ac:dyDescent="0.25">
      <c r="B309" s="5">
        <v>7725</v>
      </c>
      <c r="C309" s="5">
        <v>12742</v>
      </c>
    </row>
    <row r="310" spans="2:3" x14ac:dyDescent="0.25">
      <c r="B310" s="7">
        <v>10725</v>
      </c>
      <c r="C310" s="7">
        <v>4227</v>
      </c>
    </row>
    <row r="311" spans="2:3" x14ac:dyDescent="0.25">
      <c r="B311" s="5">
        <v>8847</v>
      </c>
      <c r="C311" s="5">
        <v>13726</v>
      </c>
    </row>
    <row r="312" spans="2:3" x14ac:dyDescent="0.25">
      <c r="B312" s="7">
        <v>2045</v>
      </c>
      <c r="C312" s="7">
        <v>4777</v>
      </c>
    </row>
    <row r="313" spans="2:3" x14ac:dyDescent="0.25">
      <c r="B313" s="5">
        <v>1009</v>
      </c>
      <c r="C313" s="5">
        <v>19973</v>
      </c>
    </row>
    <row r="314" spans="2:3" x14ac:dyDescent="0.25">
      <c r="B314" s="7">
        <v>3348</v>
      </c>
      <c r="C314" s="7">
        <v>19845</v>
      </c>
    </row>
    <row r="315" spans="2:3" x14ac:dyDescent="0.25">
      <c r="B315" s="5">
        <v>1281</v>
      </c>
      <c r="C315" s="5">
        <v>13320</v>
      </c>
    </row>
    <row r="316" spans="2:3" x14ac:dyDescent="0.25">
      <c r="B316" s="7">
        <v>2819</v>
      </c>
      <c r="C316" s="7">
        <v>6347</v>
      </c>
    </row>
    <row r="317" spans="2:3" x14ac:dyDescent="0.25">
      <c r="B317" s="5">
        <v>4851</v>
      </c>
      <c r="C317" s="5">
        <v>2743</v>
      </c>
    </row>
    <row r="318" spans="2:3" x14ac:dyDescent="0.25">
      <c r="B318" s="7">
        <v>2720</v>
      </c>
      <c r="C318" s="7">
        <v>10880</v>
      </c>
    </row>
    <row r="319" spans="2:3" x14ac:dyDescent="0.25">
      <c r="B319" s="5">
        <v>8120</v>
      </c>
      <c r="C319" s="5">
        <v>2342</v>
      </c>
    </row>
    <row r="320" spans="2:3" x14ac:dyDescent="0.25">
      <c r="B320" s="7">
        <v>4680</v>
      </c>
      <c r="C320" s="7">
        <v>17650</v>
      </c>
    </row>
    <row r="321" spans="2:3" x14ac:dyDescent="0.25">
      <c r="B321" s="5">
        <v>3221</v>
      </c>
      <c r="C321" s="5">
        <v>4025</v>
      </c>
    </row>
    <row r="322" spans="2:3" x14ac:dyDescent="0.25">
      <c r="B322" s="7">
        <v>5396</v>
      </c>
      <c r="C322" s="7">
        <v>7525</v>
      </c>
    </row>
    <row r="323" spans="2:3" x14ac:dyDescent="0.25">
      <c r="B323" s="5">
        <v>6796</v>
      </c>
      <c r="C323" s="5">
        <v>2220</v>
      </c>
    </row>
    <row r="324" spans="2:3" x14ac:dyDescent="0.25">
      <c r="B324" s="7">
        <v>4960</v>
      </c>
      <c r="C324" s="7">
        <v>4107</v>
      </c>
    </row>
    <row r="325" spans="2:3" x14ac:dyDescent="0.25">
      <c r="B325" s="5">
        <v>10475</v>
      </c>
      <c r="C325" s="5">
        <v>2007</v>
      </c>
    </row>
    <row r="326" spans="2:3" x14ac:dyDescent="0.25">
      <c r="B326" s="7">
        <v>14814</v>
      </c>
      <c r="C326" s="7">
        <v>10686</v>
      </c>
    </row>
    <row r="327" spans="2:3" x14ac:dyDescent="0.25">
      <c r="B327" s="5">
        <v>19141</v>
      </c>
      <c r="C327" s="5">
        <v>2942</v>
      </c>
    </row>
    <row r="328" spans="2:3" x14ac:dyDescent="0.25">
      <c r="B328" s="7">
        <v>5405</v>
      </c>
      <c r="C328" s="7">
        <v>8858</v>
      </c>
    </row>
    <row r="329" spans="2:3" x14ac:dyDescent="0.25">
      <c r="B329" s="5">
        <v>8793</v>
      </c>
      <c r="C329" s="5">
        <v>2323</v>
      </c>
    </row>
    <row r="330" spans="2:3" x14ac:dyDescent="0.25">
      <c r="B330" s="7">
        <v>19189</v>
      </c>
      <c r="C330" s="7">
        <v>1416</v>
      </c>
    </row>
    <row r="331" spans="2:3" x14ac:dyDescent="0.25">
      <c r="B331" s="5">
        <v>3875</v>
      </c>
      <c r="C331" s="5">
        <v>4615</v>
      </c>
    </row>
    <row r="332" spans="2:3" x14ac:dyDescent="0.25">
      <c r="B332" s="7">
        <v>3708</v>
      </c>
      <c r="C332" s="7">
        <v>3376</v>
      </c>
    </row>
    <row r="333" spans="2:3" x14ac:dyDescent="0.25">
      <c r="B333" s="5">
        <v>5304</v>
      </c>
      <c r="C333" s="5">
        <v>8823</v>
      </c>
    </row>
    <row r="334" spans="2:3" x14ac:dyDescent="0.25">
      <c r="B334" s="7">
        <v>2642</v>
      </c>
      <c r="C334" s="7">
        <v>3660</v>
      </c>
    </row>
    <row r="335" spans="2:3" x14ac:dyDescent="0.25">
      <c r="B335" s="5">
        <v>2759</v>
      </c>
      <c r="C335" s="5">
        <v>4508</v>
      </c>
    </row>
    <row r="336" spans="2:3" x14ac:dyDescent="0.25">
      <c r="B336" s="7">
        <v>6804</v>
      </c>
      <c r="C336" s="7">
        <v>6694</v>
      </c>
    </row>
    <row r="337" spans="2:3" x14ac:dyDescent="0.25">
      <c r="B337" s="5">
        <v>2500</v>
      </c>
      <c r="C337" s="5">
        <v>4302</v>
      </c>
    </row>
    <row r="338" spans="2:3" x14ac:dyDescent="0.25">
      <c r="B338" s="7">
        <v>11103</v>
      </c>
      <c r="C338" s="7">
        <v>5593</v>
      </c>
    </row>
    <row r="339" spans="2:3" x14ac:dyDescent="0.25">
      <c r="B339" s="5">
        <v>2297</v>
      </c>
      <c r="C339" s="5">
        <v>2514</v>
      </c>
    </row>
    <row r="340" spans="2:3" x14ac:dyDescent="0.25">
      <c r="B340" s="7">
        <v>2450</v>
      </c>
      <c r="C340" s="7">
        <v>7655</v>
      </c>
    </row>
    <row r="341" spans="2:3" x14ac:dyDescent="0.25">
      <c r="B341" s="5">
        <v>5309</v>
      </c>
      <c r="C341" s="5">
        <v>10820</v>
      </c>
    </row>
    <row r="342" spans="2:3" x14ac:dyDescent="0.25">
      <c r="B342" s="7">
        <v>3057</v>
      </c>
      <c r="C342" s="7">
        <v>2070</v>
      </c>
    </row>
    <row r="343" spans="2:3" x14ac:dyDescent="0.25">
      <c r="B343" s="5">
        <v>16856</v>
      </c>
      <c r="C343" s="5">
        <v>3291</v>
      </c>
    </row>
    <row r="344" spans="2:3" x14ac:dyDescent="0.25">
      <c r="B344" s="7">
        <v>2686</v>
      </c>
      <c r="C344" s="7">
        <v>8224</v>
      </c>
    </row>
    <row r="345" spans="2:3" x14ac:dyDescent="0.25">
      <c r="B345" s="5">
        <v>6632</v>
      </c>
      <c r="C345" s="5">
        <v>5731</v>
      </c>
    </row>
    <row r="346" spans="2:3" x14ac:dyDescent="0.25">
      <c r="B346" s="7">
        <v>3505</v>
      </c>
      <c r="C346" s="7">
        <v>5714</v>
      </c>
    </row>
    <row r="347" spans="2:3" x14ac:dyDescent="0.25">
      <c r="B347" s="5">
        <v>6274</v>
      </c>
      <c r="C347" s="5">
        <v>7336</v>
      </c>
    </row>
    <row r="348" spans="2:3" x14ac:dyDescent="0.25">
      <c r="B348" s="7">
        <v>19859</v>
      </c>
      <c r="C348" s="7">
        <v>13499</v>
      </c>
    </row>
    <row r="349" spans="2:3" x14ac:dyDescent="0.25">
      <c r="B349" s="5">
        <v>7587</v>
      </c>
      <c r="C349" s="5">
        <v>2515</v>
      </c>
    </row>
    <row r="350" spans="2:3" x14ac:dyDescent="0.25">
      <c r="B350" s="7">
        <v>4258</v>
      </c>
      <c r="C350" s="7">
        <v>4422</v>
      </c>
    </row>
    <row r="351" spans="2:3" x14ac:dyDescent="0.25">
      <c r="B351" s="5">
        <v>5326</v>
      </c>
      <c r="C351" s="5">
        <v>5346</v>
      </c>
    </row>
    <row r="352" spans="2:3" x14ac:dyDescent="0.25">
      <c r="B352" s="7">
        <v>4342</v>
      </c>
      <c r="C352" s="7">
        <v>2827</v>
      </c>
    </row>
    <row r="353" spans="2:3" x14ac:dyDescent="0.25">
      <c r="B353" s="5">
        <v>3833</v>
      </c>
      <c r="C353" s="5">
        <v>19943</v>
      </c>
    </row>
    <row r="354" spans="2:3" x14ac:dyDescent="0.25">
      <c r="B354" s="7">
        <v>18430</v>
      </c>
      <c r="C354" s="7">
        <v>3131</v>
      </c>
    </row>
    <row r="355" spans="2:3" x14ac:dyDescent="0.25">
      <c r="B355" s="5">
        <v>1601</v>
      </c>
      <c r="C355" s="5">
        <v>4477</v>
      </c>
    </row>
    <row r="356" spans="2:3" x14ac:dyDescent="0.25">
      <c r="B356" s="7">
        <v>2694</v>
      </c>
      <c r="C356" s="7">
        <v>6474</v>
      </c>
    </row>
    <row r="357" spans="2:3" x14ac:dyDescent="0.25">
      <c r="B357" s="5">
        <v>17639</v>
      </c>
      <c r="C357" s="5">
        <v>18606</v>
      </c>
    </row>
    <row r="358" spans="2:3" x14ac:dyDescent="0.25">
      <c r="B358" s="7">
        <v>11691</v>
      </c>
      <c r="C358" s="7">
        <v>2168</v>
      </c>
    </row>
    <row r="359" spans="2:3" x14ac:dyDescent="0.25">
      <c r="B359" s="5">
        <v>2700</v>
      </c>
      <c r="C359" s="5">
        <v>17048</v>
      </c>
    </row>
    <row r="360" spans="2:3" x14ac:dyDescent="0.25">
      <c r="B360" s="7">
        <v>19246</v>
      </c>
      <c r="C360" s="7">
        <v>17856</v>
      </c>
    </row>
    <row r="361" spans="2:3" x14ac:dyDescent="0.25">
      <c r="B361" s="5">
        <v>4382</v>
      </c>
      <c r="C361" s="5">
        <v>2210</v>
      </c>
    </row>
    <row r="362" spans="2:3" x14ac:dyDescent="0.25">
      <c r="B362" s="7">
        <v>2143</v>
      </c>
      <c r="C362" s="7">
        <v>4539</v>
      </c>
    </row>
    <row r="363" spans="2:3" x14ac:dyDescent="0.25">
      <c r="B363" s="5">
        <v>5094</v>
      </c>
      <c r="C363" s="5">
        <v>2743</v>
      </c>
    </row>
    <row r="364" spans="2:3" x14ac:dyDescent="0.25">
      <c r="B364" s="7">
        <v>4434</v>
      </c>
      <c r="C364" s="7">
        <v>4998</v>
      </c>
    </row>
    <row r="365" spans="2:3" x14ac:dyDescent="0.25">
      <c r="B365" s="5">
        <v>6288</v>
      </c>
      <c r="C365" s="5">
        <v>10252</v>
      </c>
    </row>
    <row r="366" spans="2:3" x14ac:dyDescent="0.25">
      <c r="B366" s="7">
        <v>5160</v>
      </c>
      <c r="C366" s="7">
        <v>6852</v>
      </c>
    </row>
    <row r="367" spans="2:3" x14ac:dyDescent="0.25">
      <c r="B367" s="5">
        <v>17159</v>
      </c>
      <c r="C367" s="5">
        <v>13191</v>
      </c>
    </row>
    <row r="368" spans="2:3" x14ac:dyDescent="0.25">
      <c r="B368" s="7">
        <v>12808</v>
      </c>
      <c r="C368" s="7">
        <v>10377</v>
      </c>
    </row>
    <row r="369" spans="2:3" x14ac:dyDescent="0.25">
      <c r="B369" s="5">
        <v>10221</v>
      </c>
      <c r="C369" s="5">
        <v>10502</v>
      </c>
    </row>
    <row r="370" spans="2:3" x14ac:dyDescent="0.25">
      <c r="B370" s="7">
        <v>3737</v>
      </c>
      <c r="C370" s="7">
        <v>2011</v>
      </c>
    </row>
    <row r="371" spans="2:3" x14ac:dyDescent="0.25">
      <c r="B371" s="5">
        <v>1706</v>
      </c>
      <c r="C371" s="5">
        <v>1859</v>
      </c>
    </row>
    <row r="372" spans="2:3" x14ac:dyDescent="0.25">
      <c r="B372" s="7">
        <v>5933</v>
      </c>
      <c r="C372" s="7">
        <v>3760</v>
      </c>
    </row>
    <row r="373" spans="2:3" x14ac:dyDescent="0.25">
      <c r="B373" s="5">
        <v>3424</v>
      </c>
      <c r="C373" s="5">
        <v>6812</v>
      </c>
    </row>
    <row r="374" spans="2:3" x14ac:dyDescent="0.25">
      <c r="B374" s="7">
        <v>4037</v>
      </c>
      <c r="C374" s="7">
        <v>5171</v>
      </c>
    </row>
    <row r="375" spans="2:3" x14ac:dyDescent="0.25">
      <c r="B375" s="5">
        <v>6201</v>
      </c>
      <c r="C375" s="5">
        <v>16124</v>
      </c>
    </row>
    <row r="376" spans="2:3" x14ac:dyDescent="0.25">
      <c r="B376" s="7">
        <v>4403</v>
      </c>
      <c r="C376" s="7">
        <v>2585</v>
      </c>
    </row>
    <row r="377" spans="2:3" x14ac:dyDescent="0.25">
      <c r="B377" s="5">
        <v>3761</v>
      </c>
      <c r="C377" s="5">
        <v>2994</v>
      </c>
    </row>
    <row r="378" spans="2:3" x14ac:dyDescent="0.25">
      <c r="B378" s="7">
        <v>10761</v>
      </c>
      <c r="C378" s="7">
        <v>18824</v>
      </c>
    </row>
    <row r="379" spans="2:3" x14ac:dyDescent="0.25">
      <c r="B379" s="5">
        <v>6334</v>
      </c>
      <c r="C379" s="5">
        <v>2625</v>
      </c>
    </row>
    <row r="380" spans="2:3" x14ac:dyDescent="0.25">
      <c r="B380" s="7">
        <v>4936</v>
      </c>
      <c r="C380" s="7">
        <v>18789</v>
      </c>
    </row>
    <row r="381" spans="2:3" x14ac:dyDescent="0.25">
      <c r="B381" s="5">
        <v>4775</v>
      </c>
      <c r="C381" s="5">
        <v>4538</v>
      </c>
    </row>
    <row r="382" spans="2:3" x14ac:dyDescent="0.25">
      <c r="B382" s="7">
        <v>2818</v>
      </c>
      <c r="C382" s="7">
        <v>4444</v>
      </c>
    </row>
    <row r="383" spans="2:3" x14ac:dyDescent="0.25">
      <c r="B383" s="5">
        <v>2515</v>
      </c>
      <c r="C383" s="5">
        <v>2372</v>
      </c>
    </row>
    <row r="384" spans="2:3" x14ac:dyDescent="0.25">
      <c r="B384" s="7">
        <v>2342</v>
      </c>
      <c r="C384" s="7">
        <v>10231</v>
      </c>
    </row>
    <row r="385" spans="2:3" x14ac:dyDescent="0.25">
      <c r="B385" s="5">
        <v>4194</v>
      </c>
      <c r="C385" s="5">
        <v>5410</v>
      </c>
    </row>
    <row r="386" spans="2:3" x14ac:dyDescent="0.25">
      <c r="B386" s="7">
        <v>2314</v>
      </c>
      <c r="C386" s="7">
        <v>7978</v>
      </c>
    </row>
    <row r="387" spans="2:3" x14ac:dyDescent="0.25">
      <c r="B387" s="5">
        <v>4256</v>
      </c>
      <c r="C387" s="5">
        <v>2838</v>
      </c>
    </row>
    <row r="388" spans="2:3" x14ac:dyDescent="0.25">
      <c r="B388" s="7">
        <v>3162</v>
      </c>
      <c r="C388" s="7">
        <v>4695</v>
      </c>
    </row>
    <row r="389" spans="2:3" x14ac:dyDescent="0.25">
      <c r="B389" s="5">
        <v>6524</v>
      </c>
      <c r="C389" s="5">
        <v>3339</v>
      </c>
    </row>
    <row r="390" spans="2:3" x14ac:dyDescent="0.25">
      <c r="B390" s="7">
        <v>2899</v>
      </c>
      <c r="C390" s="7">
        <v>2096</v>
      </c>
    </row>
    <row r="391" spans="2:3" x14ac:dyDescent="0.25">
      <c r="B391" s="5">
        <v>2356</v>
      </c>
      <c r="C391" s="5">
        <v>18061</v>
      </c>
    </row>
    <row r="392" spans="2:3" x14ac:dyDescent="0.25">
      <c r="B392" s="7">
        <v>11836</v>
      </c>
      <c r="C392" s="7">
        <v>17123</v>
      </c>
    </row>
    <row r="393" spans="2:3" x14ac:dyDescent="0.25">
      <c r="B393" s="5">
        <v>10903</v>
      </c>
      <c r="C393" s="5">
        <v>4627</v>
      </c>
    </row>
    <row r="394" spans="2:3" x14ac:dyDescent="0.25">
      <c r="B394" s="7">
        <v>7642</v>
      </c>
      <c r="C394" s="7">
        <v>7094</v>
      </c>
    </row>
    <row r="395" spans="2:3" x14ac:dyDescent="0.25">
      <c r="B395" s="5">
        <v>17924</v>
      </c>
      <c r="C395" s="5">
        <v>3423</v>
      </c>
    </row>
    <row r="396" spans="2:3" x14ac:dyDescent="0.25">
      <c r="B396" s="7">
        <v>2277</v>
      </c>
      <c r="C396" s="7">
        <v>6674</v>
      </c>
    </row>
    <row r="397" spans="2:3" x14ac:dyDescent="0.25">
      <c r="B397" s="5">
        <v>2795</v>
      </c>
      <c r="C397" s="5">
        <v>16880</v>
      </c>
    </row>
    <row r="398" spans="2:3" x14ac:dyDescent="0.25">
      <c r="B398" s="7">
        <v>2559</v>
      </c>
      <c r="C398" s="7">
        <v>11916</v>
      </c>
    </row>
    <row r="399" spans="2:3" x14ac:dyDescent="0.25">
      <c r="B399" s="5">
        <v>4908</v>
      </c>
      <c r="C399" s="5">
        <v>9852</v>
      </c>
    </row>
    <row r="400" spans="2:3" x14ac:dyDescent="0.25">
      <c r="B400" s="7">
        <v>2380</v>
      </c>
      <c r="C400" s="7">
        <v>2302</v>
      </c>
    </row>
    <row r="401" spans="2:3" x14ac:dyDescent="0.25">
      <c r="B401" s="5">
        <v>6586</v>
      </c>
      <c r="C401" s="5">
        <v>19187</v>
      </c>
    </row>
    <row r="402" spans="2:3" x14ac:dyDescent="0.25">
      <c r="B402" s="7">
        <v>2404</v>
      </c>
      <c r="C402" s="7">
        <v>4103</v>
      </c>
    </row>
    <row r="403" spans="2:3" x14ac:dyDescent="0.25">
      <c r="B403" s="5">
        <v>2008</v>
      </c>
      <c r="C403" s="5">
        <v>6893</v>
      </c>
    </row>
    <row r="404" spans="2:3" x14ac:dyDescent="0.25">
      <c r="B404" s="7">
        <v>2799</v>
      </c>
      <c r="C404" s="7">
        <v>6125</v>
      </c>
    </row>
    <row r="405" spans="2:3" x14ac:dyDescent="0.25">
      <c r="B405" s="5">
        <v>2329</v>
      </c>
      <c r="C405" s="5">
        <v>10008</v>
      </c>
    </row>
    <row r="406" spans="2:3" x14ac:dyDescent="0.25">
      <c r="B406" s="7">
        <v>2259</v>
      </c>
      <c r="C406" s="7">
        <v>4639</v>
      </c>
    </row>
    <row r="407" spans="2:3" x14ac:dyDescent="0.25">
      <c r="B407" s="5">
        <v>4678</v>
      </c>
      <c r="C407" s="5">
        <v>2534</v>
      </c>
    </row>
    <row r="408" spans="2:3" x14ac:dyDescent="0.25">
      <c r="B408" s="7">
        <v>2413</v>
      </c>
      <c r="C408" s="7">
        <v>13142</v>
      </c>
    </row>
    <row r="409" spans="2:3" x14ac:dyDescent="0.25">
      <c r="B409" s="5">
        <v>9705</v>
      </c>
      <c r="C409" s="5">
        <v>1611</v>
      </c>
    </row>
    <row r="410" spans="2:3" x14ac:dyDescent="0.25">
      <c r="B410" s="7">
        <v>4294</v>
      </c>
      <c r="C410" s="7">
        <v>5363</v>
      </c>
    </row>
    <row r="411" spans="2:3" x14ac:dyDescent="0.25">
      <c r="B411" s="5">
        <v>4721</v>
      </c>
      <c r="C411" s="5">
        <v>2029</v>
      </c>
    </row>
    <row r="412" spans="2:3" x14ac:dyDescent="0.25">
      <c r="B412" s="7">
        <v>2519</v>
      </c>
      <c r="C412" s="7">
        <v>6377</v>
      </c>
    </row>
    <row r="413" spans="2:3" x14ac:dyDescent="0.25">
      <c r="B413" s="5">
        <v>2121</v>
      </c>
      <c r="C413" s="5">
        <v>2785</v>
      </c>
    </row>
    <row r="414" spans="2:3" x14ac:dyDescent="0.25">
      <c r="B414" s="7">
        <v>2973</v>
      </c>
      <c r="C414" s="7">
        <v>4614</v>
      </c>
    </row>
    <row r="415" spans="2:3" x14ac:dyDescent="0.25">
      <c r="B415" s="5">
        <v>3617</v>
      </c>
      <c r="C415" s="5">
        <v>6687</v>
      </c>
    </row>
    <row r="416" spans="2:3" x14ac:dyDescent="0.25">
      <c r="B416" s="7">
        <v>10325</v>
      </c>
      <c r="C416" s="7">
        <v>5467</v>
      </c>
    </row>
    <row r="417" spans="2:3" x14ac:dyDescent="0.25">
      <c r="B417" s="5">
        <v>10609</v>
      </c>
      <c r="C417" s="5">
        <v>13247</v>
      </c>
    </row>
    <row r="418" spans="2:3" x14ac:dyDescent="0.25">
      <c r="B418" s="7">
        <v>4447</v>
      </c>
      <c r="C418" s="7">
        <v>4081</v>
      </c>
    </row>
    <row r="419" spans="2:3" x14ac:dyDescent="0.25">
      <c r="B419" s="5">
        <v>17099</v>
      </c>
      <c r="C419" s="5">
        <v>5769</v>
      </c>
    </row>
    <row r="420" spans="2:3" x14ac:dyDescent="0.25">
      <c r="B420" s="7">
        <v>2479</v>
      </c>
      <c r="C420" s="7">
        <v>2394</v>
      </c>
    </row>
    <row r="421" spans="2:3" x14ac:dyDescent="0.25">
      <c r="B421" s="5">
        <v>14852</v>
      </c>
      <c r="C421" s="5">
        <v>16799</v>
      </c>
    </row>
    <row r="422" spans="2:3" x14ac:dyDescent="0.25">
      <c r="B422" s="7">
        <v>7264</v>
      </c>
      <c r="C422" s="7">
        <v>2950</v>
      </c>
    </row>
    <row r="423" spans="2:3" x14ac:dyDescent="0.25">
      <c r="B423" s="5">
        <v>7823</v>
      </c>
      <c r="C423" s="5">
        <v>3629</v>
      </c>
    </row>
    <row r="424" spans="2:3" x14ac:dyDescent="0.25">
      <c r="B424" s="7">
        <v>7880</v>
      </c>
      <c r="C424" s="7">
        <v>7553</v>
      </c>
    </row>
    <row r="425" spans="2:3" x14ac:dyDescent="0.25">
      <c r="B425" s="5">
        <v>5067</v>
      </c>
      <c r="C425" s="5">
        <v>17328</v>
      </c>
    </row>
    <row r="426" spans="2:3" x14ac:dyDescent="0.25">
      <c r="B426" s="7">
        <v>5079</v>
      </c>
      <c r="C426" s="7">
        <v>19701</v>
      </c>
    </row>
    <row r="427" spans="2:3" x14ac:dyDescent="0.25">
      <c r="B427" s="5">
        <v>2321</v>
      </c>
      <c r="C427" s="5">
        <v>9278</v>
      </c>
    </row>
    <row r="428" spans="2:3" x14ac:dyDescent="0.25">
      <c r="B428" s="7">
        <v>17444</v>
      </c>
      <c r="C428" s="7">
        <v>1359</v>
      </c>
    </row>
    <row r="429" spans="2:3" x14ac:dyDescent="0.25">
      <c r="B429" s="5">
        <v>17399</v>
      </c>
      <c r="C429" s="5">
        <v>4779</v>
      </c>
    </row>
    <row r="430" spans="2:3" x14ac:dyDescent="0.25">
      <c r="B430" s="7">
        <v>19419</v>
      </c>
      <c r="C430" s="7">
        <v>16422</v>
      </c>
    </row>
    <row r="431" spans="2:3" x14ac:dyDescent="0.25">
      <c r="B431" s="5">
        <v>3633</v>
      </c>
      <c r="C431" s="5">
        <v>1261</v>
      </c>
    </row>
    <row r="432" spans="2:3" x14ac:dyDescent="0.25">
      <c r="B432" s="7">
        <v>13973</v>
      </c>
      <c r="C432" s="7">
        <v>5647</v>
      </c>
    </row>
    <row r="433" spans="2:3" x14ac:dyDescent="0.25">
      <c r="B433" s="5">
        <v>2684</v>
      </c>
      <c r="C433" s="5">
        <v>2066</v>
      </c>
    </row>
    <row r="434" spans="2:3" x14ac:dyDescent="0.25">
      <c r="B434" s="7">
        <v>10845</v>
      </c>
      <c r="C434" s="7">
        <v>17169</v>
      </c>
    </row>
    <row r="435" spans="2:3" x14ac:dyDescent="0.25">
      <c r="B435" s="5">
        <v>3743</v>
      </c>
      <c r="C435" s="5">
        <v>4162</v>
      </c>
    </row>
    <row r="436" spans="2:3" x14ac:dyDescent="0.25">
      <c r="B436" s="7">
        <v>1051</v>
      </c>
      <c r="C436" s="7">
        <v>3294</v>
      </c>
    </row>
    <row r="437" spans="2:3" x14ac:dyDescent="0.25">
      <c r="B437" s="5">
        <v>5472</v>
      </c>
      <c r="C437" s="5">
        <v>3646</v>
      </c>
    </row>
    <row r="438" spans="2:3" x14ac:dyDescent="0.25">
      <c r="B438" s="7">
        <v>2451</v>
      </c>
      <c r="C438" s="7">
        <v>7446</v>
      </c>
    </row>
    <row r="439" spans="2:3" x14ac:dyDescent="0.25">
      <c r="B439" s="5">
        <v>4240</v>
      </c>
      <c r="C439" s="5">
        <v>2109</v>
      </c>
    </row>
    <row r="440" spans="2:3" x14ac:dyDescent="0.25">
      <c r="B440" s="7">
        <v>10999</v>
      </c>
      <c r="C440" s="7">
        <v>2742</v>
      </c>
    </row>
    <row r="441" spans="2:3" x14ac:dyDescent="0.25">
      <c r="B441" s="5">
        <v>3917</v>
      </c>
      <c r="C441" s="5">
        <v>3673</v>
      </c>
    </row>
    <row r="442" spans="2:3" x14ac:dyDescent="0.25">
      <c r="B442" s="7">
        <v>18303</v>
      </c>
      <c r="C442" s="7">
        <v>4768</v>
      </c>
    </row>
    <row r="443" spans="2:3" x14ac:dyDescent="0.25">
      <c r="B443" s="5">
        <v>2380</v>
      </c>
      <c r="C443" s="5">
        <v>5765</v>
      </c>
    </row>
    <row r="444" spans="2:3" x14ac:dyDescent="0.25">
      <c r="B444" s="7">
        <v>6385</v>
      </c>
      <c r="C444" s="7">
        <v>4599</v>
      </c>
    </row>
    <row r="445" spans="2:3" x14ac:dyDescent="0.25">
      <c r="B445" s="5">
        <v>6861</v>
      </c>
      <c r="C445" s="5">
        <v>2033</v>
      </c>
    </row>
    <row r="446" spans="2:3" x14ac:dyDescent="0.25">
      <c r="B446" s="7">
        <v>4969</v>
      </c>
      <c r="C446" s="7">
        <v>3838</v>
      </c>
    </row>
    <row r="447" spans="2:3" x14ac:dyDescent="0.25">
      <c r="B447" s="5">
        <v>9725</v>
      </c>
      <c r="C447" s="5">
        <v>4591</v>
      </c>
    </row>
    <row r="448" spans="2:3" x14ac:dyDescent="0.25">
      <c r="B448" s="7">
        <v>11904</v>
      </c>
      <c r="C448" s="7">
        <v>4789</v>
      </c>
    </row>
    <row r="449" spans="2:3" x14ac:dyDescent="0.25">
      <c r="B449" s="5">
        <v>2177</v>
      </c>
      <c r="C449" s="5">
        <v>3180</v>
      </c>
    </row>
    <row r="450" spans="2:3" x14ac:dyDescent="0.25">
      <c r="B450" s="7">
        <v>4834</v>
      </c>
      <c r="C450" s="7">
        <v>16032</v>
      </c>
    </row>
    <row r="451" spans="2:3" x14ac:dyDescent="0.25">
      <c r="B451" s="5">
        <v>2042</v>
      </c>
      <c r="C451" s="5">
        <v>8376</v>
      </c>
    </row>
    <row r="452" spans="2:3" x14ac:dyDescent="0.25">
      <c r="B452" s="7">
        <v>1052</v>
      </c>
      <c r="C452" s="7">
        <v>16606</v>
      </c>
    </row>
    <row r="453" spans="2:3" x14ac:dyDescent="0.25">
      <c r="B453" s="5">
        <v>2821</v>
      </c>
      <c r="C453" s="5">
        <v>8606</v>
      </c>
    </row>
    <row r="454" spans="2:3" x14ac:dyDescent="0.25">
      <c r="B454" s="7">
        <v>19237</v>
      </c>
      <c r="C454" s="7">
        <v>4084</v>
      </c>
    </row>
    <row r="455" spans="2:3" x14ac:dyDescent="0.25">
      <c r="B455" s="5">
        <v>8396</v>
      </c>
      <c r="C455" s="5">
        <v>9715</v>
      </c>
    </row>
    <row r="456" spans="2:3" x14ac:dyDescent="0.25">
      <c r="B456" s="7">
        <v>19627</v>
      </c>
      <c r="C456" s="7">
        <v>2430</v>
      </c>
    </row>
    <row r="457" spans="2:3" x14ac:dyDescent="0.25">
      <c r="B457" s="5">
        <v>16756</v>
      </c>
      <c r="C457" s="5">
        <v>5878</v>
      </c>
    </row>
    <row r="458" spans="2:3" x14ac:dyDescent="0.25">
      <c r="B458" s="7">
        <v>10798</v>
      </c>
      <c r="C458" s="7">
        <v>6439</v>
      </c>
    </row>
    <row r="459" spans="2:3" x14ac:dyDescent="0.25">
      <c r="B459" s="5">
        <v>2461</v>
      </c>
      <c r="C459" s="5">
        <v>2074</v>
      </c>
    </row>
    <row r="460" spans="2:3" x14ac:dyDescent="0.25">
      <c r="B460" s="7">
        <v>8722</v>
      </c>
      <c r="C460" s="7">
        <v>10169</v>
      </c>
    </row>
    <row r="461" spans="2:3" x14ac:dyDescent="0.25">
      <c r="B461" s="5">
        <v>3955</v>
      </c>
      <c r="C461" s="5">
        <v>2367</v>
      </c>
    </row>
    <row r="462" spans="2:3" x14ac:dyDescent="0.25">
      <c r="B462" s="7">
        <v>9957</v>
      </c>
      <c r="C462" s="7">
        <v>2061</v>
      </c>
    </row>
    <row r="463" spans="2:3" x14ac:dyDescent="0.25">
      <c r="B463" s="5">
        <v>10322</v>
      </c>
      <c r="C463" s="5">
        <v>4198</v>
      </c>
    </row>
    <row r="464" spans="2:3" x14ac:dyDescent="0.25">
      <c r="B464" s="7">
        <v>4621</v>
      </c>
      <c r="C464" s="7">
        <v>6815</v>
      </c>
    </row>
    <row r="465" spans="2:3" x14ac:dyDescent="0.25">
      <c r="B465" s="5">
        <v>10976</v>
      </c>
      <c r="C465" s="5">
        <v>6142</v>
      </c>
    </row>
    <row r="466" spans="2:3" x14ac:dyDescent="0.25">
      <c r="B466" s="7">
        <v>10482</v>
      </c>
      <c r="C466" s="7">
        <v>4639</v>
      </c>
    </row>
    <row r="467" spans="2:3" x14ac:dyDescent="0.25">
      <c r="B467" s="5">
        <v>7119</v>
      </c>
      <c r="C467" s="5">
        <v>2814</v>
      </c>
    </row>
    <row r="468" spans="2:3" x14ac:dyDescent="0.25">
      <c r="B468" s="7">
        <v>9582</v>
      </c>
      <c r="C468" s="7">
        <v>3312</v>
      </c>
    </row>
    <row r="469" spans="2:3" x14ac:dyDescent="0.25">
      <c r="B469" s="5">
        <v>2207</v>
      </c>
      <c r="C469" s="5">
        <v>19049</v>
      </c>
    </row>
    <row r="470" spans="2:3" x14ac:dyDescent="0.25">
      <c r="B470" s="7">
        <v>7756</v>
      </c>
      <c r="C470" s="7">
        <v>5769</v>
      </c>
    </row>
    <row r="471" spans="2:3" x14ac:dyDescent="0.25">
      <c r="B471" s="5">
        <v>3691</v>
      </c>
      <c r="C471" s="5">
        <v>4663</v>
      </c>
    </row>
    <row r="472" spans="2:3" x14ac:dyDescent="0.25">
      <c r="B472" s="7">
        <v>2377</v>
      </c>
      <c r="C472" s="7">
        <v>3211</v>
      </c>
    </row>
    <row r="473" spans="2:3" x14ac:dyDescent="0.25">
      <c r="B473" s="5">
        <v>2313</v>
      </c>
      <c r="C473" s="5">
        <v>4877</v>
      </c>
    </row>
    <row r="474" spans="2:3" x14ac:dyDescent="0.25">
      <c r="B474" s="7">
        <v>17665</v>
      </c>
      <c r="C474" s="7">
        <v>1569</v>
      </c>
    </row>
    <row r="475" spans="2:3" x14ac:dyDescent="0.25">
      <c r="B475" s="5">
        <v>2596</v>
      </c>
      <c r="C475" s="5">
        <v>19658</v>
      </c>
    </row>
    <row r="476" spans="2:3" x14ac:dyDescent="0.25">
      <c r="B476" s="7">
        <v>4728</v>
      </c>
      <c r="C476" s="7">
        <v>10435</v>
      </c>
    </row>
    <row r="477" spans="2:3" x14ac:dyDescent="0.25">
      <c r="B477" s="5">
        <v>2979</v>
      </c>
      <c r="C477" s="5">
        <v>4148</v>
      </c>
    </row>
    <row r="478" spans="2:3" x14ac:dyDescent="0.25">
      <c r="B478" s="7">
        <v>16885</v>
      </c>
      <c r="C478" s="7">
        <v>5042</v>
      </c>
    </row>
    <row r="479" spans="2:3" x14ac:dyDescent="0.25">
      <c r="B479" s="5">
        <v>10445</v>
      </c>
      <c r="C479" s="5">
        <v>5770</v>
      </c>
    </row>
    <row r="480" spans="2:3" x14ac:dyDescent="0.25">
      <c r="B480" s="7">
        <v>8740</v>
      </c>
      <c r="C480" s="7">
        <v>7756</v>
      </c>
    </row>
    <row r="481" spans="2:3" x14ac:dyDescent="0.25">
      <c r="B481" s="5">
        <v>17465</v>
      </c>
      <c r="C481" s="5">
        <v>3936</v>
      </c>
    </row>
    <row r="482" spans="2:3" x14ac:dyDescent="0.25">
      <c r="B482" s="7">
        <v>7351</v>
      </c>
      <c r="C482" s="7">
        <v>7945</v>
      </c>
    </row>
    <row r="483" spans="2:3" x14ac:dyDescent="0.25">
      <c r="B483" s="5">
        <v>12169</v>
      </c>
      <c r="C483" s="5">
        <v>3760</v>
      </c>
    </row>
    <row r="484" spans="2:3" x14ac:dyDescent="0.25">
      <c r="B484" s="7">
        <v>19626</v>
      </c>
      <c r="C484" s="7">
        <v>3517</v>
      </c>
    </row>
    <row r="485" spans="2:3" x14ac:dyDescent="0.25">
      <c r="B485" s="5">
        <v>6782</v>
      </c>
      <c r="C485" s="5">
        <v>8008</v>
      </c>
    </row>
    <row r="486" spans="2:3" x14ac:dyDescent="0.25">
      <c r="B486" s="7">
        <v>7779</v>
      </c>
      <c r="C486" s="7">
        <v>16413</v>
      </c>
    </row>
    <row r="487" spans="2:3" x14ac:dyDescent="0.25">
      <c r="B487" s="5">
        <v>2791</v>
      </c>
      <c r="C487" s="5">
        <v>13269</v>
      </c>
    </row>
    <row r="488" spans="2:3" x14ac:dyDescent="0.25">
      <c r="B488" s="7">
        <v>3201</v>
      </c>
      <c r="C488" s="7">
        <v>2783</v>
      </c>
    </row>
    <row r="489" spans="2:3" x14ac:dyDescent="0.25">
      <c r="B489" s="5">
        <v>4968</v>
      </c>
      <c r="C489" s="5">
        <v>5433</v>
      </c>
    </row>
    <row r="490" spans="2:3" x14ac:dyDescent="0.25">
      <c r="B490" s="7">
        <v>13120</v>
      </c>
      <c r="C490" s="7">
        <v>13966</v>
      </c>
    </row>
    <row r="491" spans="2:3" x14ac:dyDescent="0.25">
      <c r="B491" s="5">
        <v>4033</v>
      </c>
      <c r="C491" s="5">
        <v>4374</v>
      </c>
    </row>
    <row r="492" spans="2:3" x14ac:dyDescent="0.25">
      <c r="B492" s="7">
        <v>4272</v>
      </c>
      <c r="C492" s="7">
        <v>17426</v>
      </c>
    </row>
    <row r="493" spans="2:3" x14ac:dyDescent="0.25">
      <c r="B493" s="5">
        <v>5056</v>
      </c>
      <c r="C493" s="5">
        <v>5476</v>
      </c>
    </row>
    <row r="494" spans="2:3" x14ac:dyDescent="0.25">
      <c r="B494" s="7">
        <v>2844</v>
      </c>
      <c r="C494" s="7">
        <v>2587</v>
      </c>
    </row>
    <row r="495" spans="2:3" x14ac:dyDescent="0.25">
      <c r="B495" s="5">
        <v>2703</v>
      </c>
      <c r="C495" s="5">
        <v>2440</v>
      </c>
    </row>
    <row r="496" spans="2:3" x14ac:dyDescent="0.25">
      <c r="B496" s="7">
        <v>1904</v>
      </c>
      <c r="C496" s="7">
        <v>15972</v>
      </c>
    </row>
    <row r="497" spans="2:3" x14ac:dyDescent="0.25">
      <c r="B497" s="5">
        <v>4766</v>
      </c>
      <c r="C497" s="5">
        <v>5368</v>
      </c>
    </row>
    <row r="498" spans="2:3" x14ac:dyDescent="0.25">
      <c r="B498" s="7">
        <v>2610</v>
      </c>
      <c r="C498" s="7">
        <v>3195</v>
      </c>
    </row>
    <row r="499" spans="2:3" x14ac:dyDescent="0.25">
      <c r="B499" s="5">
        <v>2539</v>
      </c>
      <c r="C499" s="5">
        <v>3306</v>
      </c>
    </row>
    <row r="500" spans="2:3" x14ac:dyDescent="0.25">
      <c r="B500" s="7">
        <v>4323</v>
      </c>
      <c r="C500" s="7">
        <v>2655</v>
      </c>
    </row>
    <row r="501" spans="2:3" x14ac:dyDescent="0.25">
      <c r="B501" s="5">
        <v>13758</v>
      </c>
      <c r="C501" s="5">
        <v>2929</v>
      </c>
    </row>
    <row r="502" spans="2:3" x14ac:dyDescent="0.25">
      <c r="B502" s="7">
        <v>5155</v>
      </c>
      <c r="C502" s="7">
        <v>7879</v>
      </c>
    </row>
    <row r="503" spans="2:3" x14ac:dyDescent="0.25">
      <c r="B503" s="5">
        <v>2258</v>
      </c>
      <c r="C503" s="5">
        <v>2974</v>
      </c>
    </row>
    <row r="504" spans="2:3" x14ac:dyDescent="0.25">
      <c r="B504" s="7">
        <v>3597</v>
      </c>
      <c r="C504" s="7">
        <v>4502</v>
      </c>
    </row>
    <row r="505" spans="2:3" x14ac:dyDescent="0.25">
      <c r="B505" s="5">
        <v>4420</v>
      </c>
      <c r="C505" s="5">
        <v>16704</v>
      </c>
    </row>
    <row r="506" spans="2:3" x14ac:dyDescent="0.25">
      <c r="B506" s="7">
        <v>6578</v>
      </c>
      <c r="C506" s="7">
        <v>6516</v>
      </c>
    </row>
    <row r="507" spans="2:3" x14ac:dyDescent="0.25">
      <c r="B507" s="5">
        <v>10274</v>
      </c>
      <c r="C507" s="5">
        <v>3295</v>
      </c>
    </row>
    <row r="508" spans="2:3" x14ac:dyDescent="0.25">
      <c r="B508" s="7">
        <v>5343</v>
      </c>
      <c r="C508" s="7">
        <v>5238</v>
      </c>
    </row>
    <row r="509" spans="2:3" x14ac:dyDescent="0.25">
      <c r="B509" s="5">
        <v>2376</v>
      </c>
      <c r="C509" s="5">
        <v>9756</v>
      </c>
    </row>
    <row r="510" spans="2:3" x14ac:dyDescent="0.25">
      <c r="B510" s="7">
        <v>2552</v>
      </c>
      <c r="C510" s="7">
        <v>4968</v>
      </c>
    </row>
    <row r="511" spans="2:3" x14ac:dyDescent="0.25">
      <c r="B511" s="5">
        <v>3033</v>
      </c>
      <c r="C511" s="5">
        <v>2180</v>
      </c>
    </row>
    <row r="512" spans="2:3" x14ac:dyDescent="0.25">
      <c r="B512" s="7">
        <v>2936</v>
      </c>
      <c r="C512" s="7">
        <v>3445</v>
      </c>
    </row>
    <row r="513" spans="2:3" x14ac:dyDescent="0.25">
      <c r="B513" s="5">
        <v>2853</v>
      </c>
      <c r="C513" s="5">
        <v>2760</v>
      </c>
    </row>
    <row r="514" spans="2:3" x14ac:dyDescent="0.25">
      <c r="B514" s="7">
        <v>2290</v>
      </c>
      <c r="C514" s="7">
        <v>5147</v>
      </c>
    </row>
    <row r="515" spans="2:3" x14ac:dyDescent="0.25">
      <c r="B515" s="5">
        <v>3600</v>
      </c>
      <c r="C515" s="5">
        <v>4507</v>
      </c>
    </row>
    <row r="516" spans="2:3" x14ac:dyDescent="0.25">
      <c r="B516" s="7">
        <v>2107</v>
      </c>
      <c r="C516" s="7">
        <v>8564</v>
      </c>
    </row>
    <row r="517" spans="2:3" x14ac:dyDescent="0.25">
      <c r="B517" s="5">
        <v>4115</v>
      </c>
      <c r="C517" s="5">
        <v>2468</v>
      </c>
    </row>
    <row r="518" spans="2:3" x14ac:dyDescent="0.25">
      <c r="B518" s="7">
        <v>4327</v>
      </c>
      <c r="C518" s="7">
        <v>2109</v>
      </c>
    </row>
    <row r="519" spans="2:3" x14ac:dyDescent="0.25">
      <c r="B519" s="5">
        <v>3196</v>
      </c>
      <c r="C519" s="5">
        <v>12965</v>
      </c>
    </row>
    <row r="520" spans="2:3" x14ac:dyDescent="0.25">
      <c r="B520" s="7">
        <v>19081</v>
      </c>
      <c r="C520" s="7">
        <v>6029</v>
      </c>
    </row>
    <row r="521" spans="2:3" x14ac:dyDescent="0.25">
      <c r="B521" s="5">
        <v>8966</v>
      </c>
      <c r="C521" s="5">
        <v>3702</v>
      </c>
    </row>
    <row r="522" spans="2:3" x14ac:dyDescent="0.25">
      <c r="B522" s="7">
        <v>2741</v>
      </c>
      <c r="C522" s="7">
        <v>2398</v>
      </c>
    </row>
    <row r="523" spans="2:3" x14ac:dyDescent="0.25">
      <c r="B523" s="5">
        <v>3491</v>
      </c>
      <c r="C523" s="5">
        <v>5468</v>
      </c>
    </row>
    <row r="524" spans="2:3" x14ac:dyDescent="0.25">
      <c r="B524" s="7">
        <v>4541</v>
      </c>
      <c r="C524" s="7">
        <v>13116</v>
      </c>
    </row>
    <row r="525" spans="2:3" x14ac:dyDescent="0.25">
      <c r="B525" s="5">
        <v>2678</v>
      </c>
      <c r="C525" s="5">
        <v>3377</v>
      </c>
    </row>
    <row r="526" spans="2:3" x14ac:dyDescent="0.25">
      <c r="B526" s="7">
        <v>7379</v>
      </c>
      <c r="C526" s="7">
        <v>10447</v>
      </c>
    </row>
    <row r="527" spans="2:3" x14ac:dyDescent="0.25">
      <c r="B527" s="5">
        <v>6272</v>
      </c>
      <c r="C527" s="5">
        <v>9667</v>
      </c>
    </row>
    <row r="528" spans="2:3" x14ac:dyDescent="0.25">
      <c r="B528" s="7">
        <v>5220</v>
      </c>
      <c r="C528" s="7">
        <v>2148</v>
      </c>
    </row>
    <row r="529" spans="2:3" x14ac:dyDescent="0.25">
      <c r="B529" s="5">
        <v>2781</v>
      </c>
      <c r="C529" s="5">
        <v>8926</v>
      </c>
    </row>
    <row r="530" spans="2:3" x14ac:dyDescent="0.25">
      <c r="B530" s="7">
        <v>4950</v>
      </c>
      <c r="C530" s="7">
        <v>6513</v>
      </c>
    </row>
    <row r="531" spans="2:3" x14ac:dyDescent="0.25">
      <c r="B531" s="5">
        <v>3579</v>
      </c>
      <c r="C531" s="5">
        <v>10333</v>
      </c>
    </row>
    <row r="532" spans="2:3" x14ac:dyDescent="0.25">
      <c r="B532" s="7">
        <v>2235</v>
      </c>
      <c r="C532" s="7">
        <v>4448</v>
      </c>
    </row>
    <row r="533" spans="2:3" x14ac:dyDescent="0.25">
      <c r="B533" s="5">
        <v>17779</v>
      </c>
      <c r="C533" s="5">
        <v>6854</v>
      </c>
    </row>
    <row r="534" spans="2:3" x14ac:dyDescent="0.25">
      <c r="B534" s="7">
        <v>6833</v>
      </c>
      <c r="C534" s="7">
        <v>9637</v>
      </c>
    </row>
    <row r="535" spans="2:3" x14ac:dyDescent="0.25">
      <c r="B535" s="5">
        <v>19740</v>
      </c>
      <c r="C535" s="5">
        <v>3591</v>
      </c>
    </row>
    <row r="536" spans="2:3" x14ac:dyDescent="0.25">
      <c r="B536" s="7">
        <v>18711</v>
      </c>
      <c r="C536" s="7">
        <v>5405</v>
      </c>
    </row>
    <row r="537" spans="2:3" x14ac:dyDescent="0.25">
      <c r="B537" s="5">
        <v>3692</v>
      </c>
      <c r="C537" s="5">
        <v>1514</v>
      </c>
    </row>
    <row r="538" spans="2:3" x14ac:dyDescent="0.25">
      <c r="B538" s="7">
        <v>2559</v>
      </c>
      <c r="C538" s="7">
        <v>5154</v>
      </c>
    </row>
    <row r="539" spans="2:3" x14ac:dyDescent="0.25">
      <c r="B539" s="5">
        <v>2517</v>
      </c>
      <c r="C539" s="5">
        <v>6962</v>
      </c>
    </row>
    <row r="540" spans="2:3" x14ac:dyDescent="0.25">
      <c r="B540" s="7">
        <v>6623</v>
      </c>
      <c r="C540" s="7">
        <v>2379</v>
      </c>
    </row>
    <row r="541" spans="2:3" x14ac:dyDescent="0.25">
      <c r="B541" s="5">
        <v>18265</v>
      </c>
      <c r="C541" s="5">
        <v>2105</v>
      </c>
    </row>
    <row r="542" spans="2:3" x14ac:dyDescent="0.25">
      <c r="B542" s="7">
        <v>18213</v>
      </c>
      <c r="C542" s="7">
        <v>13225</v>
      </c>
    </row>
    <row r="543" spans="2:3" x14ac:dyDescent="0.25">
      <c r="B543" s="5">
        <v>8380</v>
      </c>
      <c r="C543" s="5">
        <v>3540</v>
      </c>
    </row>
    <row r="544" spans="2:3" x14ac:dyDescent="0.25">
      <c r="B544" s="7">
        <v>1223</v>
      </c>
      <c r="C544" s="7">
        <v>19392</v>
      </c>
    </row>
    <row r="545" spans="2:3" x14ac:dyDescent="0.25">
      <c r="B545" s="5">
        <v>1118</v>
      </c>
      <c r="C545" s="5">
        <v>7314</v>
      </c>
    </row>
    <row r="546" spans="2:3" x14ac:dyDescent="0.25">
      <c r="B546" s="7">
        <v>2875</v>
      </c>
      <c r="C546" s="7">
        <v>4774</v>
      </c>
    </row>
    <row r="547" spans="2:3" x14ac:dyDescent="0.25">
      <c r="B547" s="5">
        <v>13577</v>
      </c>
      <c r="C547" s="5">
        <v>2856</v>
      </c>
    </row>
    <row r="548" spans="2:3" x14ac:dyDescent="0.25">
      <c r="B548" s="7">
        <v>19847</v>
      </c>
      <c r="C548" s="7">
        <v>5673</v>
      </c>
    </row>
    <row r="549" spans="2:3" x14ac:dyDescent="0.25">
      <c r="B549" s="5">
        <v>10512</v>
      </c>
      <c r="C549" s="5">
        <v>4788</v>
      </c>
    </row>
    <row r="550" spans="2:3" x14ac:dyDescent="0.25">
      <c r="B550" s="7">
        <v>2154</v>
      </c>
      <c r="C550" s="7">
        <v>5906</v>
      </c>
    </row>
    <row r="551" spans="2:3" x14ac:dyDescent="0.25">
      <c r="B551" s="5">
        <v>19190</v>
      </c>
      <c r="C551" s="5">
        <v>2933</v>
      </c>
    </row>
    <row r="552" spans="2:3" x14ac:dyDescent="0.25">
      <c r="B552" s="7">
        <v>4490</v>
      </c>
      <c r="C552" s="7">
        <v>6500</v>
      </c>
    </row>
    <row r="553" spans="2:3" x14ac:dyDescent="0.25">
      <c r="B553" s="5">
        <v>3506</v>
      </c>
      <c r="C553" s="5">
        <v>17174</v>
      </c>
    </row>
    <row r="554" spans="2:3" x14ac:dyDescent="0.25">
      <c r="B554" s="7">
        <v>3867</v>
      </c>
      <c r="C554" s="7">
        <v>4393</v>
      </c>
    </row>
    <row r="555" spans="2:3" x14ac:dyDescent="0.25">
      <c r="B555" s="5">
        <v>2080</v>
      </c>
      <c r="C555" s="5">
        <v>6583</v>
      </c>
    </row>
    <row r="556" spans="2:3" x14ac:dyDescent="0.25">
      <c r="B556" s="7">
        <v>6209</v>
      </c>
      <c r="C556" s="7">
        <v>8103</v>
      </c>
    </row>
    <row r="557" spans="2:3" x14ac:dyDescent="0.25">
      <c r="B557" s="5">
        <v>2372</v>
      </c>
      <c r="C557" s="5">
        <v>3978</v>
      </c>
    </row>
    <row r="558" spans="2:3" x14ac:dyDescent="0.25">
      <c r="B558" s="7">
        <v>4883</v>
      </c>
      <c r="C558" s="7">
        <v>5736</v>
      </c>
    </row>
    <row r="559" spans="2:3" x14ac:dyDescent="0.25">
      <c r="B559" s="5">
        <v>3904</v>
      </c>
      <c r="C559" s="5">
        <v>9854</v>
      </c>
    </row>
    <row r="560" spans="2:3" x14ac:dyDescent="0.25">
      <c r="B560" s="7">
        <v>9094</v>
      </c>
      <c r="C560" s="7">
        <v>5380</v>
      </c>
    </row>
    <row r="561" spans="2:3" x14ac:dyDescent="0.25">
      <c r="B561" s="5">
        <v>8446</v>
      </c>
      <c r="C561" s="5">
        <v>2133</v>
      </c>
    </row>
    <row r="562" spans="2:3" x14ac:dyDescent="0.25">
      <c r="B562" s="7">
        <v>4534</v>
      </c>
      <c r="C562" s="7">
        <v>17875</v>
      </c>
    </row>
    <row r="563" spans="2:3" x14ac:dyDescent="0.25">
      <c r="B563" s="5">
        <v>6151</v>
      </c>
      <c r="C563" s="5">
        <v>2432</v>
      </c>
    </row>
    <row r="564" spans="2:3" x14ac:dyDescent="0.25">
      <c r="B564" s="7">
        <v>2362</v>
      </c>
      <c r="C564" s="7">
        <v>2863</v>
      </c>
    </row>
    <row r="565" spans="2:3" x14ac:dyDescent="0.25">
      <c r="B565" s="5">
        <v>17861</v>
      </c>
      <c r="C565" s="5">
        <v>6667</v>
      </c>
    </row>
    <row r="566" spans="2:3" x14ac:dyDescent="0.25">
      <c r="B566" s="7">
        <v>19717</v>
      </c>
      <c r="C566" s="7">
        <v>5204</v>
      </c>
    </row>
    <row r="567" spans="2:3" x14ac:dyDescent="0.25">
      <c r="B567" s="5">
        <v>3544</v>
      </c>
      <c r="C567" s="5">
        <v>2897</v>
      </c>
    </row>
    <row r="568" spans="2:3" x14ac:dyDescent="0.25">
      <c r="B568" s="7">
        <v>8500</v>
      </c>
      <c r="C568" s="7">
        <v>1129</v>
      </c>
    </row>
    <row r="569" spans="2:3" x14ac:dyDescent="0.25">
      <c r="B569" s="5">
        <v>4661</v>
      </c>
      <c r="C569" s="5">
        <v>11031</v>
      </c>
    </row>
    <row r="570" spans="2:3" x14ac:dyDescent="0.25">
      <c r="B570" s="7">
        <v>4249</v>
      </c>
      <c r="C570" s="7">
        <v>4440</v>
      </c>
    </row>
    <row r="571" spans="2:3" x14ac:dyDescent="0.25">
      <c r="B571" s="5">
        <v>14026</v>
      </c>
      <c r="C571" s="5">
        <v>6323</v>
      </c>
    </row>
    <row r="572" spans="2:3" x14ac:dyDescent="0.25">
      <c r="B572" s="7">
        <v>3669</v>
      </c>
      <c r="C572" s="7">
        <v>5677</v>
      </c>
    </row>
    <row r="573" spans="2:3" x14ac:dyDescent="0.25">
      <c r="B573" s="5">
        <v>2387</v>
      </c>
      <c r="C573" s="5">
        <v>2187</v>
      </c>
    </row>
    <row r="574" spans="2:3" x14ac:dyDescent="0.25">
      <c r="B574" s="7">
        <v>7898</v>
      </c>
      <c r="C574" s="7">
        <v>11957</v>
      </c>
    </row>
    <row r="575" spans="2:3" x14ac:dyDescent="0.25">
      <c r="B575" s="5">
        <v>5071</v>
      </c>
      <c r="C575" s="5">
        <v>4878</v>
      </c>
    </row>
    <row r="576" spans="2:3" x14ac:dyDescent="0.25">
      <c r="B576" s="7">
        <v>13695</v>
      </c>
      <c r="C576" s="7">
        <v>2837</v>
      </c>
    </row>
    <row r="577" spans="2:3" x14ac:dyDescent="0.25">
      <c r="B577" s="5">
        <v>13402</v>
      </c>
      <c r="C577" s="5">
        <v>13206</v>
      </c>
    </row>
    <row r="578" spans="2:3" x14ac:dyDescent="0.25">
      <c r="B578" s="7">
        <v>5429</v>
      </c>
      <c r="C578" s="7">
        <v>10422</v>
      </c>
    </row>
    <row r="579" spans="2:3" x14ac:dyDescent="0.25">
      <c r="B579" s="5">
        <v>2610</v>
      </c>
      <c r="C579" s="5">
        <v>13744</v>
      </c>
    </row>
    <row r="580" spans="2:3" x14ac:dyDescent="0.25">
      <c r="B580" s="7">
        <v>4724</v>
      </c>
      <c r="C580" s="7">
        <v>4907</v>
      </c>
    </row>
    <row r="581" spans="2:3" x14ac:dyDescent="0.25">
      <c r="B581" s="5">
        <v>6179</v>
      </c>
      <c r="C581" s="5">
        <v>7644</v>
      </c>
    </row>
    <row r="582" spans="2:3" x14ac:dyDescent="0.25">
      <c r="B582" s="7">
        <v>6120</v>
      </c>
      <c r="C582" s="7">
        <v>5131</v>
      </c>
    </row>
    <row r="583" spans="2:3" x14ac:dyDescent="0.25">
      <c r="B583" s="5">
        <v>10596</v>
      </c>
      <c r="C583" s="5">
        <v>13570</v>
      </c>
    </row>
    <row r="584" spans="2:3" x14ac:dyDescent="0.25">
      <c r="B584" s="7">
        <v>2996</v>
      </c>
      <c r="C584" s="7">
        <v>6712</v>
      </c>
    </row>
    <row r="585" spans="2:3" x14ac:dyDescent="0.25">
      <c r="B585" s="5">
        <v>9998</v>
      </c>
      <c r="C585" s="5">
        <v>8837</v>
      </c>
    </row>
    <row r="586" spans="2:3" x14ac:dyDescent="0.25">
      <c r="B586" s="7">
        <v>4078</v>
      </c>
      <c r="C586" s="7">
        <v>5343</v>
      </c>
    </row>
    <row r="587" spans="2:3" x14ac:dyDescent="0.25">
      <c r="B587" s="5">
        <v>10920</v>
      </c>
      <c r="C587" s="5">
        <v>6652</v>
      </c>
    </row>
    <row r="588" spans="2:3" x14ac:dyDescent="0.25">
      <c r="B588" s="7">
        <v>6232</v>
      </c>
      <c r="C588" s="7">
        <v>4850</v>
      </c>
    </row>
    <row r="589" spans="2:3" x14ac:dyDescent="0.25">
      <c r="B589" s="5">
        <v>3904</v>
      </c>
      <c r="C589" s="5">
        <v>2001</v>
      </c>
    </row>
    <row r="590" spans="2:3" x14ac:dyDescent="0.25">
      <c r="B590" s="7">
        <v>9362</v>
      </c>
      <c r="C590" s="7">
        <v>2977</v>
      </c>
    </row>
    <row r="591" spans="2:3" x14ac:dyDescent="0.25">
      <c r="B591" s="5">
        <v>3229</v>
      </c>
      <c r="C591" s="5">
        <v>3785</v>
      </c>
    </row>
    <row r="592" spans="2:3" x14ac:dyDescent="0.25">
      <c r="B592" s="7">
        <v>3578</v>
      </c>
      <c r="C592" s="7">
        <v>12031</v>
      </c>
    </row>
    <row r="593" spans="2:3" x14ac:dyDescent="0.25">
      <c r="B593" s="5">
        <v>7988</v>
      </c>
      <c r="C593" s="5">
        <v>2966</v>
      </c>
    </row>
    <row r="594" spans="2:3" x14ac:dyDescent="0.25">
      <c r="B594" s="7">
        <v>4284</v>
      </c>
    </row>
    <row r="595" spans="2:3" x14ac:dyDescent="0.25">
      <c r="B595" s="5">
        <v>14732</v>
      </c>
    </row>
    <row r="596" spans="2:3" x14ac:dyDescent="0.25">
      <c r="B596" s="7">
        <v>2996</v>
      </c>
    </row>
    <row r="597" spans="2:3" x14ac:dyDescent="0.25">
      <c r="B597" s="5">
        <v>2099</v>
      </c>
    </row>
    <row r="598" spans="2:3" x14ac:dyDescent="0.25">
      <c r="B598" s="7">
        <v>5810</v>
      </c>
    </row>
    <row r="599" spans="2:3" x14ac:dyDescent="0.25">
      <c r="B599" s="5">
        <v>3420</v>
      </c>
    </row>
    <row r="600" spans="2:3" x14ac:dyDescent="0.25">
      <c r="B600" s="7">
        <v>4400</v>
      </c>
    </row>
    <row r="601" spans="2:3" x14ac:dyDescent="0.25">
      <c r="B601" s="5">
        <v>3500</v>
      </c>
    </row>
    <row r="602" spans="2:3" x14ac:dyDescent="0.25">
      <c r="B602" s="7">
        <v>9204</v>
      </c>
    </row>
    <row r="603" spans="2:3" x14ac:dyDescent="0.25">
      <c r="B603" s="5">
        <v>2127</v>
      </c>
    </row>
    <row r="604" spans="2:3" x14ac:dyDescent="0.25">
      <c r="B604" s="7">
        <v>3975</v>
      </c>
    </row>
    <row r="605" spans="2:3" x14ac:dyDescent="0.25">
      <c r="B605" s="5">
        <v>10793</v>
      </c>
    </row>
    <row r="606" spans="2:3" x14ac:dyDescent="0.25">
      <c r="B606" s="7">
        <v>10096</v>
      </c>
    </row>
    <row r="607" spans="2:3" x14ac:dyDescent="0.25">
      <c r="B607" s="5">
        <v>10851</v>
      </c>
    </row>
    <row r="608" spans="2:3" x14ac:dyDescent="0.25">
      <c r="B608" s="7">
        <v>3722</v>
      </c>
    </row>
    <row r="609" spans="2:2" x14ac:dyDescent="0.25">
      <c r="B609" s="5">
        <v>9380</v>
      </c>
    </row>
    <row r="610" spans="2:2" x14ac:dyDescent="0.25">
      <c r="B610" s="7">
        <v>5486</v>
      </c>
    </row>
    <row r="611" spans="2:2" x14ac:dyDescent="0.25">
      <c r="B611" s="5">
        <v>13757</v>
      </c>
    </row>
    <row r="612" spans="2:2" x14ac:dyDescent="0.25">
      <c r="B612" s="7">
        <v>8463</v>
      </c>
    </row>
    <row r="613" spans="2:2" x14ac:dyDescent="0.25">
      <c r="B613" s="5">
        <v>3162</v>
      </c>
    </row>
    <row r="614" spans="2:2" x14ac:dyDescent="0.25">
      <c r="B614" s="7">
        <v>16598</v>
      </c>
    </row>
    <row r="615" spans="2:2" x14ac:dyDescent="0.25">
      <c r="B615" s="5">
        <v>6651</v>
      </c>
    </row>
    <row r="616" spans="2:2" x14ac:dyDescent="0.25">
      <c r="B616" s="7">
        <v>2345</v>
      </c>
    </row>
    <row r="617" spans="2:2" x14ac:dyDescent="0.25">
      <c r="B617" s="5">
        <v>3420</v>
      </c>
    </row>
    <row r="618" spans="2:2" x14ac:dyDescent="0.25">
      <c r="B618" s="7">
        <v>4373</v>
      </c>
    </row>
    <row r="619" spans="2:2" x14ac:dyDescent="0.25">
      <c r="B619" s="5">
        <v>4759</v>
      </c>
    </row>
    <row r="620" spans="2:2" x14ac:dyDescent="0.25">
      <c r="B620" s="7">
        <v>5301</v>
      </c>
    </row>
    <row r="621" spans="2:2" x14ac:dyDescent="0.25">
      <c r="B621" s="5">
        <v>1274</v>
      </c>
    </row>
    <row r="622" spans="2:2" x14ac:dyDescent="0.25">
      <c r="B622" s="7">
        <v>4900</v>
      </c>
    </row>
    <row r="623" spans="2:2" x14ac:dyDescent="0.25">
      <c r="B623" s="5">
        <v>10466</v>
      </c>
    </row>
    <row r="624" spans="2:2" x14ac:dyDescent="0.25">
      <c r="B624" s="7">
        <v>17007</v>
      </c>
    </row>
    <row r="625" spans="2:2" x14ac:dyDescent="0.25">
      <c r="B625" s="5">
        <v>2909</v>
      </c>
    </row>
    <row r="626" spans="2:2" x14ac:dyDescent="0.25">
      <c r="B626" s="7">
        <v>2404</v>
      </c>
    </row>
    <row r="627" spans="2:2" x14ac:dyDescent="0.25">
      <c r="B627" s="5">
        <v>3172</v>
      </c>
    </row>
    <row r="628" spans="2:2" x14ac:dyDescent="0.25">
      <c r="B628" s="7">
        <v>10209</v>
      </c>
    </row>
    <row r="629" spans="2:2" x14ac:dyDescent="0.25">
      <c r="B629" s="5">
        <v>8620</v>
      </c>
    </row>
    <row r="630" spans="2:2" x14ac:dyDescent="0.25">
      <c r="B630" s="7">
        <v>2064</v>
      </c>
    </row>
    <row r="631" spans="2:2" x14ac:dyDescent="0.25">
      <c r="B631" s="5">
        <v>4035</v>
      </c>
    </row>
    <row r="632" spans="2:2" x14ac:dyDescent="0.25">
      <c r="B632" s="7">
        <v>2561</v>
      </c>
    </row>
    <row r="633" spans="2:2" x14ac:dyDescent="0.25">
      <c r="B633" s="5">
        <v>1563</v>
      </c>
    </row>
    <row r="634" spans="2:2" x14ac:dyDescent="0.25">
      <c r="B634" s="7">
        <v>4898</v>
      </c>
    </row>
    <row r="635" spans="2:2" x14ac:dyDescent="0.25">
      <c r="B635" s="5">
        <v>6549</v>
      </c>
    </row>
    <row r="636" spans="2:2" x14ac:dyDescent="0.25">
      <c r="B636" s="7">
        <v>6388</v>
      </c>
    </row>
    <row r="637" spans="2:2" x14ac:dyDescent="0.25">
      <c r="B637" s="5">
        <v>11244</v>
      </c>
    </row>
    <row r="638" spans="2:2" x14ac:dyDescent="0.25">
      <c r="B638" s="7">
        <v>2362</v>
      </c>
    </row>
    <row r="639" spans="2:2" x14ac:dyDescent="0.25">
      <c r="B639" s="5">
        <v>16328</v>
      </c>
    </row>
    <row r="640" spans="2:2" x14ac:dyDescent="0.25">
      <c r="B640" s="7">
        <v>2272</v>
      </c>
    </row>
    <row r="641" spans="2:2" x14ac:dyDescent="0.25">
      <c r="B641" s="5">
        <v>2018</v>
      </c>
    </row>
    <row r="642" spans="2:2" x14ac:dyDescent="0.25">
      <c r="B642" s="7">
        <v>7083</v>
      </c>
    </row>
    <row r="643" spans="2:2" x14ac:dyDescent="0.25">
      <c r="B643" s="5">
        <v>14411</v>
      </c>
    </row>
    <row r="644" spans="2:2" x14ac:dyDescent="0.25">
      <c r="B644" s="7">
        <v>2308</v>
      </c>
    </row>
    <row r="645" spans="2:2" x14ac:dyDescent="0.25">
      <c r="B645" s="5">
        <v>4841</v>
      </c>
    </row>
    <row r="646" spans="2:2" x14ac:dyDescent="0.25">
      <c r="B646" s="7">
        <v>4285</v>
      </c>
    </row>
    <row r="647" spans="2:2" x14ac:dyDescent="0.25">
      <c r="B647" s="5">
        <v>4320</v>
      </c>
    </row>
    <row r="648" spans="2:2" x14ac:dyDescent="0.25">
      <c r="B648" s="7">
        <v>2132</v>
      </c>
    </row>
    <row r="649" spans="2:2" x14ac:dyDescent="0.25">
      <c r="B649" s="5">
        <v>10124</v>
      </c>
    </row>
    <row r="650" spans="2:2" x14ac:dyDescent="0.25">
      <c r="B650" s="7">
        <v>5473</v>
      </c>
    </row>
    <row r="651" spans="2:2" x14ac:dyDescent="0.25">
      <c r="B651" s="5">
        <v>5207</v>
      </c>
    </row>
    <row r="652" spans="2:2" x14ac:dyDescent="0.25">
      <c r="B652" s="7">
        <v>16437</v>
      </c>
    </row>
    <row r="653" spans="2:2" x14ac:dyDescent="0.25">
      <c r="B653" s="5">
        <v>2296</v>
      </c>
    </row>
    <row r="654" spans="2:2" x14ac:dyDescent="0.25">
      <c r="B654" s="7">
        <v>4069</v>
      </c>
    </row>
    <row r="655" spans="2:2" x14ac:dyDescent="0.25">
      <c r="B655" s="5">
        <v>7441</v>
      </c>
    </row>
    <row r="656" spans="2:2" x14ac:dyDescent="0.25">
      <c r="B656" s="7">
        <v>2644</v>
      </c>
    </row>
    <row r="657" spans="2:2" x14ac:dyDescent="0.25">
      <c r="B657" s="5">
        <v>2451</v>
      </c>
    </row>
    <row r="658" spans="2:2" x14ac:dyDescent="0.25">
      <c r="B658" s="7">
        <v>6392</v>
      </c>
    </row>
    <row r="659" spans="2:2" x14ac:dyDescent="0.25">
      <c r="B659" s="5">
        <v>9714</v>
      </c>
    </row>
    <row r="660" spans="2:2" x14ac:dyDescent="0.25">
      <c r="B660" s="7">
        <v>6077</v>
      </c>
    </row>
    <row r="661" spans="2:2" x14ac:dyDescent="0.25">
      <c r="B661" s="5">
        <v>2450</v>
      </c>
    </row>
    <row r="662" spans="2:2" x14ac:dyDescent="0.25">
      <c r="B662" s="7">
        <v>9250</v>
      </c>
    </row>
    <row r="663" spans="2:2" x14ac:dyDescent="0.25">
      <c r="B663" s="5">
        <v>4855</v>
      </c>
    </row>
    <row r="664" spans="2:2" x14ac:dyDescent="0.25">
      <c r="B664" s="7">
        <v>4087</v>
      </c>
    </row>
    <row r="665" spans="2:2" x14ac:dyDescent="0.25">
      <c r="B665" s="5">
        <v>2972</v>
      </c>
    </row>
    <row r="666" spans="2:2" x14ac:dyDescent="0.25">
      <c r="B666" s="7">
        <v>19586</v>
      </c>
    </row>
    <row r="667" spans="2:2" x14ac:dyDescent="0.25">
      <c r="B667" s="5">
        <v>5484</v>
      </c>
    </row>
    <row r="668" spans="2:2" x14ac:dyDescent="0.25">
      <c r="B668" s="7">
        <v>9924</v>
      </c>
    </row>
    <row r="669" spans="2:2" x14ac:dyDescent="0.25">
      <c r="B669" s="5">
        <v>4723</v>
      </c>
    </row>
    <row r="670" spans="2:2" x14ac:dyDescent="0.25">
      <c r="B670" s="7">
        <v>8237</v>
      </c>
    </row>
    <row r="671" spans="2:2" x14ac:dyDescent="0.25">
      <c r="B671" s="5">
        <v>8853</v>
      </c>
    </row>
    <row r="672" spans="2:2" x14ac:dyDescent="0.25">
      <c r="B672" s="7">
        <v>19331</v>
      </c>
    </row>
    <row r="673" spans="2:2" x14ac:dyDescent="0.25">
      <c r="B673" s="5">
        <v>2073</v>
      </c>
    </row>
    <row r="674" spans="2:2" x14ac:dyDescent="0.25">
      <c r="B674" s="7">
        <v>5562</v>
      </c>
    </row>
    <row r="675" spans="2:2" x14ac:dyDescent="0.25">
      <c r="B675" s="5">
        <v>19613</v>
      </c>
    </row>
    <row r="676" spans="2:2" x14ac:dyDescent="0.25">
      <c r="B676" s="7">
        <v>3407</v>
      </c>
    </row>
    <row r="677" spans="2:2" x14ac:dyDescent="0.25">
      <c r="B677" s="5">
        <v>5063</v>
      </c>
    </row>
    <row r="678" spans="2:2" x14ac:dyDescent="0.25">
      <c r="B678" s="7">
        <v>4876</v>
      </c>
    </row>
    <row r="679" spans="2:2" x14ac:dyDescent="0.25">
      <c r="B679" s="5">
        <v>2690</v>
      </c>
    </row>
    <row r="680" spans="2:2" x14ac:dyDescent="0.25">
      <c r="B680" s="7">
        <v>17567</v>
      </c>
    </row>
    <row r="681" spans="2:2" x14ac:dyDescent="0.25">
      <c r="B681" s="5">
        <v>2408</v>
      </c>
    </row>
    <row r="682" spans="2:2" x14ac:dyDescent="0.25">
      <c r="B682" s="7">
        <v>11245</v>
      </c>
    </row>
    <row r="683" spans="2:2" x14ac:dyDescent="0.25">
      <c r="B683" s="5">
        <v>2141</v>
      </c>
    </row>
    <row r="684" spans="2:2" x14ac:dyDescent="0.25">
      <c r="B684" s="7">
        <v>4385</v>
      </c>
    </row>
    <row r="685" spans="2:2" x14ac:dyDescent="0.25">
      <c r="B685" s="5">
        <v>5332</v>
      </c>
    </row>
    <row r="686" spans="2:2" x14ac:dyDescent="0.25">
      <c r="B686" s="7">
        <v>4724</v>
      </c>
    </row>
    <row r="687" spans="2:2" x14ac:dyDescent="0.25">
      <c r="B687" s="5">
        <v>5377</v>
      </c>
    </row>
    <row r="688" spans="2:2" x14ac:dyDescent="0.25">
      <c r="B688" s="7">
        <v>4066</v>
      </c>
    </row>
    <row r="689" spans="2:2" x14ac:dyDescent="0.25">
      <c r="B689" s="5">
        <v>5208</v>
      </c>
    </row>
    <row r="690" spans="2:2" x14ac:dyDescent="0.25">
      <c r="B690" s="7">
        <v>3117</v>
      </c>
    </row>
    <row r="691" spans="2:2" x14ac:dyDescent="0.25">
      <c r="B691" s="5">
        <v>3069</v>
      </c>
    </row>
    <row r="692" spans="2:2" x14ac:dyDescent="0.25">
      <c r="B692" s="7">
        <v>5768</v>
      </c>
    </row>
    <row r="693" spans="2:2" x14ac:dyDescent="0.25">
      <c r="B693" s="5">
        <v>10306</v>
      </c>
    </row>
    <row r="694" spans="2:2" x14ac:dyDescent="0.25">
      <c r="B694" s="7">
        <v>5743</v>
      </c>
    </row>
    <row r="695" spans="2:2" x14ac:dyDescent="0.25">
      <c r="B695" s="5">
        <v>15202</v>
      </c>
    </row>
    <row r="696" spans="2:2" x14ac:dyDescent="0.25">
      <c r="B696" s="7">
        <v>5440</v>
      </c>
    </row>
    <row r="697" spans="2:2" x14ac:dyDescent="0.25">
      <c r="B697" s="5">
        <v>2580</v>
      </c>
    </row>
    <row r="698" spans="2:2" x14ac:dyDescent="0.25">
      <c r="B698" s="7">
        <v>2166</v>
      </c>
    </row>
    <row r="699" spans="2:2" x14ac:dyDescent="0.25">
      <c r="B699" s="5">
        <v>5869</v>
      </c>
    </row>
    <row r="700" spans="2:2" x14ac:dyDescent="0.25">
      <c r="B700" s="7">
        <v>5206</v>
      </c>
    </row>
    <row r="701" spans="2:2" x14ac:dyDescent="0.25">
      <c r="B701" s="5">
        <v>5295</v>
      </c>
    </row>
    <row r="702" spans="2:2" x14ac:dyDescent="0.25">
      <c r="B702" s="7">
        <v>2013</v>
      </c>
    </row>
    <row r="703" spans="2:2" x14ac:dyDescent="0.25">
      <c r="B703" s="5">
        <v>6842</v>
      </c>
    </row>
    <row r="704" spans="2:2" x14ac:dyDescent="0.25">
      <c r="B704" s="7">
        <v>17603</v>
      </c>
    </row>
    <row r="705" spans="2:2" x14ac:dyDescent="0.25">
      <c r="B705" s="5">
        <v>4581</v>
      </c>
    </row>
    <row r="706" spans="2:2" x14ac:dyDescent="0.25">
      <c r="B706" s="7">
        <v>4735</v>
      </c>
    </row>
    <row r="707" spans="2:2" x14ac:dyDescent="0.25">
      <c r="B707" s="5">
        <v>4187</v>
      </c>
    </row>
    <row r="708" spans="2:2" x14ac:dyDescent="0.25">
      <c r="B708" s="7">
        <v>5505</v>
      </c>
    </row>
    <row r="709" spans="2:2" x14ac:dyDescent="0.25">
      <c r="B709" s="5">
        <v>5470</v>
      </c>
    </row>
    <row r="710" spans="2:2" x14ac:dyDescent="0.25">
      <c r="B710" s="7">
        <v>15379</v>
      </c>
    </row>
    <row r="711" spans="2:2" x14ac:dyDescent="0.25">
      <c r="B711" s="5">
        <v>7082</v>
      </c>
    </row>
    <row r="712" spans="2:2" x14ac:dyDescent="0.25">
      <c r="B712" s="7">
        <v>2728</v>
      </c>
    </row>
    <row r="713" spans="2:2" x14ac:dyDescent="0.25">
      <c r="B713" s="5">
        <v>5347</v>
      </c>
    </row>
    <row r="714" spans="2:2" x14ac:dyDescent="0.25">
      <c r="B714" s="7">
        <v>3989</v>
      </c>
    </row>
    <row r="715" spans="2:2" x14ac:dyDescent="0.25">
      <c r="B715" s="5">
        <v>7005</v>
      </c>
    </row>
    <row r="716" spans="2:2" x14ac:dyDescent="0.25">
      <c r="B716" s="7">
        <v>1393</v>
      </c>
    </row>
    <row r="717" spans="2:2" x14ac:dyDescent="0.25">
      <c r="B717" s="5">
        <v>2570</v>
      </c>
    </row>
    <row r="718" spans="2:2" x14ac:dyDescent="0.25">
      <c r="B718" s="7">
        <v>3537</v>
      </c>
    </row>
    <row r="719" spans="2:2" x14ac:dyDescent="0.25">
      <c r="B719" s="5">
        <v>3986</v>
      </c>
    </row>
    <row r="720" spans="2:2" x14ac:dyDescent="0.25">
      <c r="B720" s="7">
        <v>10883</v>
      </c>
    </row>
    <row r="721" spans="2:2" x14ac:dyDescent="0.25">
      <c r="B721" s="5">
        <v>2028</v>
      </c>
    </row>
    <row r="722" spans="2:2" x14ac:dyDescent="0.25">
      <c r="B722" s="7">
        <v>9525</v>
      </c>
    </row>
    <row r="723" spans="2:2" x14ac:dyDescent="0.25">
      <c r="B723" s="5">
        <v>2275</v>
      </c>
    </row>
    <row r="724" spans="2:2" x14ac:dyDescent="0.25">
      <c r="B724" s="7">
        <v>4930</v>
      </c>
    </row>
    <row r="725" spans="2:2" x14ac:dyDescent="0.25">
      <c r="B725" s="5">
        <v>7847</v>
      </c>
    </row>
    <row r="726" spans="2:2" x14ac:dyDescent="0.25">
      <c r="B726" s="7">
        <v>4401</v>
      </c>
    </row>
    <row r="727" spans="2:2" x14ac:dyDescent="0.25">
      <c r="B727" s="5">
        <v>9241</v>
      </c>
    </row>
    <row r="728" spans="2:2" x14ac:dyDescent="0.25">
      <c r="B728" s="7">
        <v>10748</v>
      </c>
    </row>
    <row r="729" spans="2:2" x14ac:dyDescent="0.25">
      <c r="B729" s="5">
        <v>1555</v>
      </c>
    </row>
    <row r="730" spans="2:2" x14ac:dyDescent="0.25">
      <c r="B730" s="7">
        <v>12936</v>
      </c>
    </row>
    <row r="731" spans="2:2" x14ac:dyDescent="0.25">
      <c r="B731" s="5">
        <v>2305</v>
      </c>
    </row>
    <row r="732" spans="2:2" x14ac:dyDescent="0.25">
      <c r="B732" s="7">
        <v>3433</v>
      </c>
    </row>
    <row r="733" spans="2:2" x14ac:dyDescent="0.25">
      <c r="B733" s="5">
        <v>3477</v>
      </c>
    </row>
    <row r="734" spans="2:2" x14ac:dyDescent="0.25">
      <c r="B734" s="7">
        <v>6430</v>
      </c>
    </row>
    <row r="735" spans="2:2" x14ac:dyDescent="0.25">
      <c r="B735" s="5">
        <v>3907</v>
      </c>
    </row>
    <row r="736" spans="2:2" x14ac:dyDescent="0.25">
      <c r="B736" s="7">
        <v>5562</v>
      </c>
    </row>
    <row r="737" spans="2:2" x14ac:dyDescent="0.25">
      <c r="B737" s="5">
        <v>6883</v>
      </c>
    </row>
    <row r="738" spans="2:2" x14ac:dyDescent="0.25">
      <c r="B738" s="7">
        <v>2862</v>
      </c>
    </row>
    <row r="739" spans="2:2" x14ac:dyDescent="0.25">
      <c r="B739" s="5">
        <v>4978</v>
      </c>
    </row>
    <row r="740" spans="2:2" x14ac:dyDescent="0.25">
      <c r="B740" s="7">
        <v>10368</v>
      </c>
    </row>
    <row r="741" spans="2:2" x14ac:dyDescent="0.25">
      <c r="B741" s="5">
        <v>6134</v>
      </c>
    </row>
    <row r="742" spans="2:2" x14ac:dyDescent="0.25">
      <c r="B742" s="7">
        <v>6735</v>
      </c>
    </row>
    <row r="743" spans="2:2" x14ac:dyDescent="0.25">
      <c r="B743" s="5">
        <v>6472</v>
      </c>
    </row>
    <row r="744" spans="2:2" x14ac:dyDescent="0.25">
      <c r="B744" s="7">
        <v>9610</v>
      </c>
    </row>
    <row r="745" spans="2:2" x14ac:dyDescent="0.25">
      <c r="B745" s="5">
        <v>19833</v>
      </c>
    </row>
    <row r="746" spans="2:2" x14ac:dyDescent="0.25">
      <c r="B746" s="7">
        <v>2145</v>
      </c>
    </row>
    <row r="747" spans="2:2" x14ac:dyDescent="0.25">
      <c r="B747" s="5">
        <v>8346</v>
      </c>
    </row>
    <row r="748" spans="2:2" x14ac:dyDescent="0.25">
      <c r="B748" s="7">
        <v>6294</v>
      </c>
    </row>
    <row r="749" spans="2:2" x14ac:dyDescent="0.25">
      <c r="B749" s="5">
        <v>7140</v>
      </c>
    </row>
    <row r="750" spans="2:2" x14ac:dyDescent="0.25">
      <c r="B750" s="7">
        <v>2932</v>
      </c>
    </row>
    <row r="751" spans="2:2" x14ac:dyDescent="0.25">
      <c r="B751" s="5">
        <v>8161</v>
      </c>
    </row>
    <row r="752" spans="2:2" x14ac:dyDescent="0.25">
      <c r="B752" s="7">
        <v>5294</v>
      </c>
    </row>
    <row r="753" spans="2:2" x14ac:dyDescent="0.25">
      <c r="B753" s="5">
        <v>2718</v>
      </c>
    </row>
    <row r="754" spans="2:2" x14ac:dyDescent="0.25">
      <c r="B754" s="7">
        <v>5811</v>
      </c>
    </row>
    <row r="755" spans="2:2" x14ac:dyDescent="0.25">
      <c r="B755" s="5">
        <v>2437</v>
      </c>
    </row>
    <row r="756" spans="2:2" x14ac:dyDescent="0.25">
      <c r="B756" s="7">
        <v>2766</v>
      </c>
    </row>
    <row r="757" spans="2:2" x14ac:dyDescent="0.25">
      <c r="B757" s="5">
        <v>19038</v>
      </c>
    </row>
    <row r="758" spans="2:2" x14ac:dyDescent="0.25">
      <c r="B758" s="7">
        <v>3055</v>
      </c>
    </row>
    <row r="759" spans="2:2" x14ac:dyDescent="0.25">
      <c r="B759" s="5">
        <v>2289</v>
      </c>
    </row>
    <row r="760" spans="2:2" x14ac:dyDescent="0.25">
      <c r="B760" s="7">
        <v>4001</v>
      </c>
    </row>
    <row r="761" spans="2:2" x14ac:dyDescent="0.25">
      <c r="B761" s="5">
        <v>3539</v>
      </c>
    </row>
    <row r="762" spans="2:2" x14ac:dyDescent="0.25">
      <c r="B762" s="7">
        <v>2679</v>
      </c>
    </row>
    <row r="763" spans="2:2" x14ac:dyDescent="0.25">
      <c r="B763" s="5">
        <v>4189</v>
      </c>
    </row>
    <row r="764" spans="2:2" x14ac:dyDescent="0.25">
      <c r="B764" s="7">
        <v>19328</v>
      </c>
    </row>
    <row r="765" spans="2:2" x14ac:dyDescent="0.25">
      <c r="B765" s="5">
        <v>8321</v>
      </c>
    </row>
    <row r="766" spans="2:2" x14ac:dyDescent="0.25">
      <c r="B766" s="7">
        <v>2342</v>
      </c>
    </row>
    <row r="767" spans="2:2" x14ac:dyDescent="0.25">
      <c r="B767" s="5">
        <v>4071</v>
      </c>
    </row>
    <row r="768" spans="2:2" x14ac:dyDescent="0.25">
      <c r="B768" s="7">
        <v>5813</v>
      </c>
    </row>
    <row r="769" spans="2:2" x14ac:dyDescent="0.25">
      <c r="B769" s="5">
        <v>3143</v>
      </c>
    </row>
    <row r="770" spans="2:2" x14ac:dyDescent="0.25">
      <c r="B770" s="7">
        <v>2044</v>
      </c>
    </row>
    <row r="771" spans="2:2" x14ac:dyDescent="0.25">
      <c r="B771" s="5">
        <v>13464</v>
      </c>
    </row>
    <row r="772" spans="2:2" x14ac:dyDescent="0.25">
      <c r="B772" s="7">
        <v>7991</v>
      </c>
    </row>
    <row r="773" spans="2:2" x14ac:dyDescent="0.25">
      <c r="B773" s="5">
        <v>5538</v>
      </c>
    </row>
    <row r="774" spans="2:2" x14ac:dyDescent="0.25">
      <c r="B774" s="7">
        <v>5762</v>
      </c>
    </row>
    <row r="775" spans="2:2" x14ac:dyDescent="0.25">
      <c r="B775" s="5">
        <v>2592</v>
      </c>
    </row>
    <row r="776" spans="2:2" x14ac:dyDescent="0.25">
      <c r="B776" s="7">
        <v>5346</v>
      </c>
    </row>
    <row r="777" spans="2:2" x14ac:dyDescent="0.25">
      <c r="B777" s="5">
        <v>4213</v>
      </c>
    </row>
    <row r="778" spans="2:2" x14ac:dyDescent="0.25">
      <c r="B778" s="7">
        <v>4127</v>
      </c>
    </row>
    <row r="779" spans="2:2" x14ac:dyDescent="0.25">
      <c r="B779" s="5">
        <v>2438</v>
      </c>
    </row>
    <row r="780" spans="2:2" x14ac:dyDescent="0.25">
      <c r="B780" s="7">
        <v>6870</v>
      </c>
    </row>
    <row r="781" spans="2:2" x14ac:dyDescent="0.25">
      <c r="B781" s="5">
        <v>6799</v>
      </c>
    </row>
    <row r="782" spans="2:2" x14ac:dyDescent="0.25">
      <c r="B782" s="7">
        <v>16291</v>
      </c>
    </row>
    <row r="783" spans="2:2" x14ac:dyDescent="0.25">
      <c r="B783" s="5">
        <v>2705</v>
      </c>
    </row>
    <row r="784" spans="2:2" x14ac:dyDescent="0.25">
      <c r="B784" s="7">
        <v>4684</v>
      </c>
    </row>
    <row r="785" spans="2:2" x14ac:dyDescent="0.25">
      <c r="B785" s="5">
        <v>15787</v>
      </c>
    </row>
    <row r="786" spans="2:2" x14ac:dyDescent="0.25">
      <c r="B786" s="7">
        <v>2956</v>
      </c>
    </row>
    <row r="787" spans="2:2" x14ac:dyDescent="0.25">
      <c r="B787" s="5">
        <v>2335</v>
      </c>
    </row>
    <row r="788" spans="2:2" x14ac:dyDescent="0.25">
      <c r="B788" s="7">
        <v>5675</v>
      </c>
    </row>
    <row r="789" spans="2:2" x14ac:dyDescent="0.25">
      <c r="B789" s="5">
        <v>3812</v>
      </c>
    </row>
    <row r="790" spans="2:2" x14ac:dyDescent="0.25">
      <c r="B790" s="7">
        <v>4648</v>
      </c>
    </row>
    <row r="791" spans="2:2" x14ac:dyDescent="0.25">
      <c r="B791" s="5">
        <v>2936</v>
      </c>
    </row>
    <row r="792" spans="2:2" x14ac:dyDescent="0.25">
      <c r="B792" s="7">
        <v>8578</v>
      </c>
    </row>
    <row r="793" spans="2:2" x14ac:dyDescent="0.25">
      <c r="B793" s="5">
        <v>2706</v>
      </c>
    </row>
    <row r="794" spans="2:2" x14ac:dyDescent="0.25">
      <c r="B794" s="7">
        <v>6384</v>
      </c>
    </row>
    <row r="795" spans="2:2" x14ac:dyDescent="0.25">
      <c r="B795" s="5">
        <v>3968</v>
      </c>
    </row>
    <row r="796" spans="2:2" x14ac:dyDescent="0.25">
      <c r="B796" s="7">
        <v>9907</v>
      </c>
    </row>
    <row r="797" spans="2:2" x14ac:dyDescent="0.25">
      <c r="B797" s="5">
        <v>2804</v>
      </c>
    </row>
    <row r="798" spans="2:2" x14ac:dyDescent="0.25">
      <c r="B798" s="7">
        <v>19665</v>
      </c>
    </row>
    <row r="799" spans="2:2" x14ac:dyDescent="0.25">
      <c r="B799" s="5">
        <v>2439</v>
      </c>
    </row>
    <row r="800" spans="2:2" x14ac:dyDescent="0.25">
      <c r="B800" s="7">
        <v>3902</v>
      </c>
    </row>
    <row r="801" spans="2:2" x14ac:dyDescent="0.25">
      <c r="B801" s="5">
        <v>2662</v>
      </c>
    </row>
    <row r="802" spans="2:2" x14ac:dyDescent="0.25">
      <c r="B802" s="7">
        <v>1081</v>
      </c>
    </row>
    <row r="803" spans="2:2" x14ac:dyDescent="0.25">
      <c r="B803" s="5">
        <v>2472</v>
      </c>
    </row>
    <row r="804" spans="2:2" x14ac:dyDescent="0.25">
      <c r="B804" s="7">
        <v>4197</v>
      </c>
    </row>
    <row r="805" spans="2:2" x14ac:dyDescent="0.25">
      <c r="B805" s="5">
        <v>9713</v>
      </c>
    </row>
    <row r="806" spans="2:2" x14ac:dyDescent="0.25">
      <c r="B806" s="7">
        <v>2062</v>
      </c>
    </row>
    <row r="807" spans="2:2" x14ac:dyDescent="0.25">
      <c r="B807" s="5">
        <v>4284</v>
      </c>
    </row>
    <row r="808" spans="2:2" x14ac:dyDescent="0.25">
      <c r="B808" s="7">
        <v>3886</v>
      </c>
    </row>
    <row r="809" spans="2:2" x14ac:dyDescent="0.25">
      <c r="B809" s="5">
        <v>16823</v>
      </c>
    </row>
    <row r="810" spans="2:2" x14ac:dyDescent="0.25">
      <c r="B810" s="7">
        <v>5033</v>
      </c>
    </row>
    <row r="811" spans="2:2" x14ac:dyDescent="0.25">
      <c r="B811" s="5">
        <v>2307</v>
      </c>
    </row>
    <row r="812" spans="2:2" x14ac:dyDescent="0.25">
      <c r="B812" s="7">
        <v>2587</v>
      </c>
    </row>
    <row r="813" spans="2:2" x14ac:dyDescent="0.25">
      <c r="B813" s="5">
        <v>5507</v>
      </c>
    </row>
    <row r="814" spans="2:2" x14ac:dyDescent="0.25">
      <c r="B814" s="7">
        <v>13348</v>
      </c>
    </row>
    <row r="815" spans="2:2" x14ac:dyDescent="0.25">
      <c r="B815" s="5">
        <v>2544</v>
      </c>
    </row>
    <row r="816" spans="2:2" x14ac:dyDescent="0.25">
      <c r="B816" s="7">
        <v>5399</v>
      </c>
    </row>
    <row r="817" spans="2:2" x14ac:dyDescent="0.25">
      <c r="B817" s="5">
        <v>5487</v>
      </c>
    </row>
    <row r="818" spans="2:2" x14ac:dyDescent="0.25">
      <c r="B818" s="7">
        <v>6834</v>
      </c>
    </row>
    <row r="819" spans="2:2" x14ac:dyDescent="0.25">
      <c r="B819" s="5">
        <v>1091</v>
      </c>
    </row>
    <row r="820" spans="2:2" x14ac:dyDescent="0.25">
      <c r="B820" s="7">
        <v>2226</v>
      </c>
    </row>
    <row r="821" spans="2:2" x14ac:dyDescent="0.25">
      <c r="B821" s="5">
        <v>5747</v>
      </c>
    </row>
    <row r="822" spans="2:2" x14ac:dyDescent="0.25">
      <c r="B822" s="7">
        <v>5467</v>
      </c>
    </row>
    <row r="823" spans="2:2" x14ac:dyDescent="0.25">
      <c r="B823" s="5">
        <v>5151</v>
      </c>
    </row>
    <row r="824" spans="2:2" x14ac:dyDescent="0.25">
      <c r="B824" s="7">
        <v>4771</v>
      </c>
    </row>
    <row r="825" spans="2:2" x14ac:dyDescent="0.25">
      <c r="B825" s="5">
        <v>19161</v>
      </c>
    </row>
    <row r="826" spans="2:2" x14ac:dyDescent="0.25">
      <c r="B826" s="7">
        <v>5087</v>
      </c>
    </row>
    <row r="827" spans="2:2" x14ac:dyDescent="0.25">
      <c r="B827" s="5">
        <v>5561</v>
      </c>
    </row>
    <row r="828" spans="2:2" x14ac:dyDescent="0.25">
      <c r="B828" s="7">
        <v>2144</v>
      </c>
    </row>
    <row r="829" spans="2:2" x14ac:dyDescent="0.25">
      <c r="B829" s="5">
        <v>3065</v>
      </c>
    </row>
    <row r="830" spans="2:2" x14ac:dyDescent="0.25">
      <c r="B830" s="7">
        <v>2810</v>
      </c>
    </row>
    <row r="831" spans="2:2" x14ac:dyDescent="0.25">
      <c r="B831" s="5">
        <v>9888</v>
      </c>
    </row>
    <row r="832" spans="2:2" x14ac:dyDescent="0.25">
      <c r="B832" s="7">
        <v>8628</v>
      </c>
    </row>
    <row r="833" spans="2:2" x14ac:dyDescent="0.25">
      <c r="B833" s="5">
        <v>2867</v>
      </c>
    </row>
    <row r="834" spans="2:2" x14ac:dyDescent="0.25">
      <c r="B834" s="7">
        <v>5373</v>
      </c>
    </row>
    <row r="835" spans="2:2" x14ac:dyDescent="0.25">
      <c r="B835" s="5">
        <v>5003</v>
      </c>
    </row>
    <row r="836" spans="2:2" x14ac:dyDescent="0.25">
      <c r="B836" s="7">
        <v>2367</v>
      </c>
    </row>
    <row r="837" spans="2:2" x14ac:dyDescent="0.25">
      <c r="B837" s="5">
        <v>2858</v>
      </c>
    </row>
    <row r="838" spans="2:2" x14ac:dyDescent="0.25">
      <c r="B838" s="7">
        <v>4105</v>
      </c>
    </row>
    <row r="839" spans="2:2" x14ac:dyDescent="0.25">
      <c r="B839" s="5">
        <v>9679</v>
      </c>
    </row>
    <row r="840" spans="2:2" x14ac:dyDescent="0.25">
      <c r="B840" s="7">
        <v>5617</v>
      </c>
    </row>
    <row r="841" spans="2:2" x14ac:dyDescent="0.25">
      <c r="B841" s="5">
        <v>10448</v>
      </c>
    </row>
    <row r="842" spans="2:2" x14ac:dyDescent="0.25">
      <c r="B842" s="7">
        <v>5968</v>
      </c>
    </row>
    <row r="843" spans="2:2" x14ac:dyDescent="0.25">
      <c r="B843" s="5">
        <v>7510</v>
      </c>
    </row>
    <row r="844" spans="2:2" x14ac:dyDescent="0.25">
      <c r="B844" s="7">
        <v>2991</v>
      </c>
    </row>
    <row r="845" spans="2:2" x14ac:dyDescent="0.25">
      <c r="B845" s="5">
        <v>19636</v>
      </c>
    </row>
    <row r="846" spans="2:2" x14ac:dyDescent="0.25">
      <c r="B846" s="7">
        <v>13341</v>
      </c>
    </row>
    <row r="847" spans="2:2" x14ac:dyDescent="0.25">
      <c r="B847" s="5">
        <v>4332</v>
      </c>
    </row>
    <row r="848" spans="2:2" x14ac:dyDescent="0.25">
      <c r="B848" s="7">
        <v>4617</v>
      </c>
    </row>
    <row r="849" spans="2:2" x14ac:dyDescent="0.25">
      <c r="B849" s="5">
        <v>2647</v>
      </c>
    </row>
    <row r="850" spans="2:2" x14ac:dyDescent="0.25">
      <c r="B850" s="7">
        <v>3748</v>
      </c>
    </row>
    <row r="851" spans="2:2" x14ac:dyDescent="0.25">
      <c r="B851" s="5">
        <v>3977</v>
      </c>
    </row>
    <row r="852" spans="2:2" x14ac:dyDescent="0.25">
      <c r="B852" s="7">
        <v>8633</v>
      </c>
    </row>
    <row r="853" spans="2:2" x14ac:dyDescent="0.25">
      <c r="B853" s="5">
        <v>2008</v>
      </c>
    </row>
    <row r="854" spans="2:2" x14ac:dyDescent="0.25">
      <c r="B854" s="7">
        <v>4440</v>
      </c>
    </row>
    <row r="855" spans="2:2" x14ac:dyDescent="0.25">
      <c r="B855" s="5">
        <v>3067</v>
      </c>
    </row>
    <row r="856" spans="2:2" x14ac:dyDescent="0.25">
      <c r="B856" s="7">
        <v>5321</v>
      </c>
    </row>
    <row r="857" spans="2:2" x14ac:dyDescent="0.25">
      <c r="B857" s="5">
        <v>5410</v>
      </c>
    </row>
    <row r="858" spans="2:2" x14ac:dyDescent="0.25">
      <c r="B858" s="7">
        <v>2782</v>
      </c>
    </row>
    <row r="859" spans="2:2" x14ac:dyDescent="0.25">
      <c r="B859" s="5">
        <v>2660</v>
      </c>
    </row>
    <row r="860" spans="2:2" x14ac:dyDescent="0.25">
      <c r="B860" s="7">
        <v>3375</v>
      </c>
    </row>
    <row r="861" spans="2:2" x14ac:dyDescent="0.25">
      <c r="B861" s="5">
        <v>5098</v>
      </c>
    </row>
    <row r="862" spans="2:2" x14ac:dyDescent="0.25">
      <c r="B862" s="7">
        <v>2406</v>
      </c>
    </row>
    <row r="863" spans="2:2" x14ac:dyDescent="0.25">
      <c r="B863" s="5">
        <v>2269</v>
      </c>
    </row>
    <row r="864" spans="2:2" x14ac:dyDescent="0.25">
      <c r="B864" s="7">
        <v>4108</v>
      </c>
    </row>
    <row r="865" spans="2:2" x14ac:dyDescent="0.25">
      <c r="B865" s="5">
        <v>3482</v>
      </c>
    </row>
    <row r="866" spans="2:2" x14ac:dyDescent="0.25">
      <c r="B866" s="7">
        <v>2436</v>
      </c>
    </row>
    <row r="867" spans="2:2" x14ac:dyDescent="0.25">
      <c r="B867" s="5">
        <v>2380</v>
      </c>
    </row>
    <row r="868" spans="2:2" x14ac:dyDescent="0.25">
      <c r="B868" s="7">
        <v>19431</v>
      </c>
    </row>
    <row r="869" spans="2:2" x14ac:dyDescent="0.25">
      <c r="B869" s="5">
        <v>1790</v>
      </c>
    </row>
    <row r="870" spans="2:2" x14ac:dyDescent="0.25">
      <c r="B870" s="7">
        <v>6306</v>
      </c>
    </row>
    <row r="871" spans="2:2" x14ac:dyDescent="0.25">
      <c r="B871" s="5">
        <v>4787</v>
      </c>
    </row>
    <row r="872" spans="2:2" x14ac:dyDescent="0.25">
      <c r="B872" s="7">
        <v>18880</v>
      </c>
    </row>
    <row r="873" spans="2:2" x14ac:dyDescent="0.25">
      <c r="B873" s="5">
        <v>2339</v>
      </c>
    </row>
    <row r="874" spans="2:2" x14ac:dyDescent="0.25">
      <c r="B874" s="7">
        <v>5406</v>
      </c>
    </row>
    <row r="875" spans="2:2" x14ac:dyDescent="0.25">
      <c r="B875" s="5">
        <v>8938</v>
      </c>
    </row>
    <row r="876" spans="2:2" x14ac:dyDescent="0.25">
      <c r="B876" s="7">
        <v>2439</v>
      </c>
    </row>
    <row r="877" spans="2:2" x14ac:dyDescent="0.25">
      <c r="B877" s="5">
        <v>6728</v>
      </c>
    </row>
    <row r="878" spans="2:2" x14ac:dyDescent="0.25">
      <c r="B878" s="7">
        <v>2809</v>
      </c>
    </row>
    <row r="879" spans="2:2" x14ac:dyDescent="0.25">
      <c r="B879" s="5">
        <v>5689</v>
      </c>
    </row>
    <row r="880" spans="2:2" x14ac:dyDescent="0.25">
      <c r="B880" s="7">
        <v>4025</v>
      </c>
    </row>
    <row r="881" spans="2:2" x14ac:dyDescent="0.25">
      <c r="B881" s="5">
        <v>10854</v>
      </c>
    </row>
    <row r="882" spans="2:2" x14ac:dyDescent="0.25">
      <c r="B882" s="7">
        <v>9936</v>
      </c>
    </row>
    <row r="883" spans="2:2" x14ac:dyDescent="0.25">
      <c r="B883" s="5">
        <v>2571</v>
      </c>
    </row>
    <row r="884" spans="2:2" x14ac:dyDescent="0.25">
      <c r="B884" s="7">
        <v>9991</v>
      </c>
    </row>
    <row r="885" spans="2:2" x14ac:dyDescent="0.25">
      <c r="B885" s="5">
        <v>6142</v>
      </c>
    </row>
    <row r="886" spans="2:2" x14ac:dyDescent="0.25">
      <c r="B886" s="7">
        <v>5390</v>
      </c>
    </row>
    <row r="887" spans="2:2" x14ac:dyDescent="0.25">
      <c r="B887" s="5">
        <v>4404</v>
      </c>
    </row>
  </sheetData>
  <mergeCells count="2">
    <mergeCell ref="E30:H30"/>
    <mergeCell ref="E28:H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6F710-B00E-447A-8156-DE9789164F21}">
  <dimension ref="B2:J20"/>
  <sheetViews>
    <sheetView tabSelected="1" workbookViewId="0">
      <selection activeCell="H5" sqref="H5"/>
    </sheetView>
  </sheetViews>
  <sheetFormatPr defaultRowHeight="15" x14ac:dyDescent="0.25"/>
  <cols>
    <col min="2" max="2" width="42.28515625" customWidth="1"/>
    <col min="3" max="3" width="5.7109375" customWidth="1"/>
    <col min="4" max="4" width="11" customWidth="1"/>
    <col min="5" max="5" width="12.85546875" customWidth="1"/>
    <col min="6" max="6" width="13.42578125" customWidth="1"/>
    <col min="7" max="7" width="13.140625" customWidth="1"/>
    <col min="8" max="8" width="25" customWidth="1"/>
    <col min="9" max="9" width="15.28515625" customWidth="1"/>
    <col min="11" max="11" width="19.85546875" customWidth="1"/>
    <col min="13" max="13" width="19.28515625" customWidth="1"/>
    <col min="14" max="14" width="10.28515625" customWidth="1"/>
    <col min="15" max="15" width="8.7109375" customWidth="1"/>
    <col min="17" max="17" width="13.140625" customWidth="1"/>
    <col min="18" max="18" width="11.28515625" customWidth="1"/>
    <col min="23" max="23" width="10.28515625" customWidth="1"/>
  </cols>
  <sheetData>
    <row r="2" spans="2:10" x14ac:dyDescent="0.25">
      <c r="B2" s="19" t="s">
        <v>170</v>
      </c>
      <c r="C2" s="19"/>
      <c r="D2" s="19"/>
      <c r="E2" s="19"/>
    </row>
    <row r="5" spans="2:10" x14ac:dyDescent="0.25">
      <c r="B5" t="s">
        <v>174</v>
      </c>
    </row>
    <row r="6" spans="2:10" x14ac:dyDescent="0.25">
      <c r="B6" t="s">
        <v>196</v>
      </c>
    </row>
    <row r="7" spans="2:10" x14ac:dyDescent="0.25">
      <c r="B7" t="s">
        <v>197</v>
      </c>
    </row>
    <row r="8" spans="2:10" x14ac:dyDescent="0.25">
      <c r="B8" t="s">
        <v>172</v>
      </c>
    </row>
    <row r="9" spans="2:10" x14ac:dyDescent="0.25">
      <c r="B9" t="s">
        <v>171</v>
      </c>
      <c r="J9" s="29"/>
    </row>
    <row r="10" spans="2:10" x14ac:dyDescent="0.25">
      <c r="B10" s="3" t="s">
        <v>198</v>
      </c>
      <c r="J10" s="29"/>
    </row>
    <row r="11" spans="2:10" ht="15.75" thickBot="1" x14ac:dyDescent="0.3">
      <c r="J11" s="29"/>
    </row>
    <row r="12" spans="2:10" ht="15.75" thickBot="1" x14ac:dyDescent="0.3">
      <c r="B12" s="45" t="s">
        <v>214</v>
      </c>
      <c r="J12" s="29"/>
    </row>
    <row r="13" spans="2:10" x14ac:dyDescent="0.25">
      <c r="B13" s="56" t="s">
        <v>213</v>
      </c>
      <c r="C13" s="48"/>
      <c r="D13" s="48"/>
      <c r="E13" s="53">
        <f>COUNTIF(employee[Department],"Sales")</f>
        <v>446</v>
      </c>
    </row>
    <row r="14" spans="2:10" x14ac:dyDescent="0.25">
      <c r="B14" s="37" t="s">
        <v>175</v>
      </c>
      <c r="C14" s="28"/>
      <c r="D14" s="28"/>
      <c r="E14" s="38">
        <f>COUNTIFS(employee[Department],"Sales",employee[Gender],"Male")/COUNTIF(employee[Department],"Sales")</f>
        <v>0.57623318385650224</v>
      </c>
    </row>
    <row r="15" spans="2:10" x14ac:dyDescent="0.25">
      <c r="B15" s="37" t="s">
        <v>176</v>
      </c>
      <c r="C15" s="28"/>
      <c r="D15" s="28"/>
      <c r="E15" s="38">
        <v>0.5</v>
      </c>
    </row>
    <row r="16" spans="2:10" x14ac:dyDescent="0.25">
      <c r="B16" s="37" t="s">
        <v>173</v>
      </c>
      <c r="C16" s="28"/>
      <c r="D16" s="28"/>
      <c r="E16" s="38">
        <f>(E14-E15)/(SQRT((E15*(1-E15))/E13))</f>
        <v>3.2198933219105732</v>
      </c>
    </row>
    <row r="17" spans="2:5" ht="15.75" thickBot="1" x14ac:dyDescent="0.3">
      <c r="B17" s="54" t="s">
        <v>138</v>
      </c>
      <c r="C17" s="51"/>
      <c r="D17" s="27"/>
      <c r="E17" s="46">
        <f>1-_xlfn.NORM.S.DIST(E16,TRUE)</f>
        <v>6.4119153970931819E-4</v>
      </c>
    </row>
    <row r="18" spans="2:5" ht="15.75" thickBot="1" x14ac:dyDescent="0.3"/>
    <row r="19" spans="2:5" ht="15.75" thickBot="1" x14ac:dyDescent="0.3">
      <c r="B19" s="65" t="s">
        <v>211</v>
      </c>
    </row>
    <row r="20" spans="2:5" ht="99" customHeight="1" thickBot="1" x14ac:dyDescent="0.3">
      <c r="B20" s="66" t="s">
        <v>212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0328-1090-4670-9278-C50CF77340F6}">
  <dimension ref="B2:L966"/>
  <sheetViews>
    <sheetView workbookViewId="0">
      <selection activeCell="K28" sqref="K28"/>
    </sheetView>
  </sheetViews>
  <sheetFormatPr defaultRowHeight="15" x14ac:dyDescent="0.25"/>
  <cols>
    <col min="2" max="2" width="23.7109375" customWidth="1"/>
    <col min="3" max="3" width="25.28515625" bestFit="1" customWidth="1"/>
    <col min="4" max="4" width="24.85546875" customWidth="1"/>
    <col min="5" max="5" width="8.140625" customWidth="1"/>
    <col min="6" max="6" width="26" customWidth="1"/>
    <col min="7" max="7" width="13.140625" customWidth="1"/>
    <col min="8" max="8" width="13.85546875" customWidth="1"/>
    <col min="9" max="9" width="13.7109375" customWidth="1"/>
    <col min="11" max="11" width="11.140625" customWidth="1"/>
    <col min="13" max="13" width="19.28515625" customWidth="1"/>
    <col min="14" max="14" width="10.28515625" customWidth="1"/>
    <col min="15" max="15" width="8.7109375" customWidth="1"/>
    <col min="17" max="17" width="13.140625" customWidth="1"/>
    <col min="18" max="18" width="11.28515625" customWidth="1"/>
    <col min="23" max="23" width="10.28515625" customWidth="1"/>
  </cols>
  <sheetData>
    <row r="2" spans="2:12" x14ac:dyDescent="0.25">
      <c r="B2" s="13" t="s">
        <v>161</v>
      </c>
      <c r="C2" s="20"/>
      <c r="D2" s="20"/>
      <c r="E2" s="20"/>
      <c r="F2" s="20"/>
    </row>
    <row r="5" spans="2:12" x14ac:dyDescent="0.25">
      <c r="B5" s="9" t="s">
        <v>37</v>
      </c>
      <c r="C5" s="9" t="s">
        <v>165</v>
      </c>
      <c r="D5" s="9" t="s">
        <v>164</v>
      </c>
    </row>
    <row r="6" spans="2:12" x14ac:dyDescent="0.25">
      <c r="B6" s="14">
        <v>5993</v>
      </c>
      <c r="C6" s="14">
        <v>5130</v>
      </c>
      <c r="D6" s="14">
        <v>5021</v>
      </c>
      <c r="F6" t="s">
        <v>194</v>
      </c>
    </row>
    <row r="7" spans="2:12" x14ac:dyDescent="0.25">
      <c r="B7" s="5">
        <v>15427</v>
      </c>
      <c r="C7" s="5">
        <v>2090</v>
      </c>
      <c r="D7" s="5">
        <v>2073</v>
      </c>
      <c r="F7" t="s">
        <v>195</v>
      </c>
    </row>
    <row r="8" spans="2:12" x14ac:dyDescent="0.25">
      <c r="B8" s="7">
        <v>3407</v>
      </c>
      <c r="C8" s="7">
        <v>2909</v>
      </c>
      <c r="D8" s="7">
        <v>18844</v>
      </c>
      <c r="F8" t="s">
        <v>85</v>
      </c>
    </row>
    <row r="9" spans="2:12" x14ac:dyDescent="0.25">
      <c r="B9" s="5">
        <v>6825</v>
      </c>
      <c r="C9" s="5">
        <v>3468</v>
      </c>
      <c r="D9" s="5">
        <v>17328</v>
      </c>
      <c r="F9" s="7" t="s">
        <v>109</v>
      </c>
      <c r="G9" s="7">
        <v>4.0974097249909303E-2</v>
      </c>
    </row>
    <row r="10" spans="2:12" x14ac:dyDescent="0.25">
      <c r="B10" s="7">
        <v>18947</v>
      </c>
      <c r="C10" s="7">
        <v>3068</v>
      </c>
      <c r="D10" s="7">
        <v>2942</v>
      </c>
      <c r="F10" s="3" t="s">
        <v>160</v>
      </c>
    </row>
    <row r="11" spans="2:12" ht="15.75" thickBot="1" x14ac:dyDescent="0.3">
      <c r="B11" s="5">
        <v>2086</v>
      </c>
      <c r="C11" s="5">
        <v>2670</v>
      </c>
      <c r="D11" s="5">
        <v>6347</v>
      </c>
    </row>
    <row r="12" spans="2:12" x14ac:dyDescent="0.25">
      <c r="B12" s="7">
        <v>2683</v>
      </c>
      <c r="C12" s="7">
        <v>2693</v>
      </c>
      <c r="D12" s="7">
        <v>2267</v>
      </c>
      <c r="F12" s="75" t="s">
        <v>100</v>
      </c>
      <c r="G12" s="58"/>
      <c r="H12" s="58"/>
      <c r="I12" s="58"/>
      <c r="J12" s="58"/>
      <c r="K12" s="58"/>
      <c r="L12" s="76"/>
    </row>
    <row r="13" spans="2:12" ht="15.75" thickBot="1" x14ac:dyDescent="0.3">
      <c r="B13" s="5">
        <v>2014</v>
      </c>
      <c r="C13" s="5">
        <v>9526</v>
      </c>
      <c r="D13" s="5">
        <v>6410</v>
      </c>
      <c r="F13" s="69" t="s">
        <v>101</v>
      </c>
      <c r="L13" s="70"/>
    </row>
    <row r="14" spans="2:12" x14ac:dyDescent="0.25">
      <c r="B14" s="7">
        <v>5376</v>
      </c>
      <c r="C14" s="7">
        <v>5237</v>
      </c>
      <c r="D14" s="7">
        <v>2696</v>
      </c>
      <c r="F14" s="71" t="s">
        <v>102</v>
      </c>
      <c r="G14" s="68" t="s">
        <v>74</v>
      </c>
      <c r="H14" s="68" t="s">
        <v>73</v>
      </c>
      <c r="I14" s="68" t="s">
        <v>103</v>
      </c>
      <c r="J14" s="68" t="s">
        <v>90</v>
      </c>
      <c r="L14" s="70"/>
    </row>
    <row r="15" spans="2:12" x14ac:dyDescent="0.25">
      <c r="B15" s="5">
        <v>8726</v>
      </c>
      <c r="C15" s="5">
        <v>2426</v>
      </c>
      <c r="D15" s="5">
        <v>2564</v>
      </c>
      <c r="F15" s="69" t="s">
        <v>37</v>
      </c>
      <c r="G15">
        <v>446</v>
      </c>
      <c r="H15">
        <v>3103791</v>
      </c>
      <c r="I15">
        <v>6959.17264573991</v>
      </c>
      <c r="J15">
        <v>16473364.880238831</v>
      </c>
      <c r="L15" s="70"/>
    </row>
    <row r="16" spans="2:12" x14ac:dyDescent="0.25">
      <c r="B16" s="7">
        <v>4568</v>
      </c>
      <c r="C16" s="7">
        <v>4193</v>
      </c>
      <c r="D16" s="7">
        <v>9950</v>
      </c>
      <c r="F16" s="69" t="s">
        <v>99</v>
      </c>
      <c r="G16">
        <v>961</v>
      </c>
      <c r="H16">
        <v>6036284</v>
      </c>
      <c r="I16">
        <v>6281.2528616024974</v>
      </c>
      <c r="J16">
        <v>23969201.203702744</v>
      </c>
      <c r="L16" s="70"/>
    </row>
    <row r="17" spans="2:12" ht="15.75" thickBot="1" x14ac:dyDescent="0.3">
      <c r="B17" s="5">
        <v>5772</v>
      </c>
      <c r="C17" s="5">
        <v>2911</v>
      </c>
      <c r="D17" s="5">
        <v>2741</v>
      </c>
      <c r="F17" s="73" t="s">
        <v>61</v>
      </c>
      <c r="G17" s="10">
        <v>63</v>
      </c>
      <c r="H17" s="10">
        <v>419234</v>
      </c>
      <c r="I17" s="10">
        <v>6654.5079365079364</v>
      </c>
      <c r="J17" s="10">
        <v>33509428.834613416</v>
      </c>
      <c r="L17" s="70"/>
    </row>
    <row r="18" spans="2:12" x14ac:dyDescent="0.25">
      <c r="B18" s="7">
        <v>5454</v>
      </c>
      <c r="C18" s="7">
        <v>2661</v>
      </c>
      <c r="D18" s="7">
        <v>18200</v>
      </c>
      <c r="F18" s="69"/>
      <c r="L18" s="70"/>
    </row>
    <row r="19" spans="2:12" x14ac:dyDescent="0.25">
      <c r="B19" s="5">
        <v>4157</v>
      </c>
      <c r="C19" s="5">
        <v>2028</v>
      </c>
      <c r="D19" s="5">
        <v>5985</v>
      </c>
      <c r="F19" s="69"/>
      <c r="L19" s="70"/>
    </row>
    <row r="20" spans="2:12" ht="15.75" thickBot="1" x14ac:dyDescent="0.3">
      <c r="B20" s="7">
        <v>9069</v>
      </c>
      <c r="C20" s="7">
        <v>9980</v>
      </c>
      <c r="D20" s="7">
        <v>10725</v>
      </c>
      <c r="F20" s="69" t="s">
        <v>104</v>
      </c>
      <c r="L20" s="70"/>
    </row>
    <row r="21" spans="2:12" x14ac:dyDescent="0.25">
      <c r="B21" s="5">
        <v>7637</v>
      </c>
      <c r="C21" s="5">
        <v>3298</v>
      </c>
      <c r="D21" s="5">
        <v>19141</v>
      </c>
      <c r="F21" s="71" t="s">
        <v>105</v>
      </c>
      <c r="G21" s="68" t="s">
        <v>106</v>
      </c>
      <c r="H21" s="68" t="s">
        <v>93</v>
      </c>
      <c r="I21" s="68" t="s">
        <v>107</v>
      </c>
      <c r="J21" s="68" t="s">
        <v>108</v>
      </c>
      <c r="K21" s="41" t="s">
        <v>109</v>
      </c>
      <c r="L21" s="72" t="s">
        <v>110</v>
      </c>
    </row>
    <row r="22" spans="2:12" x14ac:dyDescent="0.25">
      <c r="B22" s="7">
        <v>5473</v>
      </c>
      <c r="C22" s="7">
        <v>2935</v>
      </c>
      <c r="D22" s="7">
        <v>19189</v>
      </c>
      <c r="F22" s="69" t="s">
        <v>111</v>
      </c>
      <c r="G22">
        <v>141509923.05356216</v>
      </c>
      <c r="H22">
        <v>2</v>
      </c>
      <c r="I22">
        <v>70754961.526781082</v>
      </c>
      <c r="J22">
        <v>3.2017829294192226</v>
      </c>
      <c r="K22" s="20">
        <v>4.0974097249909303E-2</v>
      </c>
      <c r="L22" s="70">
        <v>3.001858137213187</v>
      </c>
    </row>
    <row r="23" spans="2:12" x14ac:dyDescent="0.25">
      <c r="B23" s="5">
        <v>4312</v>
      </c>
      <c r="C23" s="5">
        <v>3944</v>
      </c>
      <c r="D23" s="5">
        <v>6389</v>
      </c>
      <c r="F23" s="69" t="s">
        <v>112</v>
      </c>
      <c r="G23">
        <v>32418665115.006992</v>
      </c>
      <c r="H23">
        <v>1467</v>
      </c>
      <c r="I23">
        <v>22098612.893665299</v>
      </c>
      <c r="L23" s="70"/>
    </row>
    <row r="24" spans="2:12" x14ac:dyDescent="0.25">
      <c r="B24" s="7">
        <v>10239</v>
      </c>
      <c r="C24" s="7">
        <v>4011</v>
      </c>
      <c r="D24" s="7">
        <v>2143</v>
      </c>
      <c r="F24" s="69"/>
      <c r="L24" s="70"/>
    </row>
    <row r="25" spans="2:12" ht="15.75" thickBot="1" x14ac:dyDescent="0.3">
      <c r="B25" s="5">
        <v>2322</v>
      </c>
      <c r="C25" s="5">
        <v>11994</v>
      </c>
      <c r="D25" s="5">
        <v>3737</v>
      </c>
      <c r="F25" s="73" t="s">
        <v>113</v>
      </c>
      <c r="G25" s="10">
        <v>32560175038.060555</v>
      </c>
      <c r="H25" s="10">
        <v>1469</v>
      </c>
      <c r="I25" s="10"/>
      <c r="J25" s="10"/>
      <c r="K25" s="10"/>
      <c r="L25" s="74"/>
    </row>
    <row r="26" spans="2:12" x14ac:dyDescent="0.25">
      <c r="B26" s="7">
        <v>9619</v>
      </c>
      <c r="C26" s="7">
        <v>1232</v>
      </c>
      <c r="D26" s="7">
        <v>4936</v>
      </c>
    </row>
    <row r="27" spans="2:12" ht="15.75" thickBot="1" x14ac:dyDescent="0.3">
      <c r="B27" s="5">
        <v>5441</v>
      </c>
      <c r="C27" s="5">
        <v>2960</v>
      </c>
      <c r="D27" s="5">
        <v>2342</v>
      </c>
    </row>
    <row r="28" spans="2:12" ht="18.75" customHeight="1" thickBot="1" x14ac:dyDescent="0.3">
      <c r="B28" s="7">
        <v>5209</v>
      </c>
      <c r="C28" s="7">
        <v>19094</v>
      </c>
      <c r="D28" s="7">
        <v>5204</v>
      </c>
      <c r="F28" s="80" t="s">
        <v>211</v>
      </c>
    </row>
    <row r="29" spans="2:12" ht="64.5" customHeight="1" thickBot="1" x14ac:dyDescent="0.3">
      <c r="B29" s="5">
        <v>5010</v>
      </c>
      <c r="C29" s="5">
        <v>3919</v>
      </c>
      <c r="D29" s="5">
        <v>2277</v>
      </c>
      <c r="F29" s="83" t="s">
        <v>217</v>
      </c>
      <c r="G29" s="84"/>
      <c r="H29" s="85"/>
    </row>
    <row r="30" spans="2:12" x14ac:dyDescent="0.25">
      <c r="B30" s="7">
        <v>4999</v>
      </c>
      <c r="C30" s="7">
        <v>10248</v>
      </c>
      <c r="D30" s="7">
        <v>2177</v>
      </c>
    </row>
    <row r="31" spans="2:12" ht="17.25" customHeight="1" x14ac:dyDescent="0.25">
      <c r="B31" s="5">
        <v>4221</v>
      </c>
      <c r="C31" s="5">
        <v>2496</v>
      </c>
      <c r="D31" s="5">
        <v>10482</v>
      </c>
    </row>
    <row r="32" spans="2:12" x14ac:dyDescent="0.25">
      <c r="B32" s="7">
        <v>13872</v>
      </c>
      <c r="C32" s="7">
        <v>6465</v>
      </c>
      <c r="D32" s="7">
        <v>2844</v>
      </c>
    </row>
    <row r="33" spans="2:4" x14ac:dyDescent="0.25">
      <c r="B33" s="5">
        <v>5744</v>
      </c>
      <c r="C33" s="5">
        <v>2206</v>
      </c>
      <c r="D33" s="5">
        <v>4323</v>
      </c>
    </row>
    <row r="34" spans="2:4" x14ac:dyDescent="0.25">
      <c r="B34" s="7">
        <v>7428</v>
      </c>
      <c r="C34" s="7">
        <v>2293</v>
      </c>
      <c r="D34" s="7">
        <v>3600</v>
      </c>
    </row>
    <row r="35" spans="2:4" x14ac:dyDescent="0.25">
      <c r="B35" s="5">
        <v>9738</v>
      </c>
      <c r="C35" s="5">
        <v>2645</v>
      </c>
      <c r="D35" s="5">
        <v>6272</v>
      </c>
    </row>
    <row r="36" spans="2:4" x14ac:dyDescent="0.25">
      <c r="B36" s="7">
        <v>16959</v>
      </c>
      <c r="C36" s="7">
        <v>3419</v>
      </c>
      <c r="D36" s="7">
        <v>4490</v>
      </c>
    </row>
    <row r="37" spans="2:4" x14ac:dyDescent="0.25">
      <c r="B37" s="5">
        <v>6146</v>
      </c>
      <c r="C37" s="5">
        <v>1951</v>
      </c>
      <c r="D37" s="5">
        <v>3423</v>
      </c>
    </row>
    <row r="38" spans="2:4" x14ac:dyDescent="0.25">
      <c r="B38" s="7">
        <v>6172</v>
      </c>
      <c r="C38" s="7">
        <v>2341</v>
      </c>
      <c r="D38" s="7">
        <v>19717</v>
      </c>
    </row>
    <row r="39" spans="2:4" x14ac:dyDescent="0.25">
      <c r="B39" s="5">
        <v>1675</v>
      </c>
      <c r="C39" s="5">
        <v>2293</v>
      </c>
      <c r="D39" s="5">
        <v>14026</v>
      </c>
    </row>
    <row r="40" spans="2:4" x14ac:dyDescent="0.25">
      <c r="B40" s="7">
        <v>9208</v>
      </c>
      <c r="C40" s="7">
        <v>4011</v>
      </c>
      <c r="D40" s="7">
        <v>16799</v>
      </c>
    </row>
    <row r="41" spans="2:4" x14ac:dyDescent="0.25">
      <c r="B41" s="5">
        <v>4559</v>
      </c>
      <c r="C41" s="5">
        <v>19545</v>
      </c>
      <c r="D41" s="5">
        <v>7988</v>
      </c>
    </row>
    <row r="42" spans="2:4" x14ac:dyDescent="0.25">
      <c r="B42" s="7">
        <v>8189</v>
      </c>
      <c r="C42" s="7">
        <v>3022</v>
      </c>
      <c r="D42" s="7">
        <v>2109</v>
      </c>
    </row>
    <row r="43" spans="2:4" x14ac:dyDescent="0.25">
      <c r="B43" s="5">
        <v>5902</v>
      </c>
      <c r="C43" s="5">
        <v>2269</v>
      </c>
      <c r="D43" s="5">
        <v>2742</v>
      </c>
    </row>
    <row r="44" spans="2:4" x14ac:dyDescent="0.25">
      <c r="B44" s="7">
        <v>8639</v>
      </c>
      <c r="C44" s="7">
        <v>5381</v>
      </c>
      <c r="D44" s="7">
        <v>2064</v>
      </c>
    </row>
    <row r="45" spans="2:4" x14ac:dyDescent="0.25">
      <c r="B45" s="5">
        <v>4668</v>
      </c>
      <c r="C45" s="5">
        <v>3441</v>
      </c>
      <c r="D45" s="5">
        <v>16437</v>
      </c>
    </row>
    <row r="46" spans="2:4" x14ac:dyDescent="0.25">
      <c r="B46" s="7">
        <v>7295</v>
      </c>
      <c r="C46" s="7">
        <v>9884</v>
      </c>
      <c r="D46" s="7">
        <v>6077</v>
      </c>
    </row>
    <row r="47" spans="2:4" x14ac:dyDescent="0.25">
      <c r="B47" s="5">
        <v>2306</v>
      </c>
      <c r="C47" s="5">
        <v>13458</v>
      </c>
      <c r="D47" s="5">
        <v>19658</v>
      </c>
    </row>
    <row r="48" spans="2:4" x14ac:dyDescent="0.25">
      <c r="B48" s="7">
        <v>8998</v>
      </c>
      <c r="C48" s="7">
        <v>4014</v>
      </c>
      <c r="D48" s="7">
        <v>5743</v>
      </c>
    </row>
    <row r="49" spans="2:4" x14ac:dyDescent="0.25">
      <c r="B49" s="5">
        <v>10855</v>
      </c>
      <c r="C49" s="5">
        <v>5915</v>
      </c>
      <c r="D49" s="5">
        <v>3195</v>
      </c>
    </row>
    <row r="50" spans="2:4" x14ac:dyDescent="0.25">
      <c r="B50" s="7">
        <v>2231</v>
      </c>
      <c r="C50" s="7">
        <v>5993</v>
      </c>
      <c r="D50" s="7">
        <v>1555</v>
      </c>
    </row>
    <row r="51" spans="2:4" x14ac:dyDescent="0.25">
      <c r="B51" s="5">
        <v>9419</v>
      </c>
      <c r="C51" s="5">
        <v>6162</v>
      </c>
      <c r="D51" s="5">
        <v>6430</v>
      </c>
    </row>
    <row r="52" spans="2:4" x14ac:dyDescent="0.25">
      <c r="B52" s="7">
        <v>8686</v>
      </c>
      <c r="C52" s="7">
        <v>2406</v>
      </c>
      <c r="D52" s="7">
        <v>9756</v>
      </c>
    </row>
    <row r="53" spans="2:4" x14ac:dyDescent="0.25">
      <c r="B53" s="5">
        <v>2325</v>
      </c>
      <c r="C53" s="5">
        <v>18740</v>
      </c>
      <c r="D53" s="5">
        <v>2145</v>
      </c>
    </row>
    <row r="54" spans="2:4" x14ac:dyDescent="0.25">
      <c r="B54" s="7">
        <v>5006</v>
      </c>
      <c r="C54" s="7">
        <v>10096</v>
      </c>
      <c r="D54" s="7">
        <v>2180</v>
      </c>
    </row>
    <row r="55" spans="2:4" x14ac:dyDescent="0.25">
      <c r="B55" s="5">
        <v>10453</v>
      </c>
      <c r="C55" s="5">
        <v>14756</v>
      </c>
      <c r="D55" s="5">
        <v>3539</v>
      </c>
    </row>
    <row r="56" spans="2:4" x14ac:dyDescent="0.25">
      <c r="B56" s="7">
        <v>3140</v>
      </c>
      <c r="C56" s="7">
        <v>6499</v>
      </c>
      <c r="D56" s="7">
        <v>4071</v>
      </c>
    </row>
    <row r="57" spans="2:4" x14ac:dyDescent="0.25">
      <c r="B57" s="5">
        <v>7639</v>
      </c>
      <c r="C57" s="5">
        <v>9724</v>
      </c>
      <c r="D57" s="5">
        <v>2592</v>
      </c>
    </row>
    <row r="58" spans="2:4" x14ac:dyDescent="0.25">
      <c r="B58" s="7">
        <v>10400</v>
      </c>
      <c r="C58" s="7">
        <v>2194</v>
      </c>
      <c r="D58" s="7">
        <v>2148</v>
      </c>
    </row>
    <row r="59" spans="2:4" x14ac:dyDescent="0.25">
      <c r="B59" s="5">
        <v>9981</v>
      </c>
      <c r="C59" s="5">
        <v>3388</v>
      </c>
      <c r="D59" s="5">
        <v>2956</v>
      </c>
    </row>
    <row r="60" spans="2:4" x14ac:dyDescent="0.25">
      <c r="B60" s="7">
        <v>13591</v>
      </c>
      <c r="C60" s="7">
        <v>2703</v>
      </c>
      <c r="D60" s="7">
        <v>2335</v>
      </c>
    </row>
    <row r="61" spans="2:4" x14ac:dyDescent="0.25">
      <c r="B61" s="5">
        <v>6696</v>
      </c>
      <c r="C61" s="5">
        <v>2501</v>
      </c>
      <c r="D61" s="5">
        <v>2706</v>
      </c>
    </row>
    <row r="62" spans="2:4" x14ac:dyDescent="0.25">
      <c r="B62" s="7">
        <v>8865</v>
      </c>
      <c r="C62" s="7">
        <v>6220</v>
      </c>
      <c r="D62" s="7">
        <v>2804</v>
      </c>
    </row>
    <row r="63" spans="2:4" x14ac:dyDescent="0.25">
      <c r="B63" s="5">
        <v>5940</v>
      </c>
      <c r="C63" s="5">
        <v>3038</v>
      </c>
      <c r="D63" s="5">
        <v>3886</v>
      </c>
    </row>
    <row r="64" spans="2:4" x14ac:dyDescent="0.25">
      <c r="B64" s="7">
        <v>10609</v>
      </c>
      <c r="C64" s="7">
        <v>4424</v>
      </c>
      <c r="D64" s="7">
        <v>2863</v>
      </c>
    </row>
    <row r="65" spans="2:4" x14ac:dyDescent="0.25">
      <c r="B65" s="5">
        <v>2793</v>
      </c>
      <c r="C65" s="5">
        <v>13245</v>
      </c>
      <c r="D65" s="5">
        <v>2991</v>
      </c>
    </row>
    <row r="66" spans="2:4" x14ac:dyDescent="0.25">
      <c r="B66" s="7">
        <v>7918</v>
      </c>
      <c r="C66" s="7">
        <v>13664</v>
      </c>
      <c r="D66" s="7">
        <v>19636</v>
      </c>
    </row>
    <row r="67" spans="2:4" x14ac:dyDescent="0.25">
      <c r="B67" s="5">
        <v>8789</v>
      </c>
      <c r="C67" s="5">
        <v>5126</v>
      </c>
      <c r="D67" s="5">
        <v>2187</v>
      </c>
    </row>
    <row r="68" spans="2:4" x14ac:dyDescent="0.25">
      <c r="B68" s="7">
        <v>19517</v>
      </c>
      <c r="C68" s="7">
        <v>2859</v>
      </c>
      <c r="D68" s="7">
        <v>8837</v>
      </c>
    </row>
    <row r="69" spans="2:4" x14ac:dyDescent="0.25">
      <c r="B69" s="5">
        <v>16064</v>
      </c>
      <c r="C69" s="5">
        <v>5329</v>
      </c>
    </row>
    <row r="70" spans="2:4" x14ac:dyDescent="0.25">
      <c r="B70" s="7">
        <v>19068</v>
      </c>
      <c r="C70" s="7">
        <v>4325</v>
      </c>
    </row>
    <row r="71" spans="2:4" x14ac:dyDescent="0.25">
      <c r="B71" s="5">
        <v>3931</v>
      </c>
      <c r="C71" s="5">
        <v>7260</v>
      </c>
    </row>
    <row r="72" spans="2:4" x14ac:dyDescent="0.25">
      <c r="B72" s="7">
        <v>4465</v>
      </c>
      <c r="C72" s="7">
        <v>2075</v>
      </c>
    </row>
    <row r="73" spans="2:4" x14ac:dyDescent="0.25">
      <c r="B73" s="5">
        <v>6931</v>
      </c>
      <c r="C73" s="5">
        <v>4152</v>
      </c>
    </row>
    <row r="74" spans="2:4" x14ac:dyDescent="0.25">
      <c r="B74" s="7">
        <v>5249</v>
      </c>
      <c r="C74" s="7">
        <v>13503</v>
      </c>
    </row>
    <row r="75" spans="2:4" x14ac:dyDescent="0.25">
      <c r="B75" s="5">
        <v>16872</v>
      </c>
      <c r="C75" s="5">
        <v>10673</v>
      </c>
    </row>
    <row r="76" spans="2:4" x14ac:dyDescent="0.25">
      <c r="B76" s="7">
        <v>6644</v>
      </c>
      <c r="C76" s="7">
        <v>13549</v>
      </c>
    </row>
    <row r="77" spans="2:4" x14ac:dyDescent="0.25">
      <c r="B77" s="5">
        <v>6502</v>
      </c>
      <c r="C77" s="5">
        <v>2042</v>
      </c>
    </row>
    <row r="78" spans="2:4" x14ac:dyDescent="0.25">
      <c r="B78" s="7">
        <v>5605</v>
      </c>
      <c r="C78" s="7">
        <v>2956</v>
      </c>
    </row>
    <row r="79" spans="2:4" x14ac:dyDescent="0.25">
      <c r="B79" s="5">
        <v>4907</v>
      </c>
      <c r="C79" s="5">
        <v>2926</v>
      </c>
    </row>
    <row r="80" spans="2:4" x14ac:dyDescent="0.25">
      <c r="B80" s="7">
        <v>4554</v>
      </c>
      <c r="C80" s="7">
        <v>4809</v>
      </c>
    </row>
    <row r="81" spans="2:3" x14ac:dyDescent="0.25">
      <c r="B81" s="5">
        <v>2789</v>
      </c>
      <c r="C81" s="5">
        <v>5163</v>
      </c>
    </row>
    <row r="82" spans="2:3" x14ac:dyDescent="0.25">
      <c r="B82" s="7">
        <v>5828</v>
      </c>
      <c r="C82" s="7">
        <v>18172</v>
      </c>
    </row>
    <row r="83" spans="2:3" x14ac:dyDescent="0.25">
      <c r="B83" s="5">
        <v>13525</v>
      </c>
      <c r="C83" s="5">
        <v>2889</v>
      </c>
    </row>
    <row r="84" spans="2:3" x14ac:dyDescent="0.25">
      <c r="B84" s="7">
        <v>8020</v>
      </c>
      <c r="C84" s="7">
        <v>2871</v>
      </c>
    </row>
    <row r="85" spans="2:3" x14ac:dyDescent="0.25">
      <c r="B85" s="5">
        <v>16015</v>
      </c>
      <c r="C85" s="5">
        <v>7484</v>
      </c>
    </row>
    <row r="86" spans="2:3" x14ac:dyDescent="0.25">
      <c r="B86" s="7">
        <v>1200</v>
      </c>
      <c r="C86" s="7">
        <v>6074</v>
      </c>
    </row>
    <row r="87" spans="2:3" x14ac:dyDescent="0.25">
      <c r="B87" s="5">
        <v>6929</v>
      </c>
      <c r="C87" s="5">
        <v>2774</v>
      </c>
    </row>
    <row r="88" spans="2:3" x14ac:dyDescent="0.25">
      <c r="B88" s="7">
        <v>5484</v>
      </c>
      <c r="C88" s="7">
        <v>4505</v>
      </c>
    </row>
    <row r="89" spans="2:3" x14ac:dyDescent="0.25">
      <c r="B89" s="5">
        <v>5228</v>
      </c>
      <c r="C89" s="5">
        <v>11631</v>
      </c>
    </row>
    <row r="90" spans="2:3" x14ac:dyDescent="0.25">
      <c r="B90" s="7">
        <v>4478</v>
      </c>
      <c r="C90" s="7">
        <v>2835</v>
      </c>
    </row>
    <row r="91" spans="2:3" x14ac:dyDescent="0.25">
      <c r="B91" s="5">
        <v>7547</v>
      </c>
      <c r="C91" s="5">
        <v>2613</v>
      </c>
    </row>
    <row r="92" spans="2:3" x14ac:dyDescent="0.25">
      <c r="B92" s="7">
        <v>5238</v>
      </c>
      <c r="C92" s="7">
        <v>4963</v>
      </c>
    </row>
    <row r="93" spans="2:3" x14ac:dyDescent="0.25">
      <c r="B93" s="5">
        <v>4682</v>
      </c>
      <c r="C93" s="5">
        <v>19537</v>
      </c>
    </row>
    <row r="94" spans="2:3" x14ac:dyDescent="0.25">
      <c r="B94" s="7">
        <v>6349</v>
      </c>
      <c r="C94" s="7">
        <v>2368</v>
      </c>
    </row>
    <row r="95" spans="2:3" x14ac:dyDescent="0.25">
      <c r="B95" s="5">
        <v>7457</v>
      </c>
      <c r="C95" s="5">
        <v>10312</v>
      </c>
    </row>
    <row r="96" spans="2:3" x14ac:dyDescent="0.25">
      <c r="B96" s="7">
        <v>6118</v>
      </c>
      <c r="C96" s="7">
        <v>2523</v>
      </c>
    </row>
    <row r="97" spans="2:3" x14ac:dyDescent="0.25">
      <c r="B97" s="5">
        <v>6214</v>
      </c>
      <c r="C97" s="5">
        <v>6567</v>
      </c>
    </row>
    <row r="98" spans="2:3" x14ac:dyDescent="0.25">
      <c r="B98" s="7">
        <v>8268</v>
      </c>
      <c r="C98" s="7">
        <v>4739</v>
      </c>
    </row>
    <row r="99" spans="2:3" x14ac:dyDescent="0.25">
      <c r="B99" s="5">
        <v>2976</v>
      </c>
      <c r="C99" s="5">
        <v>4941</v>
      </c>
    </row>
    <row r="100" spans="2:3" x14ac:dyDescent="0.25">
      <c r="B100" s="7">
        <v>4649</v>
      </c>
      <c r="C100" s="7">
        <v>10650</v>
      </c>
    </row>
    <row r="101" spans="2:3" x14ac:dyDescent="0.25">
      <c r="B101" s="5">
        <v>12504</v>
      </c>
      <c r="C101" s="5">
        <v>4200</v>
      </c>
    </row>
    <row r="102" spans="2:3" x14ac:dyDescent="0.25">
      <c r="B102" s="7">
        <v>4736</v>
      </c>
      <c r="C102" s="7">
        <v>3452</v>
      </c>
    </row>
    <row r="103" spans="2:3" x14ac:dyDescent="0.25">
      <c r="B103" s="5">
        <v>5296</v>
      </c>
      <c r="C103" s="5">
        <v>4317</v>
      </c>
    </row>
    <row r="104" spans="2:3" x14ac:dyDescent="0.25">
      <c r="B104" s="7">
        <v>2174</v>
      </c>
      <c r="C104" s="7">
        <v>2632</v>
      </c>
    </row>
    <row r="105" spans="2:3" x14ac:dyDescent="0.25">
      <c r="B105" s="5">
        <v>6653</v>
      </c>
      <c r="C105" s="5">
        <v>3204</v>
      </c>
    </row>
    <row r="106" spans="2:3" x14ac:dyDescent="0.25">
      <c r="B106" s="7">
        <v>9699</v>
      </c>
      <c r="C106" s="7">
        <v>2720</v>
      </c>
    </row>
    <row r="107" spans="2:3" x14ac:dyDescent="0.25">
      <c r="B107" s="5">
        <v>2610</v>
      </c>
      <c r="C107" s="5">
        <v>17181</v>
      </c>
    </row>
    <row r="108" spans="2:3" x14ac:dyDescent="0.25">
      <c r="B108" s="7">
        <v>2851</v>
      </c>
      <c r="C108" s="7">
        <v>2238</v>
      </c>
    </row>
    <row r="109" spans="2:3" x14ac:dyDescent="0.25">
      <c r="B109" s="5">
        <v>9355</v>
      </c>
      <c r="C109" s="5">
        <v>1483</v>
      </c>
    </row>
    <row r="110" spans="2:3" x14ac:dyDescent="0.25">
      <c r="B110" s="7">
        <v>6380</v>
      </c>
      <c r="C110" s="7">
        <v>5605</v>
      </c>
    </row>
    <row r="111" spans="2:3" x14ac:dyDescent="0.25">
      <c r="B111" s="5">
        <v>2716</v>
      </c>
      <c r="C111" s="5">
        <v>2348</v>
      </c>
    </row>
    <row r="112" spans="2:3" x14ac:dyDescent="0.25">
      <c r="B112" s="7">
        <v>5253</v>
      </c>
      <c r="C112" s="7">
        <v>4319</v>
      </c>
    </row>
    <row r="113" spans="2:3" x14ac:dyDescent="0.25">
      <c r="B113" s="5">
        <v>4936</v>
      </c>
      <c r="C113" s="5">
        <v>6132</v>
      </c>
    </row>
    <row r="114" spans="2:3" x14ac:dyDescent="0.25">
      <c r="B114" s="7">
        <v>5304</v>
      </c>
      <c r="C114" s="7">
        <v>3346</v>
      </c>
    </row>
    <row r="115" spans="2:3" x14ac:dyDescent="0.25">
      <c r="B115" s="5">
        <v>4260</v>
      </c>
      <c r="C115" s="5">
        <v>2323</v>
      </c>
    </row>
    <row r="116" spans="2:3" x14ac:dyDescent="0.25">
      <c r="B116" s="7">
        <v>2476</v>
      </c>
      <c r="C116" s="7">
        <v>2024</v>
      </c>
    </row>
    <row r="117" spans="2:3" x14ac:dyDescent="0.25">
      <c r="B117" s="5">
        <v>7596</v>
      </c>
      <c r="C117" s="5">
        <v>2713</v>
      </c>
    </row>
    <row r="118" spans="2:3" x14ac:dyDescent="0.25">
      <c r="B118" s="7">
        <v>5715</v>
      </c>
      <c r="C118" s="7">
        <v>9439</v>
      </c>
    </row>
    <row r="119" spans="2:3" x14ac:dyDescent="0.25">
      <c r="B119" s="5">
        <v>6538</v>
      </c>
      <c r="C119" s="5">
        <v>2566</v>
      </c>
    </row>
    <row r="120" spans="2:3" x14ac:dyDescent="0.25">
      <c r="B120" s="7">
        <v>4487</v>
      </c>
      <c r="C120" s="7">
        <v>19926</v>
      </c>
    </row>
    <row r="121" spans="2:3" x14ac:dyDescent="0.25">
      <c r="B121" s="5">
        <v>13212</v>
      </c>
      <c r="C121" s="5">
        <v>2451</v>
      </c>
    </row>
    <row r="122" spans="2:3" x14ac:dyDescent="0.25">
      <c r="B122" s="7">
        <v>6577</v>
      </c>
      <c r="C122" s="7">
        <v>3038</v>
      </c>
    </row>
    <row r="123" spans="2:3" x14ac:dyDescent="0.25">
      <c r="B123" s="5">
        <v>8392</v>
      </c>
      <c r="C123" s="5">
        <v>3058</v>
      </c>
    </row>
    <row r="124" spans="2:3" x14ac:dyDescent="0.25">
      <c r="B124" s="7">
        <v>3202</v>
      </c>
      <c r="C124" s="7">
        <v>2088</v>
      </c>
    </row>
    <row r="125" spans="2:3" x14ac:dyDescent="0.25">
      <c r="B125" s="5">
        <v>2351</v>
      </c>
      <c r="C125" s="5">
        <v>3072</v>
      </c>
    </row>
    <row r="126" spans="2:3" x14ac:dyDescent="0.25">
      <c r="B126" s="7">
        <v>18041</v>
      </c>
      <c r="C126" s="7">
        <v>4257</v>
      </c>
    </row>
    <row r="127" spans="2:3" x14ac:dyDescent="0.25">
      <c r="B127" s="5">
        <v>8412</v>
      </c>
      <c r="C127" s="5">
        <v>2500</v>
      </c>
    </row>
    <row r="128" spans="2:3" x14ac:dyDescent="0.25">
      <c r="B128" s="7">
        <v>14118</v>
      </c>
      <c r="C128" s="7">
        <v>1102</v>
      </c>
    </row>
    <row r="129" spans="2:3" x14ac:dyDescent="0.25">
      <c r="B129" s="5">
        <v>10266</v>
      </c>
      <c r="C129" s="5">
        <v>2288</v>
      </c>
    </row>
    <row r="130" spans="2:3" x14ac:dyDescent="0.25">
      <c r="B130" s="7">
        <v>9071</v>
      </c>
      <c r="C130" s="7">
        <v>3929</v>
      </c>
    </row>
    <row r="131" spans="2:3" x14ac:dyDescent="0.25">
      <c r="B131" s="5">
        <v>2983</v>
      </c>
      <c r="C131" s="5">
        <v>2311</v>
      </c>
    </row>
    <row r="132" spans="2:3" x14ac:dyDescent="0.25">
      <c r="B132" s="7">
        <v>9980</v>
      </c>
      <c r="C132" s="7">
        <v>3690</v>
      </c>
    </row>
    <row r="133" spans="2:3" x14ac:dyDescent="0.25">
      <c r="B133" s="5">
        <v>4051</v>
      </c>
      <c r="C133" s="5">
        <v>4450</v>
      </c>
    </row>
    <row r="134" spans="2:3" x14ac:dyDescent="0.25">
      <c r="B134" s="7">
        <v>16835</v>
      </c>
      <c r="C134" s="7">
        <v>2756</v>
      </c>
    </row>
    <row r="135" spans="2:3" x14ac:dyDescent="0.25">
      <c r="B135" s="5">
        <v>6230</v>
      </c>
      <c r="C135" s="5">
        <v>19033</v>
      </c>
    </row>
    <row r="136" spans="2:3" x14ac:dyDescent="0.25">
      <c r="B136" s="7">
        <v>4717</v>
      </c>
      <c r="C136" s="7">
        <v>18722</v>
      </c>
    </row>
    <row r="137" spans="2:3" x14ac:dyDescent="0.25">
      <c r="B137" s="5">
        <v>6582</v>
      </c>
      <c r="C137" s="5">
        <v>9547</v>
      </c>
    </row>
    <row r="138" spans="2:3" x14ac:dyDescent="0.25">
      <c r="B138" s="7">
        <v>4805</v>
      </c>
      <c r="C138" s="7">
        <v>13734</v>
      </c>
    </row>
    <row r="139" spans="2:3" x14ac:dyDescent="0.25">
      <c r="B139" s="5">
        <v>11557</v>
      </c>
      <c r="C139" s="5">
        <v>19999</v>
      </c>
    </row>
    <row r="140" spans="2:3" x14ac:dyDescent="0.25">
      <c r="B140" s="7">
        <v>1878</v>
      </c>
      <c r="C140" s="7">
        <v>2279</v>
      </c>
    </row>
    <row r="141" spans="2:3" x14ac:dyDescent="0.25">
      <c r="B141" s="5">
        <v>10932</v>
      </c>
      <c r="C141" s="5">
        <v>5916</v>
      </c>
    </row>
    <row r="142" spans="2:3" x14ac:dyDescent="0.25">
      <c r="B142" s="7">
        <v>4306</v>
      </c>
      <c r="C142" s="7">
        <v>2089</v>
      </c>
    </row>
    <row r="143" spans="2:3" x14ac:dyDescent="0.25">
      <c r="B143" s="5">
        <v>4859</v>
      </c>
      <c r="C143" s="5">
        <v>16792</v>
      </c>
    </row>
    <row r="144" spans="2:3" x14ac:dyDescent="0.25">
      <c r="B144" s="7">
        <v>5337</v>
      </c>
      <c r="C144" s="7">
        <v>3564</v>
      </c>
    </row>
    <row r="145" spans="2:3" x14ac:dyDescent="0.25">
      <c r="B145" s="5">
        <v>16595</v>
      </c>
      <c r="C145" s="5">
        <v>4425</v>
      </c>
    </row>
    <row r="146" spans="2:3" x14ac:dyDescent="0.25">
      <c r="B146" s="7">
        <v>8834</v>
      </c>
      <c r="C146" s="7">
        <v>5265</v>
      </c>
    </row>
    <row r="147" spans="2:3" x14ac:dyDescent="0.25">
      <c r="B147" s="5">
        <v>4707</v>
      </c>
      <c r="C147" s="5">
        <v>6553</v>
      </c>
    </row>
    <row r="148" spans="2:3" x14ac:dyDescent="0.25">
      <c r="B148" s="7">
        <v>2400</v>
      </c>
      <c r="C148" s="7">
        <v>6261</v>
      </c>
    </row>
    <row r="149" spans="2:3" x14ac:dyDescent="0.25">
      <c r="B149" s="5">
        <v>6272</v>
      </c>
      <c r="C149" s="5">
        <v>4298</v>
      </c>
    </row>
    <row r="150" spans="2:3" x14ac:dyDescent="0.25">
      <c r="B150" s="7">
        <v>2096</v>
      </c>
      <c r="C150" s="7">
        <v>6804</v>
      </c>
    </row>
    <row r="151" spans="2:3" x14ac:dyDescent="0.25">
      <c r="B151" s="5">
        <v>2033</v>
      </c>
      <c r="C151" s="5">
        <v>3815</v>
      </c>
    </row>
    <row r="152" spans="2:3" x14ac:dyDescent="0.25">
      <c r="B152" s="7">
        <v>4233</v>
      </c>
      <c r="C152" s="7">
        <v>2741</v>
      </c>
    </row>
    <row r="153" spans="2:3" x14ac:dyDescent="0.25">
      <c r="B153" s="5">
        <v>5460</v>
      </c>
      <c r="C153" s="5">
        <v>6673</v>
      </c>
    </row>
    <row r="154" spans="2:3" x14ac:dyDescent="0.25">
      <c r="B154" s="7">
        <v>9602</v>
      </c>
      <c r="C154" s="7">
        <v>2328</v>
      </c>
    </row>
    <row r="155" spans="2:3" x14ac:dyDescent="0.25">
      <c r="B155" s="5">
        <v>2579</v>
      </c>
      <c r="C155" s="5">
        <v>2153</v>
      </c>
    </row>
    <row r="156" spans="2:3" x14ac:dyDescent="0.25">
      <c r="B156" s="7">
        <v>3041</v>
      </c>
      <c r="C156" s="7">
        <v>4876</v>
      </c>
    </row>
    <row r="157" spans="2:3" x14ac:dyDescent="0.25">
      <c r="B157" s="5">
        <v>3447</v>
      </c>
      <c r="C157" s="5">
        <v>9396</v>
      </c>
    </row>
    <row r="158" spans="2:3" x14ac:dyDescent="0.25">
      <c r="B158" s="7">
        <v>7104</v>
      </c>
      <c r="C158" s="7">
        <v>8474</v>
      </c>
    </row>
    <row r="159" spans="2:3" x14ac:dyDescent="0.25">
      <c r="B159" s="5">
        <v>8381</v>
      </c>
      <c r="C159" s="5">
        <v>12490</v>
      </c>
    </row>
    <row r="160" spans="2:3" x14ac:dyDescent="0.25">
      <c r="B160" s="7">
        <v>4286</v>
      </c>
      <c r="C160" s="7">
        <v>2657</v>
      </c>
    </row>
    <row r="161" spans="2:3" x14ac:dyDescent="0.25">
      <c r="B161" s="5">
        <v>5561</v>
      </c>
      <c r="C161" s="5">
        <v>2058</v>
      </c>
    </row>
    <row r="162" spans="2:3" x14ac:dyDescent="0.25">
      <c r="B162" s="7">
        <v>4851</v>
      </c>
      <c r="C162" s="7">
        <v>5914</v>
      </c>
    </row>
    <row r="163" spans="2:3" x14ac:dyDescent="0.25">
      <c r="B163" s="5">
        <v>4028</v>
      </c>
      <c r="C163" s="5">
        <v>2622</v>
      </c>
    </row>
    <row r="164" spans="2:3" x14ac:dyDescent="0.25">
      <c r="B164" s="7">
        <v>8120</v>
      </c>
      <c r="C164" s="7">
        <v>12185</v>
      </c>
    </row>
    <row r="165" spans="2:3" x14ac:dyDescent="0.25">
      <c r="B165" s="5">
        <v>4647</v>
      </c>
      <c r="C165" s="5">
        <v>4345</v>
      </c>
    </row>
    <row r="166" spans="2:3" x14ac:dyDescent="0.25">
      <c r="B166" s="7">
        <v>4577</v>
      </c>
      <c r="C166" s="7">
        <v>2177</v>
      </c>
    </row>
    <row r="167" spans="2:3" x14ac:dyDescent="0.25">
      <c r="B167" s="5">
        <v>5396</v>
      </c>
      <c r="C167" s="5">
        <v>2389</v>
      </c>
    </row>
    <row r="168" spans="2:3" x14ac:dyDescent="0.25">
      <c r="B168" s="7">
        <v>6796</v>
      </c>
      <c r="C168" s="7">
        <v>3212</v>
      </c>
    </row>
    <row r="169" spans="2:3" x14ac:dyDescent="0.25">
      <c r="B169" s="5">
        <v>4960</v>
      </c>
      <c r="C169" s="5">
        <v>19232</v>
      </c>
    </row>
    <row r="170" spans="2:3" x14ac:dyDescent="0.25">
      <c r="B170" s="7">
        <v>10475</v>
      </c>
      <c r="C170" s="7">
        <v>2436</v>
      </c>
    </row>
    <row r="171" spans="2:3" x14ac:dyDescent="0.25">
      <c r="B171" s="5">
        <v>5405</v>
      </c>
      <c r="C171" s="5">
        <v>2707</v>
      </c>
    </row>
    <row r="172" spans="2:3" x14ac:dyDescent="0.25">
      <c r="B172" s="7">
        <v>3875</v>
      </c>
      <c r="C172" s="7">
        <v>3730</v>
      </c>
    </row>
    <row r="173" spans="2:3" x14ac:dyDescent="0.25">
      <c r="B173" s="5">
        <v>13770</v>
      </c>
      <c r="C173" s="5">
        <v>2232</v>
      </c>
    </row>
    <row r="174" spans="2:3" x14ac:dyDescent="0.25">
      <c r="B174" s="7">
        <v>5304</v>
      </c>
      <c r="C174" s="7">
        <v>3072</v>
      </c>
    </row>
    <row r="175" spans="2:3" x14ac:dyDescent="0.25">
      <c r="B175" s="5">
        <v>2642</v>
      </c>
      <c r="C175" s="5">
        <v>3319</v>
      </c>
    </row>
    <row r="176" spans="2:3" x14ac:dyDescent="0.25">
      <c r="B176" s="7">
        <v>6804</v>
      </c>
      <c r="C176" s="7">
        <v>19202</v>
      </c>
    </row>
    <row r="177" spans="2:3" x14ac:dyDescent="0.25">
      <c r="B177" s="5">
        <v>2297</v>
      </c>
      <c r="C177" s="5">
        <v>13675</v>
      </c>
    </row>
    <row r="178" spans="2:3" x14ac:dyDescent="0.25">
      <c r="B178" s="7">
        <v>16856</v>
      </c>
      <c r="C178" s="7">
        <v>2911</v>
      </c>
    </row>
    <row r="179" spans="2:3" x14ac:dyDescent="0.25">
      <c r="B179" s="5">
        <v>6180</v>
      </c>
      <c r="C179" s="5">
        <v>5957</v>
      </c>
    </row>
    <row r="180" spans="2:3" x14ac:dyDescent="0.25">
      <c r="B180" s="7">
        <v>6632</v>
      </c>
      <c r="C180" s="7">
        <v>3920</v>
      </c>
    </row>
    <row r="181" spans="2:3" x14ac:dyDescent="0.25">
      <c r="B181" s="5">
        <v>6397</v>
      </c>
      <c r="C181" s="5">
        <v>6434</v>
      </c>
    </row>
    <row r="182" spans="2:3" x14ac:dyDescent="0.25">
      <c r="B182" s="7">
        <v>6274</v>
      </c>
      <c r="C182" s="7">
        <v>10048</v>
      </c>
    </row>
    <row r="183" spans="2:3" x14ac:dyDescent="0.25">
      <c r="B183" s="5">
        <v>7587</v>
      </c>
      <c r="C183" s="5">
        <v>10938</v>
      </c>
    </row>
    <row r="184" spans="2:3" x14ac:dyDescent="0.25">
      <c r="B184" s="7">
        <v>5326</v>
      </c>
      <c r="C184" s="7">
        <v>2340</v>
      </c>
    </row>
    <row r="185" spans="2:3" x14ac:dyDescent="0.25">
      <c r="B185" s="5">
        <v>4342</v>
      </c>
      <c r="C185" s="5">
        <v>6545</v>
      </c>
    </row>
    <row r="186" spans="2:3" x14ac:dyDescent="0.25">
      <c r="B186" s="7">
        <v>2572</v>
      </c>
      <c r="C186" s="7">
        <v>4898</v>
      </c>
    </row>
    <row r="187" spans="2:3" x14ac:dyDescent="0.25">
      <c r="B187" s="5">
        <v>6500</v>
      </c>
      <c r="C187" s="5">
        <v>2593</v>
      </c>
    </row>
    <row r="188" spans="2:3" x14ac:dyDescent="0.25">
      <c r="B188" s="7">
        <v>5324</v>
      </c>
      <c r="C188" s="7">
        <v>19436</v>
      </c>
    </row>
    <row r="189" spans="2:3" x14ac:dyDescent="0.25">
      <c r="B189" s="5">
        <v>7654</v>
      </c>
      <c r="C189" s="5">
        <v>2723</v>
      </c>
    </row>
    <row r="190" spans="2:3" x14ac:dyDescent="0.25">
      <c r="B190" s="7">
        <v>5160</v>
      </c>
      <c r="C190" s="7">
        <v>3479</v>
      </c>
    </row>
    <row r="191" spans="2:3" x14ac:dyDescent="0.25">
      <c r="B191" s="5">
        <v>4779</v>
      </c>
      <c r="C191" s="5">
        <v>2794</v>
      </c>
    </row>
    <row r="192" spans="2:3" x14ac:dyDescent="0.25">
      <c r="B192" s="7">
        <v>16307</v>
      </c>
      <c r="C192" s="7">
        <v>2176</v>
      </c>
    </row>
    <row r="193" spans="2:3" x14ac:dyDescent="0.25">
      <c r="B193" s="5">
        <v>4037</v>
      </c>
      <c r="C193" s="5">
        <v>3485</v>
      </c>
    </row>
    <row r="194" spans="2:3" x14ac:dyDescent="0.25">
      <c r="B194" s="7">
        <v>6201</v>
      </c>
      <c r="C194" s="7">
        <v>5582</v>
      </c>
    </row>
    <row r="195" spans="2:3" x14ac:dyDescent="0.25">
      <c r="B195" s="5">
        <v>4403</v>
      </c>
      <c r="C195" s="5">
        <v>4000</v>
      </c>
    </row>
    <row r="196" spans="2:3" x14ac:dyDescent="0.25">
      <c r="B196" s="7">
        <v>10934</v>
      </c>
      <c r="C196" s="7">
        <v>13496</v>
      </c>
    </row>
    <row r="197" spans="2:3" x14ac:dyDescent="0.25">
      <c r="B197" s="5">
        <v>10761</v>
      </c>
      <c r="C197" s="5">
        <v>3210</v>
      </c>
    </row>
    <row r="198" spans="2:3" x14ac:dyDescent="0.25">
      <c r="B198" s="7">
        <v>6334</v>
      </c>
      <c r="C198" s="7">
        <v>19045</v>
      </c>
    </row>
    <row r="199" spans="2:3" x14ac:dyDescent="0.25">
      <c r="B199" s="5">
        <v>4194</v>
      </c>
      <c r="C199" s="5">
        <v>11849</v>
      </c>
    </row>
    <row r="200" spans="2:3" x14ac:dyDescent="0.25">
      <c r="B200" s="7">
        <v>4256</v>
      </c>
      <c r="C200" s="7">
        <v>2070</v>
      </c>
    </row>
    <row r="201" spans="2:3" x14ac:dyDescent="0.25">
      <c r="B201" s="5">
        <v>6524</v>
      </c>
      <c r="C201" s="5">
        <v>3230</v>
      </c>
    </row>
    <row r="202" spans="2:3" x14ac:dyDescent="0.25">
      <c r="B202" s="7">
        <v>2899</v>
      </c>
      <c r="C202" s="7">
        <v>13603</v>
      </c>
    </row>
    <row r="203" spans="2:3" x14ac:dyDescent="0.25">
      <c r="B203" s="5">
        <v>2800</v>
      </c>
      <c r="C203" s="5">
        <v>11996</v>
      </c>
    </row>
    <row r="204" spans="2:3" x14ac:dyDescent="0.25">
      <c r="B204" s="7">
        <v>11836</v>
      </c>
      <c r="C204" s="7">
        <v>6397</v>
      </c>
    </row>
    <row r="205" spans="2:3" x14ac:dyDescent="0.25">
      <c r="B205" s="5">
        <v>2973</v>
      </c>
      <c r="C205" s="5">
        <v>19144</v>
      </c>
    </row>
    <row r="206" spans="2:3" x14ac:dyDescent="0.25">
      <c r="B206" s="7">
        <v>4537</v>
      </c>
      <c r="C206" s="7">
        <v>17584</v>
      </c>
    </row>
    <row r="207" spans="2:3" x14ac:dyDescent="0.25">
      <c r="B207" s="5">
        <v>7642</v>
      </c>
      <c r="C207" s="5">
        <v>5415</v>
      </c>
    </row>
    <row r="208" spans="2:3" x14ac:dyDescent="0.25">
      <c r="B208" s="7">
        <v>4908</v>
      </c>
      <c r="C208" s="7">
        <v>4741</v>
      </c>
    </row>
    <row r="209" spans="2:3" x14ac:dyDescent="0.25">
      <c r="B209" s="5">
        <v>2044</v>
      </c>
      <c r="C209" s="5">
        <v>2115</v>
      </c>
    </row>
    <row r="210" spans="2:3" x14ac:dyDescent="0.25">
      <c r="B210" s="7">
        <v>3294</v>
      </c>
      <c r="C210" s="7">
        <v>3161</v>
      </c>
    </row>
    <row r="211" spans="2:3" x14ac:dyDescent="0.25">
      <c r="B211" s="5">
        <v>6244</v>
      </c>
      <c r="C211" s="5">
        <v>5745</v>
      </c>
    </row>
    <row r="212" spans="2:3" x14ac:dyDescent="0.25">
      <c r="B212" s="7">
        <v>2329</v>
      </c>
      <c r="C212" s="7">
        <v>2373</v>
      </c>
    </row>
    <row r="213" spans="2:3" x14ac:dyDescent="0.25">
      <c r="B213" s="5">
        <v>6932</v>
      </c>
      <c r="C213" s="5">
        <v>3310</v>
      </c>
    </row>
    <row r="214" spans="2:3" x14ac:dyDescent="0.25">
      <c r="B214" s="7">
        <v>2413</v>
      </c>
      <c r="C214" s="7">
        <v>18665</v>
      </c>
    </row>
    <row r="215" spans="2:3" x14ac:dyDescent="0.25">
      <c r="B215" s="5">
        <v>9705</v>
      </c>
      <c r="C215" s="5">
        <v>4485</v>
      </c>
    </row>
    <row r="216" spans="2:3" x14ac:dyDescent="0.25">
      <c r="B216" s="7">
        <v>4294</v>
      </c>
      <c r="C216" s="7">
        <v>2326</v>
      </c>
    </row>
    <row r="217" spans="2:3" x14ac:dyDescent="0.25">
      <c r="B217" s="5">
        <v>2121</v>
      </c>
      <c r="C217" s="5">
        <v>1420</v>
      </c>
    </row>
    <row r="218" spans="2:3" x14ac:dyDescent="0.25">
      <c r="B218" s="7">
        <v>10325</v>
      </c>
      <c r="C218" s="7">
        <v>3688</v>
      </c>
    </row>
    <row r="219" spans="2:3" x14ac:dyDescent="0.25">
      <c r="B219" s="5">
        <v>10609</v>
      </c>
      <c r="C219" s="5">
        <v>5482</v>
      </c>
    </row>
    <row r="220" spans="2:3" x14ac:dyDescent="0.25">
      <c r="B220" s="7">
        <v>2157</v>
      </c>
      <c r="C220" s="7">
        <v>5661</v>
      </c>
    </row>
    <row r="221" spans="2:3" x14ac:dyDescent="0.25">
      <c r="B221" s="5">
        <v>4601</v>
      </c>
      <c r="C221" s="5">
        <v>9613</v>
      </c>
    </row>
    <row r="222" spans="2:3" x14ac:dyDescent="0.25">
      <c r="B222" s="7">
        <v>14852</v>
      </c>
      <c r="C222" s="7">
        <v>5674</v>
      </c>
    </row>
    <row r="223" spans="2:3" x14ac:dyDescent="0.25">
      <c r="B223" s="5">
        <v>7264</v>
      </c>
      <c r="C223" s="5">
        <v>12061</v>
      </c>
    </row>
    <row r="224" spans="2:3" x14ac:dyDescent="0.25">
      <c r="B224" s="7">
        <v>5666</v>
      </c>
      <c r="C224" s="7">
        <v>5660</v>
      </c>
    </row>
    <row r="225" spans="2:3" x14ac:dyDescent="0.25">
      <c r="B225" s="5">
        <v>7823</v>
      </c>
      <c r="C225" s="5">
        <v>4821</v>
      </c>
    </row>
    <row r="226" spans="2:3" x14ac:dyDescent="0.25">
      <c r="B226" s="7">
        <v>7880</v>
      </c>
      <c r="C226" s="7">
        <v>5210</v>
      </c>
    </row>
    <row r="227" spans="2:3" x14ac:dyDescent="0.25">
      <c r="B227" s="5">
        <v>13194</v>
      </c>
      <c r="C227" s="5">
        <v>2695</v>
      </c>
    </row>
    <row r="228" spans="2:3" x14ac:dyDescent="0.25">
      <c r="B228" s="7">
        <v>5079</v>
      </c>
      <c r="C228" s="7">
        <v>11878</v>
      </c>
    </row>
    <row r="229" spans="2:3" x14ac:dyDescent="0.25">
      <c r="B229" s="5">
        <v>17444</v>
      </c>
      <c r="C229" s="5">
        <v>17068</v>
      </c>
    </row>
    <row r="230" spans="2:3" x14ac:dyDescent="0.25">
      <c r="B230" s="7">
        <v>4163</v>
      </c>
      <c r="C230" s="7">
        <v>2455</v>
      </c>
    </row>
    <row r="231" spans="2:3" x14ac:dyDescent="0.25">
      <c r="B231" s="5">
        <v>18303</v>
      </c>
      <c r="C231" s="5">
        <v>13964</v>
      </c>
    </row>
    <row r="232" spans="2:3" x14ac:dyDescent="0.25">
      <c r="B232" s="7">
        <v>6861</v>
      </c>
      <c r="C232" s="7">
        <v>4941</v>
      </c>
    </row>
    <row r="233" spans="2:3" x14ac:dyDescent="0.25">
      <c r="B233" s="5">
        <v>4969</v>
      </c>
      <c r="C233" s="5">
        <v>2478</v>
      </c>
    </row>
    <row r="234" spans="2:3" x14ac:dyDescent="0.25">
      <c r="B234" s="7">
        <v>19845</v>
      </c>
      <c r="C234" s="7">
        <v>5055</v>
      </c>
    </row>
    <row r="235" spans="2:3" x14ac:dyDescent="0.25">
      <c r="B235" s="5">
        <v>13320</v>
      </c>
      <c r="C235" s="5">
        <v>3464</v>
      </c>
    </row>
    <row r="236" spans="2:3" x14ac:dyDescent="0.25">
      <c r="B236" s="7">
        <v>6347</v>
      </c>
      <c r="C236" s="7">
        <v>5775</v>
      </c>
    </row>
    <row r="237" spans="2:3" x14ac:dyDescent="0.25">
      <c r="B237" s="5">
        <v>2342</v>
      </c>
      <c r="C237" s="5">
        <v>8943</v>
      </c>
    </row>
    <row r="238" spans="2:3" x14ac:dyDescent="0.25">
      <c r="B238" s="7">
        <v>17650</v>
      </c>
      <c r="C238" s="7">
        <v>19272</v>
      </c>
    </row>
    <row r="239" spans="2:3" x14ac:dyDescent="0.25">
      <c r="B239" s="5">
        <v>9725</v>
      </c>
      <c r="C239" s="5">
        <v>18300</v>
      </c>
    </row>
    <row r="240" spans="2:3" x14ac:dyDescent="0.25">
      <c r="B240" s="7">
        <v>11904</v>
      </c>
      <c r="C240" s="7">
        <v>5257</v>
      </c>
    </row>
    <row r="241" spans="2:3" x14ac:dyDescent="0.25">
      <c r="B241" s="5">
        <v>7525</v>
      </c>
      <c r="C241" s="5">
        <v>4869</v>
      </c>
    </row>
    <row r="242" spans="2:3" x14ac:dyDescent="0.25">
      <c r="B242" s="7">
        <v>2220</v>
      </c>
      <c r="C242" s="7">
        <v>9985</v>
      </c>
    </row>
    <row r="243" spans="2:3" x14ac:dyDescent="0.25">
      <c r="B243" s="5">
        <v>1052</v>
      </c>
      <c r="C243" s="5">
        <v>3697</v>
      </c>
    </row>
    <row r="244" spans="2:3" x14ac:dyDescent="0.25">
      <c r="B244" s="7">
        <v>8396</v>
      </c>
      <c r="C244" s="7">
        <v>2119</v>
      </c>
    </row>
    <row r="245" spans="2:3" x14ac:dyDescent="0.25">
      <c r="B245" s="5">
        <v>10686</v>
      </c>
      <c r="C245" s="5">
        <v>3983</v>
      </c>
    </row>
    <row r="246" spans="2:3" x14ac:dyDescent="0.25">
      <c r="B246" s="7">
        <v>10798</v>
      </c>
      <c r="C246" s="7">
        <v>6347</v>
      </c>
    </row>
    <row r="247" spans="2:3" x14ac:dyDescent="0.25">
      <c r="B247" s="5">
        <v>2323</v>
      </c>
      <c r="C247" s="5">
        <v>11510</v>
      </c>
    </row>
    <row r="248" spans="2:3" x14ac:dyDescent="0.25">
      <c r="B248" s="7">
        <v>9582</v>
      </c>
      <c r="C248" s="7">
        <v>7143</v>
      </c>
    </row>
    <row r="249" spans="2:3" x14ac:dyDescent="0.25">
      <c r="B249" s="5">
        <v>6694</v>
      </c>
      <c r="C249" s="5">
        <v>8095</v>
      </c>
    </row>
    <row r="250" spans="2:3" x14ac:dyDescent="0.25">
      <c r="B250" s="7">
        <v>4728</v>
      </c>
      <c r="C250" s="7">
        <v>2904</v>
      </c>
    </row>
    <row r="251" spans="2:3" x14ac:dyDescent="0.25">
      <c r="B251" s="5">
        <v>4302</v>
      </c>
      <c r="C251" s="5">
        <v>6032</v>
      </c>
    </row>
    <row r="252" spans="2:3" x14ac:dyDescent="0.25">
      <c r="B252" s="7">
        <v>5593</v>
      </c>
      <c r="C252" s="7">
        <v>15992</v>
      </c>
    </row>
    <row r="253" spans="2:3" x14ac:dyDescent="0.25">
      <c r="B253" s="5">
        <v>8740</v>
      </c>
      <c r="C253" s="5">
        <v>2370</v>
      </c>
    </row>
    <row r="254" spans="2:3" x14ac:dyDescent="0.25">
      <c r="B254" s="7">
        <v>17465</v>
      </c>
      <c r="C254" s="7">
        <v>5974</v>
      </c>
    </row>
    <row r="255" spans="2:3" x14ac:dyDescent="0.25">
      <c r="B255" s="5">
        <v>7351</v>
      </c>
      <c r="C255" s="5">
        <v>6781</v>
      </c>
    </row>
    <row r="256" spans="2:3" x14ac:dyDescent="0.25">
      <c r="B256" s="7">
        <v>2791</v>
      </c>
      <c r="C256" s="7">
        <v>6755</v>
      </c>
    </row>
    <row r="257" spans="2:3" x14ac:dyDescent="0.25">
      <c r="B257" s="5">
        <v>4968</v>
      </c>
      <c r="C257" s="5">
        <v>2213</v>
      </c>
    </row>
    <row r="258" spans="2:3" x14ac:dyDescent="0.25">
      <c r="B258" s="7">
        <v>13120</v>
      </c>
      <c r="C258" s="7">
        <v>3452</v>
      </c>
    </row>
    <row r="259" spans="2:3" x14ac:dyDescent="0.25">
      <c r="B259" s="5">
        <v>8224</v>
      </c>
      <c r="C259" s="5">
        <v>5258</v>
      </c>
    </row>
    <row r="260" spans="2:3" x14ac:dyDescent="0.25">
      <c r="B260" s="7">
        <v>5714</v>
      </c>
      <c r="C260" s="7">
        <v>10496</v>
      </c>
    </row>
    <row r="261" spans="2:3" x14ac:dyDescent="0.25">
      <c r="B261" s="5">
        <v>7336</v>
      </c>
      <c r="C261" s="5">
        <v>2657</v>
      </c>
    </row>
    <row r="262" spans="2:3" x14ac:dyDescent="0.25">
      <c r="B262" s="7">
        <v>13758</v>
      </c>
      <c r="C262" s="7">
        <v>2201</v>
      </c>
    </row>
    <row r="263" spans="2:3" x14ac:dyDescent="0.25">
      <c r="B263" s="5">
        <v>5155</v>
      </c>
      <c r="C263" s="5">
        <v>6540</v>
      </c>
    </row>
    <row r="264" spans="2:3" x14ac:dyDescent="0.25">
      <c r="B264" s="7">
        <v>6578</v>
      </c>
      <c r="C264" s="7">
        <v>3816</v>
      </c>
    </row>
    <row r="265" spans="2:3" x14ac:dyDescent="0.25">
      <c r="B265" s="5">
        <v>5346</v>
      </c>
      <c r="C265" s="5">
        <v>10965</v>
      </c>
    </row>
    <row r="266" spans="2:3" x14ac:dyDescent="0.25">
      <c r="B266" s="7">
        <v>2827</v>
      </c>
      <c r="C266" s="7">
        <v>2543</v>
      </c>
    </row>
    <row r="267" spans="2:3" x14ac:dyDescent="0.25">
      <c r="B267" s="5">
        <v>17048</v>
      </c>
      <c r="C267" s="5">
        <v>16659</v>
      </c>
    </row>
    <row r="268" spans="2:3" x14ac:dyDescent="0.25">
      <c r="B268" s="7">
        <v>4115</v>
      </c>
      <c r="C268" s="7">
        <v>3102</v>
      </c>
    </row>
    <row r="269" spans="2:3" x14ac:dyDescent="0.25">
      <c r="B269" s="5">
        <v>4327</v>
      </c>
      <c r="C269" s="5">
        <v>2244</v>
      </c>
    </row>
    <row r="270" spans="2:3" x14ac:dyDescent="0.25">
      <c r="B270" s="7">
        <v>8966</v>
      </c>
      <c r="C270" s="7">
        <v>2285</v>
      </c>
    </row>
    <row r="271" spans="2:3" x14ac:dyDescent="0.25">
      <c r="B271" s="5">
        <v>4539</v>
      </c>
      <c r="C271" s="5">
        <v>3034</v>
      </c>
    </row>
    <row r="272" spans="2:3" x14ac:dyDescent="0.25">
      <c r="B272" s="7">
        <v>2678</v>
      </c>
      <c r="C272" s="7">
        <v>2576</v>
      </c>
    </row>
    <row r="273" spans="2:3" x14ac:dyDescent="0.25">
      <c r="B273" s="5">
        <v>5220</v>
      </c>
      <c r="C273" s="5">
        <v>4197</v>
      </c>
    </row>
    <row r="274" spans="2:3" x14ac:dyDescent="0.25">
      <c r="B274" s="7">
        <v>6852</v>
      </c>
      <c r="C274" s="7">
        <v>14336</v>
      </c>
    </row>
    <row r="275" spans="2:3" x14ac:dyDescent="0.25">
      <c r="B275" s="5">
        <v>4950</v>
      </c>
      <c r="C275" s="5">
        <v>3448</v>
      </c>
    </row>
    <row r="276" spans="2:3" x14ac:dyDescent="0.25">
      <c r="B276" s="7">
        <v>10377</v>
      </c>
      <c r="C276" s="7">
        <v>19406</v>
      </c>
    </row>
    <row r="277" spans="2:3" x14ac:dyDescent="0.25">
      <c r="B277" s="5">
        <v>5171</v>
      </c>
      <c r="C277" s="5">
        <v>4306</v>
      </c>
    </row>
    <row r="278" spans="2:3" x14ac:dyDescent="0.25">
      <c r="B278" s="7">
        <v>18213</v>
      </c>
      <c r="C278" s="7">
        <v>2258</v>
      </c>
    </row>
    <row r="279" spans="2:3" x14ac:dyDescent="0.25">
      <c r="B279" s="5">
        <v>8380</v>
      </c>
      <c r="C279" s="5">
        <v>4522</v>
      </c>
    </row>
    <row r="280" spans="2:3" x14ac:dyDescent="0.25">
      <c r="B280" s="7">
        <v>1118</v>
      </c>
      <c r="C280" s="7">
        <v>4449</v>
      </c>
    </row>
    <row r="281" spans="2:3" x14ac:dyDescent="0.25">
      <c r="B281" s="5">
        <v>18824</v>
      </c>
      <c r="C281" s="5">
        <v>2218</v>
      </c>
    </row>
    <row r="282" spans="2:3" x14ac:dyDescent="0.25">
      <c r="B282" s="7">
        <v>18789</v>
      </c>
      <c r="C282" s="7">
        <v>19197</v>
      </c>
    </row>
    <row r="283" spans="2:3" x14ac:dyDescent="0.25">
      <c r="B283" s="5">
        <v>4538</v>
      </c>
      <c r="C283" s="5">
        <v>4558</v>
      </c>
    </row>
    <row r="284" spans="2:3" x14ac:dyDescent="0.25">
      <c r="B284" s="7">
        <v>19847</v>
      </c>
      <c r="C284" s="7">
        <v>4031</v>
      </c>
    </row>
    <row r="285" spans="2:3" x14ac:dyDescent="0.25">
      <c r="B285" s="5">
        <v>10231</v>
      </c>
      <c r="C285" s="5">
        <v>7969</v>
      </c>
    </row>
    <row r="286" spans="2:3" x14ac:dyDescent="0.25">
      <c r="B286" s="7">
        <v>6209</v>
      </c>
      <c r="C286" s="7">
        <v>2654</v>
      </c>
    </row>
    <row r="287" spans="2:3" x14ac:dyDescent="0.25">
      <c r="B287" s="5">
        <v>9094</v>
      </c>
      <c r="C287" s="5">
        <v>16555</v>
      </c>
    </row>
    <row r="288" spans="2:3" x14ac:dyDescent="0.25">
      <c r="B288" s="7">
        <v>8446</v>
      </c>
      <c r="C288" s="7">
        <v>4556</v>
      </c>
    </row>
    <row r="289" spans="2:3" x14ac:dyDescent="0.25">
      <c r="B289" s="5">
        <v>9852</v>
      </c>
      <c r="C289" s="5">
        <v>6091</v>
      </c>
    </row>
    <row r="290" spans="2:3" x14ac:dyDescent="0.25">
      <c r="B290" s="7">
        <v>6151</v>
      </c>
      <c r="C290" s="7">
        <v>19566</v>
      </c>
    </row>
    <row r="291" spans="2:3" x14ac:dyDescent="0.25">
      <c r="B291" s="5">
        <v>2302</v>
      </c>
      <c r="C291" s="5">
        <v>4810</v>
      </c>
    </row>
    <row r="292" spans="2:3" x14ac:dyDescent="0.25">
      <c r="B292" s="7">
        <v>4103</v>
      </c>
      <c r="C292" s="7">
        <v>4523</v>
      </c>
    </row>
    <row r="293" spans="2:3" x14ac:dyDescent="0.25">
      <c r="B293" s="5">
        <v>6893</v>
      </c>
      <c r="C293" s="5">
        <v>1702</v>
      </c>
    </row>
    <row r="294" spans="2:3" x14ac:dyDescent="0.25">
      <c r="B294" s="7">
        <v>6125</v>
      </c>
      <c r="C294" s="7">
        <v>2886</v>
      </c>
    </row>
    <row r="295" spans="2:3" x14ac:dyDescent="0.25">
      <c r="B295" s="5">
        <v>4639</v>
      </c>
      <c r="C295" s="5">
        <v>2097</v>
      </c>
    </row>
    <row r="296" spans="2:3" x14ac:dyDescent="0.25">
      <c r="B296" s="7">
        <v>2534</v>
      </c>
      <c r="C296" s="7">
        <v>11935</v>
      </c>
    </row>
    <row r="297" spans="2:3" x14ac:dyDescent="0.25">
      <c r="B297" s="5">
        <v>5071</v>
      </c>
      <c r="C297" s="5">
        <v>2546</v>
      </c>
    </row>
    <row r="298" spans="2:3" x14ac:dyDescent="0.25">
      <c r="B298" s="7">
        <v>13695</v>
      </c>
      <c r="C298" s="7">
        <v>17046</v>
      </c>
    </row>
    <row r="299" spans="2:3" x14ac:dyDescent="0.25">
      <c r="B299" s="5">
        <v>2785</v>
      </c>
      <c r="C299" s="5">
        <v>2564</v>
      </c>
    </row>
    <row r="300" spans="2:3" x14ac:dyDescent="0.25">
      <c r="B300" s="7">
        <v>4614</v>
      </c>
      <c r="C300" s="7">
        <v>5070</v>
      </c>
    </row>
    <row r="301" spans="2:3" x14ac:dyDescent="0.25">
      <c r="B301" s="5">
        <v>4724</v>
      </c>
      <c r="C301" s="5">
        <v>17861</v>
      </c>
    </row>
    <row r="302" spans="2:3" x14ac:dyDescent="0.25">
      <c r="B302" s="7">
        <v>6120</v>
      </c>
      <c r="C302" s="7">
        <v>4230</v>
      </c>
    </row>
    <row r="303" spans="2:3" x14ac:dyDescent="0.25">
      <c r="B303" s="5">
        <v>10596</v>
      </c>
      <c r="C303" s="5">
        <v>3780</v>
      </c>
    </row>
    <row r="304" spans="2:3" x14ac:dyDescent="0.25">
      <c r="B304" s="7">
        <v>9998</v>
      </c>
      <c r="C304" s="7">
        <v>2768</v>
      </c>
    </row>
    <row r="305" spans="2:3" x14ac:dyDescent="0.25">
      <c r="B305" s="5">
        <v>4078</v>
      </c>
      <c r="C305" s="5">
        <v>10648</v>
      </c>
    </row>
    <row r="306" spans="2:3" x14ac:dyDescent="0.25">
      <c r="B306" s="7">
        <v>6232</v>
      </c>
      <c r="C306" s="7">
        <v>13610</v>
      </c>
    </row>
    <row r="307" spans="2:3" x14ac:dyDescent="0.25">
      <c r="B307" s="5">
        <v>5769</v>
      </c>
      <c r="C307" s="5">
        <v>3408</v>
      </c>
    </row>
    <row r="308" spans="2:3" x14ac:dyDescent="0.25">
      <c r="B308" s="7">
        <v>9278</v>
      </c>
      <c r="C308" s="7">
        <v>7632</v>
      </c>
    </row>
    <row r="309" spans="2:3" x14ac:dyDescent="0.25">
      <c r="B309" s="5">
        <v>1359</v>
      </c>
      <c r="C309" s="5">
        <v>9824</v>
      </c>
    </row>
    <row r="310" spans="2:3" x14ac:dyDescent="0.25">
      <c r="B310" s="7">
        <v>4779</v>
      </c>
      <c r="C310" s="7">
        <v>2093</v>
      </c>
    </row>
    <row r="311" spans="2:3" x14ac:dyDescent="0.25">
      <c r="B311" s="5">
        <v>5647</v>
      </c>
      <c r="C311" s="5">
        <v>3894</v>
      </c>
    </row>
    <row r="312" spans="2:3" x14ac:dyDescent="0.25">
      <c r="B312" s="7">
        <v>4400</v>
      </c>
      <c r="C312" s="7">
        <v>13237</v>
      </c>
    </row>
    <row r="313" spans="2:3" x14ac:dyDescent="0.25">
      <c r="B313" s="5">
        <v>4162</v>
      </c>
      <c r="C313" s="5">
        <v>3755</v>
      </c>
    </row>
    <row r="314" spans="2:3" x14ac:dyDescent="0.25">
      <c r="B314" s="7">
        <v>9204</v>
      </c>
      <c r="C314" s="7">
        <v>7406</v>
      </c>
    </row>
    <row r="315" spans="2:3" x14ac:dyDescent="0.25">
      <c r="B315" s="5">
        <v>10793</v>
      </c>
      <c r="C315" s="5">
        <v>4262</v>
      </c>
    </row>
    <row r="316" spans="2:3" x14ac:dyDescent="0.25">
      <c r="B316" s="7">
        <v>10096</v>
      </c>
      <c r="C316" s="7">
        <v>16184</v>
      </c>
    </row>
    <row r="317" spans="2:3" x14ac:dyDescent="0.25">
      <c r="B317" s="5">
        <v>5486</v>
      </c>
      <c r="C317" s="5">
        <v>6811</v>
      </c>
    </row>
    <row r="318" spans="2:3" x14ac:dyDescent="0.25">
      <c r="B318" s="7">
        <v>8463</v>
      </c>
      <c r="C318" s="7">
        <v>2340</v>
      </c>
    </row>
    <row r="319" spans="2:3" x14ac:dyDescent="0.25">
      <c r="B319" s="5">
        <v>4373</v>
      </c>
      <c r="C319" s="5">
        <v>7491</v>
      </c>
    </row>
    <row r="320" spans="2:3" x14ac:dyDescent="0.25">
      <c r="B320" s="7">
        <v>4759</v>
      </c>
      <c r="C320" s="7">
        <v>10527</v>
      </c>
    </row>
    <row r="321" spans="2:3" x14ac:dyDescent="0.25">
      <c r="B321" s="5">
        <v>5301</v>
      </c>
      <c r="C321" s="5">
        <v>5577</v>
      </c>
    </row>
    <row r="322" spans="2:3" x14ac:dyDescent="0.25">
      <c r="B322" s="7">
        <v>4768</v>
      </c>
      <c r="C322" s="7">
        <v>9824</v>
      </c>
    </row>
    <row r="323" spans="2:3" x14ac:dyDescent="0.25">
      <c r="B323" s="5">
        <v>2909</v>
      </c>
      <c r="C323" s="5">
        <v>6447</v>
      </c>
    </row>
    <row r="324" spans="2:3" x14ac:dyDescent="0.25">
      <c r="B324" s="7">
        <v>5765</v>
      </c>
      <c r="C324" s="7">
        <v>19502</v>
      </c>
    </row>
    <row r="325" spans="2:3" x14ac:dyDescent="0.25">
      <c r="B325" s="5">
        <v>4599</v>
      </c>
      <c r="C325" s="5">
        <v>2725</v>
      </c>
    </row>
    <row r="326" spans="2:3" x14ac:dyDescent="0.25">
      <c r="B326" s="7">
        <v>2404</v>
      </c>
      <c r="C326" s="7">
        <v>2127</v>
      </c>
    </row>
    <row r="327" spans="2:3" x14ac:dyDescent="0.25">
      <c r="B327" s="5">
        <v>2033</v>
      </c>
      <c r="C327" s="5">
        <v>2886</v>
      </c>
    </row>
    <row r="328" spans="2:3" x14ac:dyDescent="0.25">
      <c r="B328" s="7">
        <v>8620</v>
      </c>
      <c r="C328" s="7">
        <v>3622</v>
      </c>
    </row>
    <row r="329" spans="2:3" x14ac:dyDescent="0.25">
      <c r="B329" s="5">
        <v>4591</v>
      </c>
      <c r="C329" s="5">
        <v>3681</v>
      </c>
    </row>
    <row r="330" spans="2:3" x14ac:dyDescent="0.25">
      <c r="B330" s="7">
        <v>4898</v>
      </c>
      <c r="C330" s="7">
        <v>2187</v>
      </c>
    </row>
    <row r="331" spans="2:3" x14ac:dyDescent="0.25">
      <c r="B331" s="5">
        <v>16606</v>
      </c>
      <c r="C331" s="5">
        <v>2836</v>
      </c>
    </row>
    <row r="332" spans="2:3" x14ac:dyDescent="0.25">
      <c r="B332" s="7">
        <v>7083</v>
      </c>
      <c r="C332" s="7">
        <v>4089</v>
      </c>
    </row>
    <row r="333" spans="2:3" x14ac:dyDescent="0.25">
      <c r="B333" s="5">
        <v>2308</v>
      </c>
      <c r="C333" s="5">
        <v>16627</v>
      </c>
    </row>
    <row r="334" spans="2:3" x14ac:dyDescent="0.25">
      <c r="B334" s="7">
        <v>5473</v>
      </c>
      <c r="C334" s="7">
        <v>2619</v>
      </c>
    </row>
    <row r="335" spans="2:3" x14ac:dyDescent="0.25">
      <c r="B335" s="5">
        <v>2430</v>
      </c>
      <c r="C335" s="5">
        <v>5679</v>
      </c>
    </row>
    <row r="336" spans="2:3" x14ac:dyDescent="0.25">
      <c r="B336" s="7">
        <v>2644</v>
      </c>
      <c r="C336" s="7">
        <v>15402</v>
      </c>
    </row>
    <row r="337" spans="2:3" x14ac:dyDescent="0.25">
      <c r="B337" s="5">
        <v>6439</v>
      </c>
      <c r="C337" s="5">
        <v>19513</v>
      </c>
    </row>
    <row r="338" spans="2:3" x14ac:dyDescent="0.25">
      <c r="B338" s="7">
        <v>6392</v>
      </c>
      <c r="C338" s="7">
        <v>2773</v>
      </c>
    </row>
    <row r="339" spans="2:3" x14ac:dyDescent="0.25">
      <c r="B339" s="5">
        <v>9714</v>
      </c>
      <c r="C339" s="5">
        <v>6322</v>
      </c>
    </row>
    <row r="340" spans="2:3" x14ac:dyDescent="0.25">
      <c r="B340" s="7">
        <v>9250</v>
      </c>
      <c r="C340" s="7">
        <v>2083</v>
      </c>
    </row>
    <row r="341" spans="2:3" x14ac:dyDescent="0.25">
      <c r="B341" s="5">
        <v>19586</v>
      </c>
      <c r="C341" s="5">
        <v>2691</v>
      </c>
    </row>
    <row r="342" spans="2:3" x14ac:dyDescent="0.25">
      <c r="B342" s="7">
        <v>9924</v>
      </c>
      <c r="C342" s="7">
        <v>2659</v>
      </c>
    </row>
    <row r="343" spans="2:3" x14ac:dyDescent="0.25">
      <c r="B343" s="5">
        <v>4198</v>
      </c>
      <c r="C343" s="5">
        <v>9434</v>
      </c>
    </row>
    <row r="344" spans="2:3" x14ac:dyDescent="0.25">
      <c r="B344" s="7">
        <v>6815</v>
      </c>
      <c r="C344" s="7">
        <v>6646</v>
      </c>
    </row>
    <row r="345" spans="2:3" x14ac:dyDescent="0.25">
      <c r="B345" s="5">
        <v>8237</v>
      </c>
      <c r="C345" s="5">
        <v>7725</v>
      </c>
    </row>
    <row r="346" spans="2:3" x14ac:dyDescent="0.25">
      <c r="B346" s="7">
        <v>19331</v>
      </c>
      <c r="C346" s="7">
        <v>8847</v>
      </c>
    </row>
    <row r="347" spans="2:3" x14ac:dyDescent="0.25">
      <c r="B347" s="5">
        <v>4639</v>
      </c>
      <c r="C347" s="5">
        <v>2045</v>
      </c>
    </row>
    <row r="348" spans="2:3" x14ac:dyDescent="0.25">
      <c r="B348" s="7">
        <v>17567</v>
      </c>
      <c r="C348" s="7">
        <v>1009</v>
      </c>
    </row>
    <row r="349" spans="2:3" x14ac:dyDescent="0.25">
      <c r="B349" s="5">
        <v>4385</v>
      </c>
      <c r="C349" s="5">
        <v>3348</v>
      </c>
    </row>
    <row r="350" spans="2:3" x14ac:dyDescent="0.25">
      <c r="B350" s="7">
        <v>5332</v>
      </c>
      <c r="C350" s="7">
        <v>1281</v>
      </c>
    </row>
    <row r="351" spans="2:3" x14ac:dyDescent="0.25">
      <c r="B351" s="5">
        <v>1569</v>
      </c>
      <c r="C351" s="5">
        <v>2819</v>
      </c>
    </row>
    <row r="352" spans="2:3" x14ac:dyDescent="0.25">
      <c r="B352" s="7">
        <v>10306</v>
      </c>
      <c r="C352" s="7">
        <v>2720</v>
      </c>
    </row>
    <row r="353" spans="2:3" x14ac:dyDescent="0.25">
      <c r="B353" s="5">
        <v>5440</v>
      </c>
      <c r="C353" s="5">
        <v>4680</v>
      </c>
    </row>
    <row r="354" spans="2:3" x14ac:dyDescent="0.25">
      <c r="B354" s="7">
        <v>5869</v>
      </c>
      <c r="C354" s="7">
        <v>3221</v>
      </c>
    </row>
    <row r="355" spans="2:3" x14ac:dyDescent="0.25">
      <c r="B355" s="5">
        <v>2783</v>
      </c>
      <c r="C355" s="5">
        <v>8621</v>
      </c>
    </row>
    <row r="356" spans="2:3" x14ac:dyDescent="0.25">
      <c r="B356" s="7">
        <v>4581</v>
      </c>
      <c r="C356" s="7">
        <v>4553</v>
      </c>
    </row>
    <row r="357" spans="2:3" x14ac:dyDescent="0.25">
      <c r="B357" s="5">
        <v>4187</v>
      </c>
      <c r="C357" s="5">
        <v>7625</v>
      </c>
    </row>
    <row r="358" spans="2:3" x14ac:dyDescent="0.25">
      <c r="B358" s="7">
        <v>5505</v>
      </c>
      <c r="C358" s="7">
        <v>7412</v>
      </c>
    </row>
    <row r="359" spans="2:3" x14ac:dyDescent="0.25">
      <c r="B359" s="5">
        <v>5476</v>
      </c>
      <c r="C359" s="5">
        <v>11159</v>
      </c>
    </row>
    <row r="360" spans="2:3" x14ac:dyDescent="0.25">
      <c r="B360" s="7">
        <v>15972</v>
      </c>
      <c r="C360" s="7">
        <v>14814</v>
      </c>
    </row>
    <row r="361" spans="2:3" x14ac:dyDescent="0.25">
      <c r="B361" s="5">
        <v>7082</v>
      </c>
      <c r="C361" s="5">
        <v>8793</v>
      </c>
    </row>
    <row r="362" spans="2:3" x14ac:dyDescent="0.25">
      <c r="B362" s="7">
        <v>2728</v>
      </c>
      <c r="C362" s="7">
        <v>2216</v>
      </c>
    </row>
    <row r="363" spans="2:3" x14ac:dyDescent="0.25">
      <c r="B363" s="5">
        <v>5368</v>
      </c>
      <c r="C363" s="5">
        <v>11713</v>
      </c>
    </row>
    <row r="364" spans="2:3" x14ac:dyDescent="0.25">
      <c r="B364" s="7">
        <v>2655</v>
      </c>
      <c r="C364" s="7">
        <v>7861</v>
      </c>
    </row>
    <row r="365" spans="2:3" x14ac:dyDescent="0.25">
      <c r="B365" s="5">
        <v>9525</v>
      </c>
      <c r="C365" s="5">
        <v>3708</v>
      </c>
    </row>
    <row r="366" spans="2:3" x14ac:dyDescent="0.25">
      <c r="B366" s="7">
        <v>2275</v>
      </c>
      <c r="C366" s="7">
        <v>2759</v>
      </c>
    </row>
    <row r="367" spans="2:3" x14ac:dyDescent="0.25">
      <c r="B367" s="5">
        <v>7847</v>
      </c>
      <c r="C367" s="5">
        <v>6142</v>
      </c>
    </row>
    <row r="368" spans="2:3" x14ac:dyDescent="0.25">
      <c r="B368" s="7">
        <v>9241</v>
      </c>
      <c r="C368" s="7">
        <v>2500</v>
      </c>
    </row>
    <row r="369" spans="2:3" x14ac:dyDescent="0.25">
      <c r="B369" s="5">
        <v>4502</v>
      </c>
      <c r="C369" s="5">
        <v>11103</v>
      </c>
    </row>
    <row r="370" spans="2:3" x14ac:dyDescent="0.25">
      <c r="B370" s="7">
        <v>12936</v>
      </c>
      <c r="C370" s="7">
        <v>2342</v>
      </c>
    </row>
    <row r="371" spans="2:3" x14ac:dyDescent="0.25">
      <c r="B371" s="5">
        <v>4978</v>
      </c>
      <c r="C371" s="5">
        <v>6811</v>
      </c>
    </row>
    <row r="372" spans="2:3" x14ac:dyDescent="0.25">
      <c r="B372" s="7">
        <v>10368</v>
      </c>
      <c r="C372" s="7">
        <v>2450</v>
      </c>
    </row>
    <row r="373" spans="2:3" x14ac:dyDescent="0.25">
      <c r="B373" s="5">
        <v>6134</v>
      </c>
      <c r="C373" s="5">
        <v>5093</v>
      </c>
    </row>
    <row r="374" spans="2:3" x14ac:dyDescent="0.25">
      <c r="B374" s="7">
        <v>6735</v>
      </c>
      <c r="C374" s="7">
        <v>5309</v>
      </c>
    </row>
    <row r="375" spans="2:3" x14ac:dyDescent="0.25">
      <c r="B375" s="5">
        <v>9610</v>
      </c>
      <c r="C375" s="5">
        <v>3057</v>
      </c>
    </row>
    <row r="376" spans="2:3" x14ac:dyDescent="0.25">
      <c r="B376" s="7">
        <v>19833</v>
      </c>
      <c r="C376" s="7">
        <v>5121</v>
      </c>
    </row>
    <row r="377" spans="2:3" x14ac:dyDescent="0.25">
      <c r="B377" s="5">
        <v>8346</v>
      </c>
      <c r="C377" s="5">
        <v>2686</v>
      </c>
    </row>
    <row r="378" spans="2:3" x14ac:dyDescent="0.25">
      <c r="B378" s="7">
        <v>2760</v>
      </c>
      <c r="C378" s="7">
        <v>3505</v>
      </c>
    </row>
    <row r="379" spans="2:3" x14ac:dyDescent="0.25">
      <c r="B379" s="5">
        <v>7140</v>
      </c>
      <c r="C379" s="5">
        <v>19859</v>
      </c>
    </row>
    <row r="380" spans="2:3" x14ac:dyDescent="0.25">
      <c r="B380" s="7">
        <v>5147</v>
      </c>
      <c r="C380" s="7">
        <v>4258</v>
      </c>
    </row>
    <row r="381" spans="2:3" x14ac:dyDescent="0.25">
      <c r="B381" s="5">
        <v>4507</v>
      </c>
      <c r="C381" s="5">
        <v>4364</v>
      </c>
    </row>
    <row r="382" spans="2:3" x14ac:dyDescent="0.25">
      <c r="B382" s="7">
        <v>8564</v>
      </c>
      <c r="C382" s="7">
        <v>4335</v>
      </c>
    </row>
    <row r="383" spans="2:3" x14ac:dyDescent="0.25">
      <c r="B383" s="5">
        <v>8161</v>
      </c>
      <c r="C383" s="5">
        <v>3280</v>
      </c>
    </row>
    <row r="384" spans="2:3" x14ac:dyDescent="0.25">
      <c r="B384" s="7">
        <v>4001</v>
      </c>
      <c r="C384" s="7">
        <v>5485</v>
      </c>
    </row>
    <row r="385" spans="2:3" x14ac:dyDescent="0.25">
      <c r="B385" s="5">
        <v>6029</v>
      </c>
      <c r="C385" s="5">
        <v>2782</v>
      </c>
    </row>
    <row r="386" spans="2:3" x14ac:dyDescent="0.25">
      <c r="B386" s="7">
        <v>2679</v>
      </c>
      <c r="C386" s="7">
        <v>5980</v>
      </c>
    </row>
    <row r="387" spans="2:3" x14ac:dyDescent="0.25">
      <c r="B387" s="5">
        <v>5468</v>
      </c>
      <c r="C387" s="5">
        <v>4381</v>
      </c>
    </row>
    <row r="388" spans="2:3" x14ac:dyDescent="0.25">
      <c r="B388" s="7">
        <v>4189</v>
      </c>
      <c r="C388" s="7">
        <v>3833</v>
      </c>
    </row>
    <row r="389" spans="2:3" x14ac:dyDescent="0.25">
      <c r="B389" s="5">
        <v>5813</v>
      </c>
      <c r="C389" s="5">
        <v>4244</v>
      </c>
    </row>
    <row r="390" spans="2:3" x14ac:dyDescent="0.25">
      <c r="B390" s="7">
        <v>7991</v>
      </c>
      <c r="C390" s="7">
        <v>18430</v>
      </c>
    </row>
    <row r="391" spans="2:3" x14ac:dyDescent="0.25">
      <c r="B391" s="5">
        <v>4127</v>
      </c>
      <c r="C391" s="5">
        <v>1601</v>
      </c>
    </row>
    <row r="392" spans="2:3" x14ac:dyDescent="0.25">
      <c r="B392" s="7">
        <v>10447</v>
      </c>
      <c r="C392" s="7">
        <v>2694</v>
      </c>
    </row>
    <row r="393" spans="2:3" x14ac:dyDescent="0.25">
      <c r="B393" s="5">
        <v>6799</v>
      </c>
      <c r="C393" s="5">
        <v>3149</v>
      </c>
    </row>
    <row r="394" spans="2:3" x14ac:dyDescent="0.25">
      <c r="B394" s="7">
        <v>16291</v>
      </c>
      <c r="C394" s="7">
        <v>17639</v>
      </c>
    </row>
    <row r="395" spans="2:3" x14ac:dyDescent="0.25">
      <c r="B395" s="5">
        <v>9637</v>
      </c>
      <c r="C395" s="5">
        <v>2319</v>
      </c>
    </row>
    <row r="396" spans="2:3" x14ac:dyDescent="0.25">
      <c r="B396" s="7">
        <v>5405</v>
      </c>
      <c r="C396" s="7">
        <v>11691</v>
      </c>
    </row>
    <row r="397" spans="2:3" x14ac:dyDescent="0.25">
      <c r="B397" s="5">
        <v>4684</v>
      </c>
      <c r="C397" s="5">
        <v>16752</v>
      </c>
    </row>
    <row r="398" spans="2:3" x14ac:dyDescent="0.25">
      <c r="B398" s="7">
        <v>5154</v>
      </c>
      <c r="C398" s="7">
        <v>5228</v>
      </c>
    </row>
    <row r="399" spans="2:3" x14ac:dyDescent="0.25">
      <c r="B399" s="5">
        <v>5675</v>
      </c>
      <c r="C399" s="5">
        <v>2700</v>
      </c>
    </row>
    <row r="400" spans="2:3" x14ac:dyDescent="0.25">
      <c r="B400" s="7">
        <v>4648</v>
      </c>
      <c r="C400" s="7">
        <v>19246</v>
      </c>
    </row>
    <row r="401" spans="2:3" x14ac:dyDescent="0.25">
      <c r="B401" s="5">
        <v>9907</v>
      </c>
      <c r="C401" s="5">
        <v>2506</v>
      </c>
    </row>
    <row r="402" spans="2:3" x14ac:dyDescent="0.25">
      <c r="B402" s="7">
        <v>13225</v>
      </c>
      <c r="C402" s="7">
        <v>6062</v>
      </c>
    </row>
    <row r="403" spans="2:3" x14ac:dyDescent="0.25">
      <c r="B403" s="5">
        <v>3540</v>
      </c>
      <c r="C403" s="5">
        <v>4382</v>
      </c>
    </row>
    <row r="404" spans="2:3" x14ac:dyDescent="0.25">
      <c r="B404" s="7">
        <v>7314</v>
      </c>
      <c r="C404" s="7">
        <v>6162</v>
      </c>
    </row>
    <row r="405" spans="2:3" x14ac:dyDescent="0.25">
      <c r="B405" s="5">
        <v>2856</v>
      </c>
      <c r="C405" s="5">
        <v>5094</v>
      </c>
    </row>
    <row r="406" spans="2:3" x14ac:dyDescent="0.25">
      <c r="B406" s="7">
        <v>1081</v>
      </c>
      <c r="C406" s="7">
        <v>6877</v>
      </c>
    </row>
    <row r="407" spans="2:3" x14ac:dyDescent="0.25">
      <c r="B407" s="5">
        <v>5673</v>
      </c>
      <c r="C407" s="5">
        <v>2274</v>
      </c>
    </row>
    <row r="408" spans="2:3" x14ac:dyDescent="0.25">
      <c r="B408" s="7">
        <v>9713</v>
      </c>
      <c r="C408" s="7">
        <v>4434</v>
      </c>
    </row>
    <row r="409" spans="2:3" x14ac:dyDescent="0.25">
      <c r="B409" s="5">
        <v>6500</v>
      </c>
      <c r="C409" s="5">
        <v>6288</v>
      </c>
    </row>
    <row r="410" spans="2:3" x14ac:dyDescent="0.25">
      <c r="B410" s="7">
        <v>5507</v>
      </c>
      <c r="C410" s="7">
        <v>2553</v>
      </c>
    </row>
    <row r="411" spans="2:3" x14ac:dyDescent="0.25">
      <c r="B411" s="5">
        <v>4393</v>
      </c>
      <c r="C411" s="5">
        <v>17159</v>
      </c>
    </row>
    <row r="412" spans="2:3" x14ac:dyDescent="0.25">
      <c r="B412" s="7">
        <v>6583</v>
      </c>
      <c r="C412" s="7">
        <v>12808</v>
      </c>
    </row>
    <row r="413" spans="2:3" x14ac:dyDescent="0.25">
      <c r="B413" s="5">
        <v>8103</v>
      </c>
      <c r="C413" s="5">
        <v>10221</v>
      </c>
    </row>
    <row r="414" spans="2:3" x14ac:dyDescent="0.25">
      <c r="B414" s="7">
        <v>5487</v>
      </c>
      <c r="C414" s="7">
        <v>2366</v>
      </c>
    </row>
    <row r="415" spans="2:3" x14ac:dyDescent="0.25">
      <c r="B415" s="5">
        <v>6834</v>
      </c>
      <c r="C415" s="5">
        <v>1706</v>
      </c>
    </row>
    <row r="416" spans="2:3" x14ac:dyDescent="0.25">
      <c r="B416" s="7">
        <v>1091</v>
      </c>
      <c r="C416" s="7">
        <v>5933</v>
      </c>
    </row>
    <row r="417" spans="2:3" x14ac:dyDescent="0.25">
      <c r="B417" s="5">
        <v>5736</v>
      </c>
      <c r="C417" s="5">
        <v>3424</v>
      </c>
    </row>
    <row r="418" spans="2:3" x14ac:dyDescent="0.25">
      <c r="B418" s="7">
        <v>9854</v>
      </c>
      <c r="C418" s="7">
        <v>2559</v>
      </c>
    </row>
    <row r="419" spans="2:3" x14ac:dyDescent="0.25">
      <c r="B419" s="5">
        <v>5380</v>
      </c>
      <c r="C419" s="5">
        <v>3761</v>
      </c>
    </row>
    <row r="420" spans="2:3" x14ac:dyDescent="0.25">
      <c r="B420" s="7">
        <v>17875</v>
      </c>
      <c r="C420" s="7">
        <v>5175</v>
      </c>
    </row>
    <row r="421" spans="2:3" x14ac:dyDescent="0.25">
      <c r="B421" s="5">
        <v>5087</v>
      </c>
      <c r="C421" s="5">
        <v>13826</v>
      </c>
    </row>
    <row r="422" spans="2:3" x14ac:dyDescent="0.25">
      <c r="B422" s="7">
        <v>5561</v>
      </c>
      <c r="C422" s="7">
        <v>4775</v>
      </c>
    </row>
    <row r="423" spans="2:3" x14ac:dyDescent="0.25">
      <c r="B423" s="5">
        <v>9888</v>
      </c>
      <c r="C423" s="5">
        <v>2818</v>
      </c>
    </row>
    <row r="424" spans="2:3" x14ac:dyDescent="0.25">
      <c r="B424" s="7">
        <v>8628</v>
      </c>
      <c r="C424" s="7">
        <v>2515</v>
      </c>
    </row>
    <row r="425" spans="2:3" x14ac:dyDescent="0.25">
      <c r="B425" s="5">
        <v>2858</v>
      </c>
      <c r="C425" s="5">
        <v>10685</v>
      </c>
    </row>
    <row r="426" spans="2:3" x14ac:dyDescent="0.25">
      <c r="B426" s="7">
        <v>5204</v>
      </c>
      <c r="C426" s="7">
        <v>2022</v>
      </c>
    </row>
    <row r="427" spans="2:3" x14ac:dyDescent="0.25">
      <c r="B427" s="5">
        <v>4105</v>
      </c>
      <c r="C427" s="5">
        <v>2314</v>
      </c>
    </row>
    <row r="428" spans="2:3" x14ac:dyDescent="0.25">
      <c r="B428" s="7">
        <v>5617</v>
      </c>
      <c r="C428" s="7">
        <v>3580</v>
      </c>
    </row>
    <row r="429" spans="2:3" x14ac:dyDescent="0.25">
      <c r="B429" s="5">
        <v>10448</v>
      </c>
      <c r="C429" s="5">
        <v>3162</v>
      </c>
    </row>
    <row r="430" spans="2:3" x14ac:dyDescent="0.25">
      <c r="B430" s="7">
        <v>13341</v>
      </c>
      <c r="C430" s="7">
        <v>5231</v>
      </c>
    </row>
    <row r="431" spans="2:3" x14ac:dyDescent="0.25">
      <c r="B431" s="5">
        <v>5677</v>
      </c>
      <c r="C431" s="5">
        <v>2356</v>
      </c>
    </row>
    <row r="432" spans="2:3" x14ac:dyDescent="0.25">
      <c r="B432" s="7">
        <v>4440</v>
      </c>
      <c r="C432" s="7">
        <v>10903</v>
      </c>
    </row>
    <row r="433" spans="2:3" x14ac:dyDescent="0.25">
      <c r="B433" s="5">
        <v>3067</v>
      </c>
      <c r="C433" s="5">
        <v>14275</v>
      </c>
    </row>
    <row r="434" spans="2:3" x14ac:dyDescent="0.25">
      <c r="B434" s="7">
        <v>2269</v>
      </c>
      <c r="C434" s="7">
        <v>5562</v>
      </c>
    </row>
    <row r="435" spans="2:3" x14ac:dyDescent="0.25">
      <c r="B435" s="5">
        <v>10422</v>
      </c>
      <c r="C435" s="5">
        <v>17924</v>
      </c>
    </row>
    <row r="436" spans="2:3" x14ac:dyDescent="0.25">
      <c r="B436" s="7">
        <v>4907</v>
      </c>
      <c r="C436" s="7">
        <v>2795</v>
      </c>
    </row>
    <row r="437" spans="2:3" x14ac:dyDescent="0.25">
      <c r="B437" s="5">
        <v>3482</v>
      </c>
      <c r="C437" s="5">
        <v>2532</v>
      </c>
    </row>
    <row r="438" spans="2:3" x14ac:dyDescent="0.25">
      <c r="B438" s="7">
        <v>2380</v>
      </c>
      <c r="C438" s="7">
        <v>2559</v>
      </c>
    </row>
    <row r="439" spans="2:3" x14ac:dyDescent="0.25">
      <c r="B439" s="5">
        <v>1790</v>
      </c>
      <c r="C439" s="5">
        <v>2380</v>
      </c>
    </row>
    <row r="440" spans="2:3" x14ac:dyDescent="0.25">
      <c r="B440" s="7">
        <v>7644</v>
      </c>
      <c r="C440" s="7">
        <v>4765</v>
      </c>
    </row>
    <row r="441" spans="2:3" x14ac:dyDescent="0.25">
      <c r="B441" s="5">
        <v>6712</v>
      </c>
      <c r="C441" s="5">
        <v>2693</v>
      </c>
    </row>
    <row r="442" spans="2:3" x14ac:dyDescent="0.25">
      <c r="B442" s="7">
        <v>5406</v>
      </c>
      <c r="C442" s="7">
        <v>6586</v>
      </c>
    </row>
    <row r="443" spans="2:3" x14ac:dyDescent="0.25">
      <c r="B443" s="5">
        <v>8938</v>
      </c>
      <c r="C443" s="5">
        <v>4171</v>
      </c>
    </row>
    <row r="444" spans="2:3" x14ac:dyDescent="0.25">
      <c r="B444" s="7">
        <v>5343</v>
      </c>
      <c r="C444" s="7">
        <v>2778</v>
      </c>
    </row>
    <row r="445" spans="2:3" x14ac:dyDescent="0.25">
      <c r="B445" s="5">
        <v>6728</v>
      </c>
      <c r="C445" s="5">
        <v>2377</v>
      </c>
    </row>
    <row r="446" spans="2:3" x14ac:dyDescent="0.25">
      <c r="B446" s="7">
        <v>6652</v>
      </c>
      <c r="C446" s="7">
        <v>2404</v>
      </c>
    </row>
    <row r="447" spans="2:3" x14ac:dyDescent="0.25">
      <c r="B447" s="5">
        <v>4850</v>
      </c>
      <c r="C447" s="5">
        <v>2318</v>
      </c>
    </row>
    <row r="448" spans="2:3" x14ac:dyDescent="0.25">
      <c r="B448" s="7">
        <v>10854</v>
      </c>
      <c r="C448" s="7">
        <v>2008</v>
      </c>
    </row>
    <row r="449" spans="2:3" x14ac:dyDescent="0.25">
      <c r="B449" s="5">
        <v>12031</v>
      </c>
      <c r="C449" s="5">
        <v>2799</v>
      </c>
    </row>
    <row r="450" spans="2:3" x14ac:dyDescent="0.25">
      <c r="B450" s="7">
        <v>2966</v>
      </c>
      <c r="C450" s="7">
        <v>10552</v>
      </c>
    </row>
    <row r="451" spans="2:3" x14ac:dyDescent="0.25">
      <c r="B451" s="5">
        <v>5390</v>
      </c>
      <c r="C451" s="5">
        <v>4014</v>
      </c>
    </row>
    <row r="452" spans="2:3" x14ac:dyDescent="0.25">
      <c r="C452" s="7">
        <v>7403</v>
      </c>
    </row>
    <row r="453" spans="2:3" x14ac:dyDescent="0.25">
      <c r="C453" s="5">
        <v>2259</v>
      </c>
    </row>
    <row r="454" spans="2:3" x14ac:dyDescent="0.25">
      <c r="C454" s="7">
        <v>4678</v>
      </c>
    </row>
    <row r="455" spans="2:3" x14ac:dyDescent="0.25">
      <c r="C455" s="5">
        <v>13582</v>
      </c>
    </row>
    <row r="456" spans="2:3" x14ac:dyDescent="0.25">
      <c r="C456" s="7">
        <v>2332</v>
      </c>
    </row>
    <row r="457" spans="2:3" x14ac:dyDescent="0.25">
      <c r="C457" s="5">
        <v>4721</v>
      </c>
    </row>
    <row r="458" spans="2:3" x14ac:dyDescent="0.25">
      <c r="C458" s="7">
        <v>2519</v>
      </c>
    </row>
    <row r="459" spans="2:3" x14ac:dyDescent="0.25">
      <c r="C459" s="5">
        <v>2973</v>
      </c>
    </row>
    <row r="460" spans="2:3" x14ac:dyDescent="0.25">
      <c r="C460" s="7">
        <v>5855</v>
      </c>
    </row>
    <row r="461" spans="2:3" x14ac:dyDescent="0.25">
      <c r="C461" s="5">
        <v>3617</v>
      </c>
    </row>
    <row r="462" spans="2:3" x14ac:dyDescent="0.25">
      <c r="C462" s="7">
        <v>6725</v>
      </c>
    </row>
    <row r="463" spans="2:3" x14ac:dyDescent="0.25">
      <c r="C463" s="5">
        <v>6949</v>
      </c>
    </row>
    <row r="464" spans="2:3" x14ac:dyDescent="0.25">
      <c r="C464" s="7">
        <v>4447</v>
      </c>
    </row>
    <row r="465" spans="3:3" x14ac:dyDescent="0.25">
      <c r="C465" s="5">
        <v>17099</v>
      </c>
    </row>
    <row r="466" spans="3:3" x14ac:dyDescent="0.25">
      <c r="C466" s="7">
        <v>2479</v>
      </c>
    </row>
    <row r="467" spans="3:3" x14ac:dyDescent="0.25">
      <c r="C467" s="5">
        <v>5067</v>
      </c>
    </row>
    <row r="468" spans="3:3" x14ac:dyDescent="0.25">
      <c r="C468" s="7">
        <v>2321</v>
      </c>
    </row>
    <row r="469" spans="3:3" x14ac:dyDescent="0.25">
      <c r="C469" s="5">
        <v>2404</v>
      </c>
    </row>
    <row r="470" spans="3:3" x14ac:dyDescent="0.25">
      <c r="C470" s="7">
        <v>3452</v>
      </c>
    </row>
    <row r="471" spans="3:3" x14ac:dyDescent="0.25">
      <c r="C471" s="5">
        <v>2270</v>
      </c>
    </row>
    <row r="472" spans="3:3" x14ac:dyDescent="0.25">
      <c r="C472" s="7">
        <v>17399</v>
      </c>
    </row>
    <row r="473" spans="3:3" x14ac:dyDescent="0.25">
      <c r="C473" s="5">
        <v>5488</v>
      </c>
    </row>
    <row r="474" spans="3:3" x14ac:dyDescent="0.25">
      <c r="C474" s="7">
        <v>19419</v>
      </c>
    </row>
    <row r="475" spans="3:3" x14ac:dyDescent="0.25">
      <c r="C475" s="5">
        <v>2811</v>
      </c>
    </row>
    <row r="476" spans="3:3" x14ac:dyDescent="0.25">
      <c r="C476" s="7">
        <v>3633</v>
      </c>
    </row>
    <row r="477" spans="3:3" x14ac:dyDescent="0.25">
      <c r="C477" s="5">
        <v>2132</v>
      </c>
    </row>
    <row r="478" spans="3:3" x14ac:dyDescent="0.25">
      <c r="C478" s="7">
        <v>13973</v>
      </c>
    </row>
    <row r="479" spans="3:3" x14ac:dyDescent="0.25">
      <c r="C479" s="5">
        <v>2684</v>
      </c>
    </row>
    <row r="480" spans="3:3" x14ac:dyDescent="0.25">
      <c r="C480" s="7">
        <v>10845</v>
      </c>
    </row>
    <row r="481" spans="3:3" x14ac:dyDescent="0.25">
      <c r="C481" s="5">
        <v>4377</v>
      </c>
    </row>
    <row r="482" spans="3:3" x14ac:dyDescent="0.25">
      <c r="C482" s="7">
        <v>3743</v>
      </c>
    </row>
    <row r="483" spans="3:3" x14ac:dyDescent="0.25">
      <c r="C483" s="5">
        <v>4148</v>
      </c>
    </row>
    <row r="484" spans="3:3" x14ac:dyDescent="0.25">
      <c r="C484" s="7">
        <v>1051</v>
      </c>
    </row>
    <row r="485" spans="3:3" x14ac:dyDescent="0.25">
      <c r="C485" s="5">
        <v>10739</v>
      </c>
    </row>
    <row r="486" spans="3:3" x14ac:dyDescent="0.25">
      <c r="C486" s="7">
        <v>10388</v>
      </c>
    </row>
    <row r="487" spans="3:3" x14ac:dyDescent="0.25">
      <c r="C487" s="5">
        <v>11416</v>
      </c>
    </row>
    <row r="488" spans="3:3" x14ac:dyDescent="0.25">
      <c r="C488" s="7">
        <v>2600</v>
      </c>
    </row>
    <row r="489" spans="3:3" x14ac:dyDescent="0.25">
      <c r="C489" s="5">
        <v>2422</v>
      </c>
    </row>
    <row r="490" spans="3:3" x14ac:dyDescent="0.25">
      <c r="C490" s="7">
        <v>5472</v>
      </c>
    </row>
    <row r="491" spans="3:3" x14ac:dyDescent="0.25">
      <c r="C491" s="5">
        <v>2451</v>
      </c>
    </row>
    <row r="492" spans="3:3" x14ac:dyDescent="0.25">
      <c r="C492" s="7">
        <v>4240</v>
      </c>
    </row>
    <row r="493" spans="3:3" x14ac:dyDescent="0.25">
      <c r="C493" s="5">
        <v>10999</v>
      </c>
    </row>
    <row r="494" spans="3:3" x14ac:dyDescent="0.25">
      <c r="C494" s="7">
        <v>5003</v>
      </c>
    </row>
    <row r="495" spans="3:3" x14ac:dyDescent="0.25">
      <c r="C495" s="5">
        <v>12742</v>
      </c>
    </row>
    <row r="496" spans="3:3" x14ac:dyDescent="0.25">
      <c r="C496" s="7">
        <v>4227</v>
      </c>
    </row>
    <row r="497" spans="3:3" x14ac:dyDescent="0.25">
      <c r="C497" s="5">
        <v>3917</v>
      </c>
    </row>
    <row r="498" spans="3:3" x14ac:dyDescent="0.25">
      <c r="C498" s="7">
        <v>2380</v>
      </c>
    </row>
    <row r="499" spans="3:3" x14ac:dyDescent="0.25">
      <c r="C499" s="5">
        <v>13726</v>
      </c>
    </row>
    <row r="500" spans="3:3" x14ac:dyDescent="0.25">
      <c r="C500" s="7">
        <v>4777</v>
      </c>
    </row>
    <row r="501" spans="3:3" x14ac:dyDescent="0.25">
      <c r="C501" s="5">
        <v>6385</v>
      </c>
    </row>
    <row r="502" spans="3:3" x14ac:dyDescent="0.25">
      <c r="C502" s="7">
        <v>19973</v>
      </c>
    </row>
    <row r="503" spans="3:3" x14ac:dyDescent="0.25">
      <c r="C503" s="5">
        <v>2743</v>
      </c>
    </row>
    <row r="504" spans="3:3" x14ac:dyDescent="0.25">
      <c r="C504" s="7">
        <v>10880</v>
      </c>
    </row>
    <row r="505" spans="3:3" x14ac:dyDescent="0.25">
      <c r="C505" s="5">
        <v>4025</v>
      </c>
    </row>
    <row r="506" spans="3:3" x14ac:dyDescent="0.25">
      <c r="C506" s="7">
        <v>4834</v>
      </c>
    </row>
    <row r="507" spans="3:3" x14ac:dyDescent="0.25">
      <c r="C507" s="5">
        <v>2042</v>
      </c>
    </row>
    <row r="508" spans="3:3" x14ac:dyDescent="0.25">
      <c r="C508" s="7">
        <v>2821</v>
      </c>
    </row>
    <row r="509" spans="3:3" x14ac:dyDescent="0.25">
      <c r="C509" s="5">
        <v>19237</v>
      </c>
    </row>
    <row r="510" spans="3:3" x14ac:dyDescent="0.25">
      <c r="C510" s="7">
        <v>4107</v>
      </c>
    </row>
    <row r="511" spans="3:3" x14ac:dyDescent="0.25">
      <c r="C511" s="5">
        <v>2007</v>
      </c>
    </row>
    <row r="512" spans="3:3" x14ac:dyDescent="0.25">
      <c r="C512" s="7">
        <v>19627</v>
      </c>
    </row>
    <row r="513" spans="3:3" x14ac:dyDescent="0.25">
      <c r="C513" s="5">
        <v>2942</v>
      </c>
    </row>
    <row r="514" spans="3:3" x14ac:dyDescent="0.25">
      <c r="C514" s="7">
        <v>8858</v>
      </c>
    </row>
    <row r="515" spans="3:3" x14ac:dyDescent="0.25">
      <c r="C515" s="5">
        <v>16756</v>
      </c>
    </row>
    <row r="516" spans="3:3" x14ac:dyDescent="0.25">
      <c r="C516" s="7">
        <v>1416</v>
      </c>
    </row>
    <row r="517" spans="3:3" x14ac:dyDescent="0.25">
      <c r="C517" s="5">
        <v>4615</v>
      </c>
    </row>
    <row r="518" spans="3:3" x14ac:dyDescent="0.25">
      <c r="C518" s="7">
        <v>2461</v>
      </c>
    </row>
    <row r="519" spans="3:3" x14ac:dyDescent="0.25">
      <c r="C519" s="5">
        <v>8722</v>
      </c>
    </row>
    <row r="520" spans="3:3" x14ac:dyDescent="0.25">
      <c r="C520" s="7">
        <v>3955</v>
      </c>
    </row>
    <row r="521" spans="3:3" x14ac:dyDescent="0.25">
      <c r="C521" s="5">
        <v>9957</v>
      </c>
    </row>
    <row r="522" spans="3:3" x14ac:dyDescent="0.25">
      <c r="C522" s="7">
        <v>3376</v>
      </c>
    </row>
    <row r="523" spans="3:3" x14ac:dyDescent="0.25">
      <c r="C523" s="5">
        <v>8823</v>
      </c>
    </row>
    <row r="524" spans="3:3" x14ac:dyDescent="0.25">
      <c r="C524" s="7">
        <v>10322</v>
      </c>
    </row>
    <row r="525" spans="3:3" x14ac:dyDescent="0.25">
      <c r="C525" s="5">
        <v>4621</v>
      </c>
    </row>
    <row r="526" spans="3:3" x14ac:dyDescent="0.25">
      <c r="C526" s="7">
        <v>10976</v>
      </c>
    </row>
    <row r="527" spans="3:3" x14ac:dyDescent="0.25">
      <c r="C527" s="5">
        <v>3660</v>
      </c>
    </row>
    <row r="528" spans="3:3" x14ac:dyDescent="0.25">
      <c r="C528" s="7">
        <v>7119</v>
      </c>
    </row>
    <row r="529" spans="3:3" x14ac:dyDescent="0.25">
      <c r="C529" s="5">
        <v>4508</v>
      </c>
    </row>
    <row r="530" spans="3:3" x14ac:dyDescent="0.25">
      <c r="C530" s="7">
        <v>2207</v>
      </c>
    </row>
    <row r="531" spans="3:3" x14ac:dyDescent="0.25">
      <c r="C531" s="5">
        <v>7756</v>
      </c>
    </row>
    <row r="532" spans="3:3" x14ac:dyDescent="0.25">
      <c r="C532" s="7">
        <v>3691</v>
      </c>
    </row>
    <row r="533" spans="3:3" x14ac:dyDescent="0.25">
      <c r="C533" s="5">
        <v>2377</v>
      </c>
    </row>
    <row r="534" spans="3:3" x14ac:dyDescent="0.25">
      <c r="C534" s="7">
        <v>2313</v>
      </c>
    </row>
    <row r="535" spans="3:3" x14ac:dyDescent="0.25">
      <c r="C535" s="5">
        <v>17665</v>
      </c>
    </row>
    <row r="536" spans="3:3" x14ac:dyDescent="0.25">
      <c r="C536" s="7">
        <v>2596</v>
      </c>
    </row>
    <row r="537" spans="3:3" x14ac:dyDescent="0.25">
      <c r="C537" s="5">
        <v>2979</v>
      </c>
    </row>
    <row r="538" spans="3:3" x14ac:dyDescent="0.25">
      <c r="C538" s="7">
        <v>16885</v>
      </c>
    </row>
    <row r="539" spans="3:3" x14ac:dyDescent="0.25">
      <c r="C539" s="5">
        <v>10445</v>
      </c>
    </row>
    <row r="540" spans="3:3" x14ac:dyDescent="0.25">
      <c r="C540" s="7">
        <v>2514</v>
      </c>
    </row>
    <row r="541" spans="3:3" x14ac:dyDescent="0.25">
      <c r="C541" s="5">
        <v>7655</v>
      </c>
    </row>
    <row r="542" spans="3:3" x14ac:dyDescent="0.25">
      <c r="C542" s="7">
        <v>10820</v>
      </c>
    </row>
    <row r="543" spans="3:3" x14ac:dyDescent="0.25">
      <c r="C543" s="5">
        <v>12169</v>
      </c>
    </row>
    <row r="544" spans="3:3" x14ac:dyDescent="0.25">
      <c r="C544" s="7">
        <v>19626</v>
      </c>
    </row>
    <row r="545" spans="3:3" x14ac:dyDescent="0.25">
      <c r="C545" s="5">
        <v>2070</v>
      </c>
    </row>
    <row r="546" spans="3:3" x14ac:dyDescent="0.25">
      <c r="C546" s="7">
        <v>6782</v>
      </c>
    </row>
    <row r="547" spans="3:3" x14ac:dyDescent="0.25">
      <c r="C547" s="5">
        <v>7779</v>
      </c>
    </row>
    <row r="548" spans="3:3" x14ac:dyDescent="0.25">
      <c r="C548" s="7">
        <v>3201</v>
      </c>
    </row>
    <row r="549" spans="3:3" x14ac:dyDescent="0.25">
      <c r="C549" s="5">
        <v>4033</v>
      </c>
    </row>
    <row r="550" spans="3:3" x14ac:dyDescent="0.25">
      <c r="C550" s="7">
        <v>3291</v>
      </c>
    </row>
    <row r="551" spans="3:3" x14ac:dyDescent="0.25">
      <c r="C551" s="5">
        <v>4272</v>
      </c>
    </row>
    <row r="552" spans="3:3" x14ac:dyDescent="0.25">
      <c r="C552" s="7">
        <v>5056</v>
      </c>
    </row>
    <row r="553" spans="3:3" x14ac:dyDescent="0.25">
      <c r="C553" s="5">
        <v>2703</v>
      </c>
    </row>
    <row r="554" spans="3:3" x14ac:dyDescent="0.25">
      <c r="C554" s="7">
        <v>1904</v>
      </c>
    </row>
    <row r="555" spans="3:3" x14ac:dyDescent="0.25">
      <c r="C555" s="5">
        <v>4766</v>
      </c>
    </row>
    <row r="556" spans="3:3" x14ac:dyDescent="0.25">
      <c r="C556" s="7">
        <v>2610</v>
      </c>
    </row>
    <row r="557" spans="3:3" x14ac:dyDescent="0.25">
      <c r="C557" s="5">
        <v>5731</v>
      </c>
    </row>
    <row r="558" spans="3:3" x14ac:dyDescent="0.25">
      <c r="C558" s="7">
        <v>2539</v>
      </c>
    </row>
    <row r="559" spans="3:3" x14ac:dyDescent="0.25">
      <c r="C559" s="5">
        <v>13499</v>
      </c>
    </row>
    <row r="560" spans="3:3" x14ac:dyDescent="0.25">
      <c r="C560" s="7">
        <v>2258</v>
      </c>
    </row>
    <row r="561" spans="3:3" x14ac:dyDescent="0.25">
      <c r="C561" s="5">
        <v>3597</v>
      </c>
    </row>
    <row r="562" spans="3:3" x14ac:dyDescent="0.25">
      <c r="C562" s="7">
        <v>2515</v>
      </c>
    </row>
    <row r="563" spans="3:3" x14ac:dyDescent="0.25">
      <c r="C563" s="5">
        <v>4420</v>
      </c>
    </row>
    <row r="564" spans="3:3" x14ac:dyDescent="0.25">
      <c r="C564" s="7">
        <v>4422</v>
      </c>
    </row>
    <row r="565" spans="3:3" x14ac:dyDescent="0.25">
      <c r="C565" s="5">
        <v>10274</v>
      </c>
    </row>
    <row r="566" spans="3:3" x14ac:dyDescent="0.25">
      <c r="C566" s="7">
        <v>5343</v>
      </c>
    </row>
    <row r="567" spans="3:3" x14ac:dyDescent="0.25">
      <c r="C567" s="5">
        <v>2376</v>
      </c>
    </row>
    <row r="568" spans="3:3" x14ac:dyDescent="0.25">
      <c r="C568" s="7">
        <v>19943</v>
      </c>
    </row>
    <row r="569" spans="3:3" x14ac:dyDescent="0.25">
      <c r="C569" s="5">
        <v>3131</v>
      </c>
    </row>
    <row r="570" spans="3:3" x14ac:dyDescent="0.25">
      <c r="C570" s="7">
        <v>2552</v>
      </c>
    </row>
    <row r="571" spans="3:3" x14ac:dyDescent="0.25">
      <c r="C571" s="5">
        <v>4477</v>
      </c>
    </row>
    <row r="572" spans="3:3" x14ac:dyDescent="0.25">
      <c r="C572" s="7">
        <v>6474</v>
      </c>
    </row>
    <row r="573" spans="3:3" x14ac:dyDescent="0.25">
      <c r="C573" s="5">
        <v>3033</v>
      </c>
    </row>
    <row r="574" spans="3:3" x14ac:dyDescent="0.25">
      <c r="C574" s="7">
        <v>2936</v>
      </c>
    </row>
    <row r="575" spans="3:3" x14ac:dyDescent="0.25">
      <c r="C575" s="5">
        <v>18606</v>
      </c>
    </row>
    <row r="576" spans="3:3" x14ac:dyDescent="0.25">
      <c r="C576" s="7">
        <v>2168</v>
      </c>
    </row>
    <row r="577" spans="3:3" x14ac:dyDescent="0.25">
      <c r="C577" s="5">
        <v>2853</v>
      </c>
    </row>
    <row r="578" spans="3:3" x14ac:dyDescent="0.25">
      <c r="C578" s="7">
        <v>2290</v>
      </c>
    </row>
    <row r="579" spans="3:3" x14ac:dyDescent="0.25">
      <c r="C579" s="5">
        <v>2107</v>
      </c>
    </row>
    <row r="580" spans="3:3" x14ac:dyDescent="0.25">
      <c r="C580" s="7">
        <v>17856</v>
      </c>
    </row>
    <row r="581" spans="3:3" x14ac:dyDescent="0.25">
      <c r="C581" s="5">
        <v>3196</v>
      </c>
    </row>
    <row r="582" spans="3:3" x14ac:dyDescent="0.25">
      <c r="C582" s="7">
        <v>19081</v>
      </c>
    </row>
    <row r="583" spans="3:3" x14ac:dyDescent="0.25">
      <c r="C583" s="5">
        <v>2210</v>
      </c>
    </row>
    <row r="584" spans="3:3" x14ac:dyDescent="0.25">
      <c r="C584" s="7">
        <v>2741</v>
      </c>
    </row>
    <row r="585" spans="3:3" x14ac:dyDescent="0.25">
      <c r="C585" s="5">
        <v>3491</v>
      </c>
    </row>
    <row r="586" spans="3:3" x14ac:dyDescent="0.25">
      <c r="C586" s="7">
        <v>4541</v>
      </c>
    </row>
    <row r="587" spans="3:3" x14ac:dyDescent="0.25">
      <c r="C587" s="5">
        <v>7379</v>
      </c>
    </row>
    <row r="588" spans="3:3" x14ac:dyDescent="0.25">
      <c r="C588" s="7">
        <v>2743</v>
      </c>
    </row>
    <row r="589" spans="3:3" x14ac:dyDescent="0.25">
      <c r="C589" s="5">
        <v>4998</v>
      </c>
    </row>
    <row r="590" spans="3:3" x14ac:dyDescent="0.25">
      <c r="C590" s="7">
        <v>10252</v>
      </c>
    </row>
    <row r="591" spans="3:3" x14ac:dyDescent="0.25">
      <c r="C591" s="5">
        <v>2781</v>
      </c>
    </row>
    <row r="592" spans="3:3" x14ac:dyDescent="0.25">
      <c r="C592" s="7">
        <v>3579</v>
      </c>
    </row>
    <row r="593" spans="3:3" x14ac:dyDescent="0.25">
      <c r="C593" s="5">
        <v>13191</v>
      </c>
    </row>
    <row r="594" spans="3:3" x14ac:dyDescent="0.25">
      <c r="C594" s="7">
        <v>2235</v>
      </c>
    </row>
    <row r="595" spans="3:3" x14ac:dyDescent="0.25">
      <c r="C595" s="5">
        <v>10502</v>
      </c>
    </row>
    <row r="596" spans="3:3" x14ac:dyDescent="0.25">
      <c r="C596" s="7">
        <v>2011</v>
      </c>
    </row>
    <row r="597" spans="3:3" x14ac:dyDescent="0.25">
      <c r="C597" s="5">
        <v>1859</v>
      </c>
    </row>
    <row r="598" spans="3:3" x14ac:dyDescent="0.25">
      <c r="C598" s="7">
        <v>3760</v>
      </c>
    </row>
    <row r="599" spans="3:3" x14ac:dyDescent="0.25">
      <c r="C599" s="5">
        <v>17779</v>
      </c>
    </row>
    <row r="600" spans="3:3" x14ac:dyDescent="0.25">
      <c r="C600" s="7">
        <v>6833</v>
      </c>
    </row>
    <row r="601" spans="3:3" x14ac:dyDescent="0.25">
      <c r="C601" s="5">
        <v>6812</v>
      </c>
    </row>
    <row r="602" spans="3:3" x14ac:dyDescent="0.25">
      <c r="C602" s="7">
        <v>19740</v>
      </c>
    </row>
    <row r="603" spans="3:3" x14ac:dyDescent="0.25">
      <c r="C603" s="5">
        <v>18711</v>
      </c>
    </row>
    <row r="604" spans="3:3" x14ac:dyDescent="0.25">
      <c r="C604" s="7">
        <v>3692</v>
      </c>
    </row>
    <row r="605" spans="3:3" x14ac:dyDescent="0.25">
      <c r="C605" s="5">
        <v>2559</v>
      </c>
    </row>
    <row r="606" spans="3:3" x14ac:dyDescent="0.25">
      <c r="C606" s="7">
        <v>2517</v>
      </c>
    </row>
    <row r="607" spans="3:3" x14ac:dyDescent="0.25">
      <c r="C607" s="5">
        <v>6623</v>
      </c>
    </row>
    <row r="608" spans="3:3" x14ac:dyDescent="0.25">
      <c r="C608" s="7">
        <v>18265</v>
      </c>
    </row>
    <row r="609" spans="3:3" x14ac:dyDescent="0.25">
      <c r="C609" s="5">
        <v>16124</v>
      </c>
    </row>
    <row r="610" spans="3:3" x14ac:dyDescent="0.25">
      <c r="C610" s="7">
        <v>2585</v>
      </c>
    </row>
    <row r="611" spans="3:3" x14ac:dyDescent="0.25">
      <c r="C611" s="5">
        <v>2994</v>
      </c>
    </row>
    <row r="612" spans="3:3" x14ac:dyDescent="0.25">
      <c r="C612" s="7">
        <v>1223</v>
      </c>
    </row>
    <row r="613" spans="3:3" x14ac:dyDescent="0.25">
      <c r="C613" s="5">
        <v>2875</v>
      </c>
    </row>
    <row r="614" spans="3:3" x14ac:dyDescent="0.25">
      <c r="C614" s="7">
        <v>13577</v>
      </c>
    </row>
    <row r="615" spans="3:3" x14ac:dyDescent="0.25">
      <c r="C615" s="5">
        <v>2625</v>
      </c>
    </row>
    <row r="616" spans="3:3" x14ac:dyDescent="0.25">
      <c r="C616" s="7">
        <v>10512</v>
      </c>
    </row>
    <row r="617" spans="3:3" x14ac:dyDescent="0.25">
      <c r="C617" s="5">
        <v>4444</v>
      </c>
    </row>
    <row r="618" spans="3:3" x14ac:dyDescent="0.25">
      <c r="C618" s="7">
        <v>2154</v>
      </c>
    </row>
    <row r="619" spans="3:3" x14ac:dyDescent="0.25">
      <c r="C619" s="5">
        <v>19190</v>
      </c>
    </row>
    <row r="620" spans="3:3" x14ac:dyDescent="0.25">
      <c r="C620" s="7">
        <v>3506</v>
      </c>
    </row>
    <row r="621" spans="3:3" x14ac:dyDescent="0.25">
      <c r="C621" s="5">
        <v>2372</v>
      </c>
    </row>
    <row r="622" spans="3:3" x14ac:dyDescent="0.25">
      <c r="C622" s="7">
        <v>5410</v>
      </c>
    </row>
    <row r="623" spans="3:3" x14ac:dyDescent="0.25">
      <c r="C623" s="5">
        <v>7978</v>
      </c>
    </row>
    <row r="624" spans="3:3" x14ac:dyDescent="0.25">
      <c r="C624" s="7">
        <v>3867</v>
      </c>
    </row>
    <row r="625" spans="3:3" x14ac:dyDescent="0.25">
      <c r="C625" s="5">
        <v>2838</v>
      </c>
    </row>
    <row r="626" spans="3:3" x14ac:dyDescent="0.25">
      <c r="C626" s="7">
        <v>4695</v>
      </c>
    </row>
    <row r="627" spans="3:3" x14ac:dyDescent="0.25">
      <c r="C627" s="5">
        <v>3339</v>
      </c>
    </row>
    <row r="628" spans="3:3" x14ac:dyDescent="0.25">
      <c r="C628" s="7">
        <v>2080</v>
      </c>
    </row>
    <row r="629" spans="3:3" x14ac:dyDescent="0.25">
      <c r="C629" s="5">
        <v>2096</v>
      </c>
    </row>
    <row r="630" spans="3:3" x14ac:dyDescent="0.25">
      <c r="C630" s="7">
        <v>18061</v>
      </c>
    </row>
    <row r="631" spans="3:3" x14ac:dyDescent="0.25">
      <c r="C631" s="5">
        <v>17123</v>
      </c>
    </row>
    <row r="632" spans="3:3" x14ac:dyDescent="0.25">
      <c r="C632" s="7">
        <v>2372</v>
      </c>
    </row>
    <row r="633" spans="3:3" x14ac:dyDescent="0.25">
      <c r="C633" s="5">
        <v>4883</v>
      </c>
    </row>
    <row r="634" spans="3:3" x14ac:dyDescent="0.25">
      <c r="C634" s="7">
        <v>3904</v>
      </c>
    </row>
    <row r="635" spans="3:3" x14ac:dyDescent="0.25">
      <c r="C635" s="5">
        <v>4627</v>
      </c>
    </row>
    <row r="636" spans="3:3" x14ac:dyDescent="0.25">
      <c r="C636" s="7">
        <v>7094</v>
      </c>
    </row>
    <row r="637" spans="3:3" x14ac:dyDescent="0.25">
      <c r="C637" s="5">
        <v>6674</v>
      </c>
    </row>
    <row r="638" spans="3:3" x14ac:dyDescent="0.25">
      <c r="C638" s="7">
        <v>16880</v>
      </c>
    </row>
    <row r="639" spans="3:3" x14ac:dyDescent="0.25">
      <c r="C639" s="5">
        <v>11916</v>
      </c>
    </row>
    <row r="640" spans="3:3" x14ac:dyDescent="0.25">
      <c r="C640" s="7">
        <v>4534</v>
      </c>
    </row>
    <row r="641" spans="3:3" x14ac:dyDescent="0.25">
      <c r="C641" s="5">
        <v>2362</v>
      </c>
    </row>
    <row r="642" spans="3:3" x14ac:dyDescent="0.25">
      <c r="C642" s="7">
        <v>17861</v>
      </c>
    </row>
    <row r="643" spans="3:3" x14ac:dyDescent="0.25">
      <c r="C643" s="5">
        <v>19187</v>
      </c>
    </row>
    <row r="644" spans="3:3" x14ac:dyDescent="0.25">
      <c r="C644" s="7">
        <v>3544</v>
      </c>
    </row>
    <row r="645" spans="3:3" x14ac:dyDescent="0.25">
      <c r="C645" s="5">
        <v>8500</v>
      </c>
    </row>
    <row r="646" spans="3:3" x14ac:dyDescent="0.25">
      <c r="C646" s="7">
        <v>4661</v>
      </c>
    </row>
    <row r="647" spans="3:3" x14ac:dyDescent="0.25">
      <c r="C647" s="5">
        <v>4249</v>
      </c>
    </row>
    <row r="648" spans="3:3" x14ac:dyDescent="0.25">
      <c r="C648" s="7">
        <v>3669</v>
      </c>
    </row>
    <row r="649" spans="3:3" x14ac:dyDescent="0.25">
      <c r="C649" s="5">
        <v>10008</v>
      </c>
    </row>
    <row r="650" spans="3:3" x14ac:dyDescent="0.25">
      <c r="C650" s="7">
        <v>2387</v>
      </c>
    </row>
    <row r="651" spans="3:3" x14ac:dyDescent="0.25">
      <c r="C651" s="5">
        <v>7898</v>
      </c>
    </row>
    <row r="652" spans="3:3" x14ac:dyDescent="0.25">
      <c r="C652" s="7">
        <v>13142</v>
      </c>
    </row>
    <row r="653" spans="3:3" x14ac:dyDescent="0.25">
      <c r="C653" s="5">
        <v>1611</v>
      </c>
    </row>
    <row r="654" spans="3:3" x14ac:dyDescent="0.25">
      <c r="C654" s="7">
        <v>5363</v>
      </c>
    </row>
    <row r="655" spans="3:3" x14ac:dyDescent="0.25">
      <c r="C655" s="5">
        <v>13402</v>
      </c>
    </row>
    <row r="656" spans="3:3" x14ac:dyDescent="0.25">
      <c r="C656" s="7">
        <v>2029</v>
      </c>
    </row>
    <row r="657" spans="3:3" x14ac:dyDescent="0.25">
      <c r="C657" s="5">
        <v>6377</v>
      </c>
    </row>
    <row r="658" spans="3:3" x14ac:dyDescent="0.25">
      <c r="C658" s="7">
        <v>5429</v>
      </c>
    </row>
    <row r="659" spans="3:3" x14ac:dyDescent="0.25">
      <c r="C659" s="5">
        <v>2610</v>
      </c>
    </row>
    <row r="660" spans="3:3" x14ac:dyDescent="0.25">
      <c r="C660" s="7">
        <v>6687</v>
      </c>
    </row>
    <row r="661" spans="3:3" x14ac:dyDescent="0.25">
      <c r="C661" s="5">
        <v>6179</v>
      </c>
    </row>
    <row r="662" spans="3:3" x14ac:dyDescent="0.25">
      <c r="C662" s="7">
        <v>5467</v>
      </c>
    </row>
    <row r="663" spans="3:3" x14ac:dyDescent="0.25">
      <c r="C663" s="5">
        <v>2996</v>
      </c>
    </row>
    <row r="664" spans="3:3" x14ac:dyDescent="0.25">
      <c r="C664" s="7">
        <v>10920</v>
      </c>
    </row>
    <row r="665" spans="3:3" x14ac:dyDescent="0.25">
      <c r="C665" s="5">
        <v>13247</v>
      </c>
    </row>
    <row r="666" spans="3:3" x14ac:dyDescent="0.25">
      <c r="C666" s="7">
        <v>4081</v>
      </c>
    </row>
    <row r="667" spans="3:3" x14ac:dyDescent="0.25">
      <c r="C667" s="5">
        <v>2394</v>
      </c>
    </row>
    <row r="668" spans="3:3" x14ac:dyDescent="0.25">
      <c r="C668" s="7">
        <v>3904</v>
      </c>
    </row>
    <row r="669" spans="3:3" x14ac:dyDescent="0.25">
      <c r="C669" s="5">
        <v>2950</v>
      </c>
    </row>
    <row r="670" spans="3:3" x14ac:dyDescent="0.25">
      <c r="C670" s="7">
        <v>3629</v>
      </c>
    </row>
    <row r="671" spans="3:3" x14ac:dyDescent="0.25">
      <c r="C671" s="5">
        <v>9362</v>
      </c>
    </row>
    <row r="672" spans="3:3" x14ac:dyDescent="0.25">
      <c r="C672" s="7">
        <v>3229</v>
      </c>
    </row>
    <row r="673" spans="3:3" x14ac:dyDescent="0.25">
      <c r="C673" s="5">
        <v>3578</v>
      </c>
    </row>
    <row r="674" spans="3:3" x14ac:dyDescent="0.25">
      <c r="C674" s="7">
        <v>4284</v>
      </c>
    </row>
    <row r="675" spans="3:3" x14ac:dyDescent="0.25">
      <c r="C675" s="5">
        <v>7553</v>
      </c>
    </row>
    <row r="676" spans="3:3" x14ac:dyDescent="0.25">
      <c r="C676" s="7">
        <v>17328</v>
      </c>
    </row>
    <row r="677" spans="3:3" x14ac:dyDescent="0.25">
      <c r="C677" s="5">
        <v>19701</v>
      </c>
    </row>
    <row r="678" spans="3:3" x14ac:dyDescent="0.25">
      <c r="C678" s="7">
        <v>14732</v>
      </c>
    </row>
    <row r="679" spans="3:3" x14ac:dyDescent="0.25">
      <c r="C679" s="5">
        <v>16422</v>
      </c>
    </row>
    <row r="680" spans="3:3" x14ac:dyDescent="0.25">
      <c r="C680" s="7">
        <v>2996</v>
      </c>
    </row>
    <row r="681" spans="3:3" x14ac:dyDescent="0.25">
      <c r="C681" s="5">
        <v>1261</v>
      </c>
    </row>
    <row r="682" spans="3:3" x14ac:dyDescent="0.25">
      <c r="C682" s="7">
        <v>2099</v>
      </c>
    </row>
    <row r="683" spans="3:3" x14ac:dyDescent="0.25">
      <c r="C683" s="5">
        <v>5810</v>
      </c>
    </row>
    <row r="684" spans="3:3" x14ac:dyDescent="0.25">
      <c r="C684" s="7">
        <v>3420</v>
      </c>
    </row>
    <row r="685" spans="3:3" x14ac:dyDescent="0.25">
      <c r="C685" s="5">
        <v>3500</v>
      </c>
    </row>
    <row r="686" spans="3:3" x14ac:dyDescent="0.25">
      <c r="C686" s="7">
        <v>2066</v>
      </c>
    </row>
    <row r="687" spans="3:3" x14ac:dyDescent="0.25">
      <c r="C687" s="5">
        <v>17169</v>
      </c>
    </row>
    <row r="688" spans="3:3" x14ac:dyDescent="0.25">
      <c r="C688" s="7">
        <v>3294</v>
      </c>
    </row>
    <row r="689" spans="3:3" x14ac:dyDescent="0.25">
      <c r="C689" s="5">
        <v>2127</v>
      </c>
    </row>
    <row r="690" spans="3:3" x14ac:dyDescent="0.25">
      <c r="C690" s="7">
        <v>3975</v>
      </c>
    </row>
    <row r="691" spans="3:3" x14ac:dyDescent="0.25">
      <c r="C691" s="5">
        <v>3646</v>
      </c>
    </row>
    <row r="692" spans="3:3" x14ac:dyDescent="0.25">
      <c r="C692" s="7">
        <v>7446</v>
      </c>
    </row>
    <row r="693" spans="3:3" x14ac:dyDescent="0.25">
      <c r="C693" s="5">
        <v>10851</v>
      </c>
    </row>
    <row r="694" spans="3:3" x14ac:dyDescent="0.25">
      <c r="C694" s="7">
        <v>3722</v>
      </c>
    </row>
    <row r="695" spans="3:3" x14ac:dyDescent="0.25">
      <c r="C695" s="5">
        <v>9380</v>
      </c>
    </row>
    <row r="696" spans="3:3" x14ac:dyDescent="0.25">
      <c r="C696" s="7">
        <v>13757</v>
      </c>
    </row>
    <row r="697" spans="3:3" x14ac:dyDescent="0.25">
      <c r="C697" s="5">
        <v>3162</v>
      </c>
    </row>
    <row r="698" spans="3:3" x14ac:dyDescent="0.25">
      <c r="C698" s="7">
        <v>16598</v>
      </c>
    </row>
    <row r="699" spans="3:3" x14ac:dyDescent="0.25">
      <c r="C699" s="5">
        <v>6651</v>
      </c>
    </row>
    <row r="700" spans="3:3" x14ac:dyDescent="0.25">
      <c r="C700" s="7">
        <v>2345</v>
      </c>
    </row>
    <row r="701" spans="3:3" x14ac:dyDescent="0.25">
      <c r="C701" s="5">
        <v>3420</v>
      </c>
    </row>
    <row r="702" spans="3:3" x14ac:dyDescent="0.25">
      <c r="C702" s="7">
        <v>3673</v>
      </c>
    </row>
    <row r="703" spans="3:3" x14ac:dyDescent="0.25">
      <c r="C703" s="5">
        <v>1274</v>
      </c>
    </row>
    <row r="704" spans="3:3" x14ac:dyDescent="0.25">
      <c r="C704" s="7">
        <v>4900</v>
      </c>
    </row>
    <row r="705" spans="3:3" x14ac:dyDescent="0.25">
      <c r="C705" s="5">
        <v>10466</v>
      </c>
    </row>
    <row r="706" spans="3:3" x14ac:dyDescent="0.25">
      <c r="C706" s="7">
        <v>17007</v>
      </c>
    </row>
    <row r="707" spans="3:3" x14ac:dyDescent="0.25">
      <c r="C707" s="5">
        <v>3172</v>
      </c>
    </row>
    <row r="708" spans="3:3" x14ac:dyDescent="0.25">
      <c r="C708" s="7">
        <v>10209</v>
      </c>
    </row>
    <row r="709" spans="3:3" x14ac:dyDescent="0.25">
      <c r="C709" s="5">
        <v>4035</v>
      </c>
    </row>
    <row r="710" spans="3:3" x14ac:dyDescent="0.25">
      <c r="C710" s="7">
        <v>3838</v>
      </c>
    </row>
    <row r="711" spans="3:3" x14ac:dyDescent="0.25">
      <c r="C711" s="5">
        <v>2561</v>
      </c>
    </row>
    <row r="712" spans="3:3" x14ac:dyDescent="0.25">
      <c r="C712" s="7">
        <v>1563</v>
      </c>
    </row>
    <row r="713" spans="3:3" x14ac:dyDescent="0.25">
      <c r="C713" s="5">
        <v>4789</v>
      </c>
    </row>
    <row r="714" spans="3:3" x14ac:dyDescent="0.25">
      <c r="C714" s="7">
        <v>3180</v>
      </c>
    </row>
    <row r="715" spans="3:3" x14ac:dyDescent="0.25">
      <c r="C715" s="5">
        <v>6549</v>
      </c>
    </row>
    <row r="716" spans="3:3" x14ac:dyDescent="0.25">
      <c r="C716" s="7">
        <v>6388</v>
      </c>
    </row>
    <row r="717" spans="3:3" x14ac:dyDescent="0.25">
      <c r="C717" s="5">
        <v>11244</v>
      </c>
    </row>
    <row r="718" spans="3:3" x14ac:dyDescent="0.25">
      <c r="C718" s="7">
        <v>16032</v>
      </c>
    </row>
    <row r="719" spans="3:3" x14ac:dyDescent="0.25">
      <c r="C719" s="5">
        <v>2362</v>
      </c>
    </row>
    <row r="720" spans="3:3" x14ac:dyDescent="0.25">
      <c r="C720" s="7">
        <v>16328</v>
      </c>
    </row>
    <row r="721" spans="3:3" x14ac:dyDescent="0.25">
      <c r="C721" s="5">
        <v>8376</v>
      </c>
    </row>
    <row r="722" spans="3:3" x14ac:dyDescent="0.25">
      <c r="C722" s="7">
        <v>8606</v>
      </c>
    </row>
    <row r="723" spans="3:3" x14ac:dyDescent="0.25">
      <c r="C723" s="5">
        <v>2272</v>
      </c>
    </row>
    <row r="724" spans="3:3" x14ac:dyDescent="0.25">
      <c r="C724" s="7">
        <v>2018</v>
      </c>
    </row>
    <row r="725" spans="3:3" x14ac:dyDescent="0.25">
      <c r="C725" s="5">
        <v>4084</v>
      </c>
    </row>
    <row r="726" spans="3:3" x14ac:dyDescent="0.25">
      <c r="C726" s="7">
        <v>14411</v>
      </c>
    </row>
    <row r="727" spans="3:3" x14ac:dyDescent="0.25">
      <c r="C727" s="5">
        <v>4841</v>
      </c>
    </row>
    <row r="728" spans="3:3" x14ac:dyDescent="0.25">
      <c r="C728" s="7">
        <v>4285</v>
      </c>
    </row>
    <row r="729" spans="3:3" x14ac:dyDescent="0.25">
      <c r="C729" s="5">
        <v>9715</v>
      </c>
    </row>
    <row r="730" spans="3:3" x14ac:dyDescent="0.25">
      <c r="C730" s="7">
        <v>4320</v>
      </c>
    </row>
    <row r="731" spans="3:3" x14ac:dyDescent="0.25">
      <c r="C731" s="5">
        <v>2132</v>
      </c>
    </row>
    <row r="732" spans="3:3" x14ac:dyDescent="0.25">
      <c r="C732" s="7">
        <v>10124</v>
      </c>
    </row>
    <row r="733" spans="3:3" x14ac:dyDescent="0.25">
      <c r="C733" s="5">
        <v>5207</v>
      </c>
    </row>
    <row r="734" spans="3:3" x14ac:dyDescent="0.25">
      <c r="C734" s="7">
        <v>2296</v>
      </c>
    </row>
    <row r="735" spans="3:3" x14ac:dyDescent="0.25">
      <c r="C735" s="5">
        <v>4069</v>
      </c>
    </row>
    <row r="736" spans="3:3" x14ac:dyDescent="0.25">
      <c r="C736" s="7">
        <v>7441</v>
      </c>
    </row>
    <row r="737" spans="3:3" x14ac:dyDescent="0.25">
      <c r="C737" s="5">
        <v>5878</v>
      </c>
    </row>
    <row r="738" spans="3:3" x14ac:dyDescent="0.25">
      <c r="C738" s="7">
        <v>2451</v>
      </c>
    </row>
    <row r="739" spans="3:3" x14ac:dyDescent="0.25">
      <c r="C739" s="5">
        <v>2450</v>
      </c>
    </row>
    <row r="740" spans="3:3" x14ac:dyDescent="0.25">
      <c r="C740" s="7">
        <v>2074</v>
      </c>
    </row>
    <row r="741" spans="3:3" x14ac:dyDescent="0.25">
      <c r="C741" s="5">
        <v>10169</v>
      </c>
    </row>
    <row r="742" spans="3:3" x14ac:dyDescent="0.25">
      <c r="C742" s="7">
        <v>4855</v>
      </c>
    </row>
    <row r="743" spans="3:3" x14ac:dyDescent="0.25">
      <c r="C743" s="5">
        <v>4087</v>
      </c>
    </row>
    <row r="744" spans="3:3" x14ac:dyDescent="0.25">
      <c r="C744" s="7">
        <v>2367</v>
      </c>
    </row>
    <row r="745" spans="3:3" x14ac:dyDescent="0.25">
      <c r="C745" s="5">
        <v>2972</v>
      </c>
    </row>
    <row r="746" spans="3:3" x14ac:dyDescent="0.25">
      <c r="C746" s="7">
        <v>5484</v>
      </c>
    </row>
    <row r="747" spans="3:3" x14ac:dyDescent="0.25">
      <c r="C747" s="5">
        <v>2061</v>
      </c>
    </row>
    <row r="748" spans="3:3" x14ac:dyDescent="0.25">
      <c r="C748" s="7">
        <v>4723</v>
      </c>
    </row>
    <row r="749" spans="3:3" x14ac:dyDescent="0.25">
      <c r="C749" s="5">
        <v>6142</v>
      </c>
    </row>
    <row r="750" spans="3:3" x14ac:dyDescent="0.25">
      <c r="C750" s="7">
        <v>8853</v>
      </c>
    </row>
    <row r="751" spans="3:3" x14ac:dyDescent="0.25">
      <c r="C751" s="5">
        <v>2073</v>
      </c>
    </row>
    <row r="752" spans="3:3" x14ac:dyDescent="0.25">
      <c r="C752" s="7">
        <v>5562</v>
      </c>
    </row>
    <row r="753" spans="3:3" x14ac:dyDescent="0.25">
      <c r="C753" s="5">
        <v>19613</v>
      </c>
    </row>
    <row r="754" spans="3:3" x14ac:dyDescent="0.25">
      <c r="C754" s="7">
        <v>3407</v>
      </c>
    </row>
    <row r="755" spans="3:3" x14ac:dyDescent="0.25">
      <c r="C755" s="5">
        <v>5063</v>
      </c>
    </row>
    <row r="756" spans="3:3" x14ac:dyDescent="0.25">
      <c r="C756" s="7">
        <v>4876</v>
      </c>
    </row>
    <row r="757" spans="3:3" x14ac:dyDescent="0.25">
      <c r="C757" s="5">
        <v>2690</v>
      </c>
    </row>
    <row r="758" spans="3:3" x14ac:dyDescent="0.25">
      <c r="C758" s="7">
        <v>2408</v>
      </c>
    </row>
    <row r="759" spans="3:3" x14ac:dyDescent="0.25">
      <c r="C759" s="5">
        <v>2814</v>
      </c>
    </row>
    <row r="760" spans="3:3" x14ac:dyDescent="0.25">
      <c r="C760" s="7">
        <v>11245</v>
      </c>
    </row>
    <row r="761" spans="3:3" x14ac:dyDescent="0.25">
      <c r="C761" s="5">
        <v>3312</v>
      </c>
    </row>
    <row r="762" spans="3:3" x14ac:dyDescent="0.25">
      <c r="C762" s="7">
        <v>19049</v>
      </c>
    </row>
    <row r="763" spans="3:3" x14ac:dyDescent="0.25">
      <c r="C763" s="5">
        <v>2141</v>
      </c>
    </row>
    <row r="764" spans="3:3" x14ac:dyDescent="0.25">
      <c r="C764" s="7">
        <v>5769</v>
      </c>
    </row>
    <row r="765" spans="3:3" x14ac:dyDescent="0.25">
      <c r="C765" s="5">
        <v>4663</v>
      </c>
    </row>
    <row r="766" spans="3:3" x14ac:dyDescent="0.25">
      <c r="C766" s="7">
        <v>4724</v>
      </c>
    </row>
    <row r="767" spans="3:3" x14ac:dyDescent="0.25">
      <c r="C767" s="5">
        <v>3211</v>
      </c>
    </row>
    <row r="768" spans="3:3" x14ac:dyDescent="0.25">
      <c r="C768" s="7">
        <v>5377</v>
      </c>
    </row>
    <row r="769" spans="3:3" x14ac:dyDescent="0.25">
      <c r="C769" s="5">
        <v>4066</v>
      </c>
    </row>
    <row r="770" spans="3:3" x14ac:dyDescent="0.25">
      <c r="C770" s="7">
        <v>5208</v>
      </c>
    </row>
    <row r="771" spans="3:3" x14ac:dyDescent="0.25">
      <c r="C771" s="5">
        <v>4877</v>
      </c>
    </row>
    <row r="772" spans="3:3" x14ac:dyDescent="0.25">
      <c r="C772" s="7">
        <v>3117</v>
      </c>
    </row>
    <row r="773" spans="3:3" x14ac:dyDescent="0.25">
      <c r="C773" s="5">
        <v>3069</v>
      </c>
    </row>
    <row r="774" spans="3:3" x14ac:dyDescent="0.25">
      <c r="C774" s="7">
        <v>10435</v>
      </c>
    </row>
    <row r="775" spans="3:3" x14ac:dyDescent="0.25">
      <c r="C775" s="5">
        <v>4148</v>
      </c>
    </row>
    <row r="776" spans="3:3" x14ac:dyDescent="0.25">
      <c r="C776" s="7">
        <v>5768</v>
      </c>
    </row>
    <row r="777" spans="3:3" x14ac:dyDescent="0.25">
      <c r="C777" s="5">
        <v>5042</v>
      </c>
    </row>
    <row r="778" spans="3:3" x14ac:dyDescent="0.25">
      <c r="C778" s="7">
        <v>5770</v>
      </c>
    </row>
    <row r="779" spans="3:3" x14ac:dyDescent="0.25">
      <c r="C779" s="5">
        <v>7756</v>
      </c>
    </row>
    <row r="780" spans="3:3" x14ac:dyDescent="0.25">
      <c r="C780" s="7">
        <v>3936</v>
      </c>
    </row>
    <row r="781" spans="3:3" x14ac:dyDescent="0.25">
      <c r="C781" s="5">
        <v>7945</v>
      </c>
    </row>
    <row r="782" spans="3:3" x14ac:dyDescent="0.25">
      <c r="C782" s="7">
        <v>15202</v>
      </c>
    </row>
    <row r="783" spans="3:3" x14ac:dyDescent="0.25">
      <c r="C783" s="5">
        <v>3760</v>
      </c>
    </row>
    <row r="784" spans="3:3" x14ac:dyDescent="0.25">
      <c r="C784" s="7">
        <v>3517</v>
      </c>
    </row>
    <row r="785" spans="3:3" x14ac:dyDescent="0.25">
      <c r="C785" s="5">
        <v>2580</v>
      </c>
    </row>
    <row r="786" spans="3:3" x14ac:dyDescent="0.25">
      <c r="C786" s="7">
        <v>2166</v>
      </c>
    </row>
    <row r="787" spans="3:3" x14ac:dyDescent="0.25">
      <c r="C787" s="5">
        <v>8008</v>
      </c>
    </row>
    <row r="788" spans="3:3" x14ac:dyDescent="0.25">
      <c r="C788" s="7">
        <v>5206</v>
      </c>
    </row>
    <row r="789" spans="3:3" x14ac:dyDescent="0.25">
      <c r="C789" s="5">
        <v>5295</v>
      </c>
    </row>
    <row r="790" spans="3:3" x14ac:dyDescent="0.25">
      <c r="C790" s="7">
        <v>16413</v>
      </c>
    </row>
    <row r="791" spans="3:3" x14ac:dyDescent="0.25">
      <c r="C791" s="5">
        <v>13269</v>
      </c>
    </row>
    <row r="792" spans="3:3" x14ac:dyDescent="0.25">
      <c r="C792" s="7">
        <v>5433</v>
      </c>
    </row>
    <row r="793" spans="3:3" x14ac:dyDescent="0.25">
      <c r="C793" s="5">
        <v>2013</v>
      </c>
    </row>
    <row r="794" spans="3:3" x14ac:dyDescent="0.25">
      <c r="C794" s="7">
        <v>13966</v>
      </c>
    </row>
    <row r="795" spans="3:3" x14ac:dyDescent="0.25">
      <c r="C795" s="5">
        <v>4374</v>
      </c>
    </row>
    <row r="796" spans="3:3" x14ac:dyDescent="0.25">
      <c r="C796" s="7">
        <v>6842</v>
      </c>
    </row>
    <row r="797" spans="3:3" x14ac:dyDescent="0.25">
      <c r="C797" s="5">
        <v>17426</v>
      </c>
    </row>
    <row r="798" spans="3:3" x14ac:dyDescent="0.25">
      <c r="C798" s="7">
        <v>17603</v>
      </c>
    </row>
    <row r="799" spans="3:3" x14ac:dyDescent="0.25">
      <c r="C799" s="5">
        <v>4735</v>
      </c>
    </row>
    <row r="800" spans="3:3" x14ac:dyDescent="0.25">
      <c r="C800" s="7">
        <v>5470</v>
      </c>
    </row>
    <row r="801" spans="3:3" x14ac:dyDescent="0.25">
      <c r="C801" s="5">
        <v>2587</v>
      </c>
    </row>
    <row r="802" spans="3:3" x14ac:dyDescent="0.25">
      <c r="C802" s="7">
        <v>2440</v>
      </c>
    </row>
    <row r="803" spans="3:3" x14ac:dyDescent="0.25">
      <c r="C803" s="5">
        <v>15379</v>
      </c>
    </row>
    <row r="804" spans="3:3" x14ac:dyDescent="0.25">
      <c r="C804" s="7">
        <v>5347</v>
      </c>
    </row>
    <row r="805" spans="3:3" x14ac:dyDescent="0.25">
      <c r="C805" s="5">
        <v>3989</v>
      </c>
    </row>
    <row r="806" spans="3:3" x14ac:dyDescent="0.25">
      <c r="C806" s="7">
        <v>3306</v>
      </c>
    </row>
    <row r="807" spans="3:3" x14ac:dyDescent="0.25">
      <c r="C807" s="5">
        <v>7005</v>
      </c>
    </row>
    <row r="808" spans="3:3" x14ac:dyDescent="0.25">
      <c r="C808" s="7">
        <v>1393</v>
      </c>
    </row>
    <row r="809" spans="3:3" x14ac:dyDescent="0.25">
      <c r="C809" s="5">
        <v>2570</v>
      </c>
    </row>
    <row r="810" spans="3:3" x14ac:dyDescent="0.25">
      <c r="C810" s="7">
        <v>3537</v>
      </c>
    </row>
    <row r="811" spans="3:3" x14ac:dyDescent="0.25">
      <c r="C811" s="5">
        <v>3986</v>
      </c>
    </row>
    <row r="812" spans="3:3" x14ac:dyDescent="0.25">
      <c r="C812" s="7">
        <v>10883</v>
      </c>
    </row>
    <row r="813" spans="3:3" x14ac:dyDescent="0.25">
      <c r="C813" s="5">
        <v>2028</v>
      </c>
    </row>
    <row r="814" spans="3:3" x14ac:dyDescent="0.25">
      <c r="C814" s="7">
        <v>2929</v>
      </c>
    </row>
    <row r="815" spans="3:3" x14ac:dyDescent="0.25">
      <c r="C815" s="5">
        <v>7879</v>
      </c>
    </row>
    <row r="816" spans="3:3" x14ac:dyDescent="0.25">
      <c r="C816" s="7">
        <v>4930</v>
      </c>
    </row>
    <row r="817" spans="3:3" x14ac:dyDescent="0.25">
      <c r="C817" s="5">
        <v>4401</v>
      </c>
    </row>
    <row r="818" spans="3:3" x14ac:dyDescent="0.25">
      <c r="C818" s="7">
        <v>2974</v>
      </c>
    </row>
    <row r="819" spans="3:3" x14ac:dyDescent="0.25">
      <c r="C819" s="5">
        <v>10748</v>
      </c>
    </row>
    <row r="820" spans="3:3" x14ac:dyDescent="0.25">
      <c r="C820" s="7">
        <v>2305</v>
      </c>
    </row>
    <row r="821" spans="3:3" x14ac:dyDescent="0.25">
      <c r="C821" s="5">
        <v>16704</v>
      </c>
    </row>
    <row r="822" spans="3:3" x14ac:dyDescent="0.25">
      <c r="C822" s="7">
        <v>3433</v>
      </c>
    </row>
    <row r="823" spans="3:3" x14ac:dyDescent="0.25">
      <c r="C823" s="5">
        <v>3477</v>
      </c>
    </row>
    <row r="824" spans="3:3" x14ac:dyDescent="0.25">
      <c r="C824" s="7">
        <v>6516</v>
      </c>
    </row>
    <row r="825" spans="3:3" x14ac:dyDescent="0.25">
      <c r="C825" s="5">
        <v>3907</v>
      </c>
    </row>
    <row r="826" spans="3:3" x14ac:dyDescent="0.25">
      <c r="C826" s="7">
        <v>5562</v>
      </c>
    </row>
    <row r="827" spans="3:3" x14ac:dyDescent="0.25">
      <c r="C827" s="5">
        <v>6883</v>
      </c>
    </row>
    <row r="828" spans="3:3" x14ac:dyDescent="0.25">
      <c r="C828" s="7">
        <v>2862</v>
      </c>
    </row>
    <row r="829" spans="3:3" x14ac:dyDescent="0.25">
      <c r="C829" s="5">
        <v>3295</v>
      </c>
    </row>
    <row r="830" spans="3:3" x14ac:dyDescent="0.25">
      <c r="C830" s="7">
        <v>5238</v>
      </c>
    </row>
    <row r="831" spans="3:3" x14ac:dyDescent="0.25">
      <c r="C831" s="5">
        <v>6472</v>
      </c>
    </row>
    <row r="832" spans="3:3" x14ac:dyDescent="0.25">
      <c r="C832" s="7">
        <v>4968</v>
      </c>
    </row>
    <row r="833" spans="3:3" x14ac:dyDescent="0.25">
      <c r="C833" s="5">
        <v>3445</v>
      </c>
    </row>
    <row r="834" spans="3:3" x14ac:dyDescent="0.25">
      <c r="C834" s="7">
        <v>6294</v>
      </c>
    </row>
    <row r="835" spans="3:3" x14ac:dyDescent="0.25">
      <c r="C835" s="5">
        <v>2932</v>
      </c>
    </row>
    <row r="836" spans="3:3" x14ac:dyDescent="0.25">
      <c r="C836" s="7">
        <v>2468</v>
      </c>
    </row>
    <row r="837" spans="3:3" x14ac:dyDescent="0.25">
      <c r="C837" s="5">
        <v>2109</v>
      </c>
    </row>
    <row r="838" spans="3:3" x14ac:dyDescent="0.25">
      <c r="C838" s="7">
        <v>5294</v>
      </c>
    </row>
    <row r="839" spans="3:3" x14ac:dyDescent="0.25">
      <c r="C839" s="5">
        <v>2718</v>
      </c>
    </row>
    <row r="840" spans="3:3" x14ac:dyDescent="0.25">
      <c r="C840" s="7">
        <v>5811</v>
      </c>
    </row>
    <row r="841" spans="3:3" x14ac:dyDescent="0.25">
      <c r="C841" s="5">
        <v>2437</v>
      </c>
    </row>
    <row r="842" spans="3:3" x14ac:dyDescent="0.25">
      <c r="C842" s="7">
        <v>2766</v>
      </c>
    </row>
    <row r="843" spans="3:3" x14ac:dyDescent="0.25">
      <c r="C843" s="5">
        <v>19038</v>
      </c>
    </row>
    <row r="844" spans="3:3" x14ac:dyDescent="0.25">
      <c r="C844" s="7">
        <v>3055</v>
      </c>
    </row>
    <row r="845" spans="3:3" x14ac:dyDescent="0.25">
      <c r="C845" s="5">
        <v>2289</v>
      </c>
    </row>
    <row r="846" spans="3:3" x14ac:dyDescent="0.25">
      <c r="C846" s="7">
        <v>12965</v>
      </c>
    </row>
    <row r="847" spans="3:3" x14ac:dyDescent="0.25">
      <c r="C847" s="5">
        <v>3702</v>
      </c>
    </row>
    <row r="848" spans="3:3" x14ac:dyDescent="0.25">
      <c r="C848" s="7">
        <v>2398</v>
      </c>
    </row>
    <row r="849" spans="3:3" x14ac:dyDescent="0.25">
      <c r="C849" s="5">
        <v>13116</v>
      </c>
    </row>
    <row r="850" spans="3:3" x14ac:dyDescent="0.25">
      <c r="C850" s="7">
        <v>19328</v>
      </c>
    </row>
    <row r="851" spans="3:3" x14ac:dyDescent="0.25">
      <c r="C851" s="5">
        <v>8321</v>
      </c>
    </row>
    <row r="852" spans="3:3" x14ac:dyDescent="0.25">
      <c r="C852" s="7">
        <v>2342</v>
      </c>
    </row>
    <row r="853" spans="3:3" x14ac:dyDescent="0.25">
      <c r="C853" s="5">
        <v>3143</v>
      </c>
    </row>
    <row r="854" spans="3:3" x14ac:dyDescent="0.25">
      <c r="C854" s="7">
        <v>2044</v>
      </c>
    </row>
    <row r="855" spans="3:3" x14ac:dyDescent="0.25">
      <c r="C855" s="5">
        <v>13464</v>
      </c>
    </row>
    <row r="856" spans="3:3" x14ac:dyDescent="0.25">
      <c r="C856" s="7">
        <v>3377</v>
      </c>
    </row>
    <row r="857" spans="3:3" x14ac:dyDescent="0.25">
      <c r="C857" s="5">
        <v>5538</v>
      </c>
    </row>
    <row r="858" spans="3:3" x14ac:dyDescent="0.25">
      <c r="C858" s="7">
        <v>5762</v>
      </c>
    </row>
    <row r="859" spans="3:3" x14ac:dyDescent="0.25">
      <c r="C859" s="5">
        <v>5346</v>
      </c>
    </row>
    <row r="860" spans="3:3" x14ac:dyDescent="0.25">
      <c r="C860" s="7">
        <v>4213</v>
      </c>
    </row>
    <row r="861" spans="3:3" x14ac:dyDescent="0.25">
      <c r="C861" s="5">
        <v>2438</v>
      </c>
    </row>
    <row r="862" spans="3:3" x14ac:dyDescent="0.25">
      <c r="C862" s="7">
        <v>6870</v>
      </c>
    </row>
    <row r="863" spans="3:3" x14ac:dyDescent="0.25">
      <c r="C863" s="5">
        <v>9667</v>
      </c>
    </row>
    <row r="864" spans="3:3" x14ac:dyDescent="0.25">
      <c r="C864" s="7">
        <v>8926</v>
      </c>
    </row>
    <row r="865" spans="3:3" x14ac:dyDescent="0.25">
      <c r="C865" s="5">
        <v>6513</v>
      </c>
    </row>
    <row r="866" spans="3:3" x14ac:dyDescent="0.25">
      <c r="C866" s="7">
        <v>2705</v>
      </c>
    </row>
    <row r="867" spans="3:3" x14ac:dyDescent="0.25">
      <c r="C867" s="5">
        <v>10333</v>
      </c>
    </row>
    <row r="868" spans="3:3" x14ac:dyDescent="0.25">
      <c r="C868" s="7">
        <v>4448</v>
      </c>
    </row>
    <row r="869" spans="3:3" x14ac:dyDescent="0.25">
      <c r="C869" s="5">
        <v>6854</v>
      </c>
    </row>
    <row r="870" spans="3:3" x14ac:dyDescent="0.25">
      <c r="C870" s="7">
        <v>3591</v>
      </c>
    </row>
    <row r="871" spans="3:3" x14ac:dyDescent="0.25">
      <c r="C871" s="5">
        <v>15787</v>
      </c>
    </row>
    <row r="872" spans="3:3" x14ac:dyDescent="0.25">
      <c r="C872" s="7">
        <v>1514</v>
      </c>
    </row>
    <row r="873" spans="3:3" x14ac:dyDescent="0.25">
      <c r="C873" s="5">
        <v>6962</v>
      </c>
    </row>
    <row r="874" spans="3:3" x14ac:dyDescent="0.25">
      <c r="C874" s="7">
        <v>2379</v>
      </c>
    </row>
    <row r="875" spans="3:3" x14ac:dyDescent="0.25">
      <c r="C875" s="5">
        <v>3812</v>
      </c>
    </row>
    <row r="876" spans="3:3" x14ac:dyDescent="0.25">
      <c r="C876" s="7">
        <v>2936</v>
      </c>
    </row>
    <row r="877" spans="3:3" x14ac:dyDescent="0.25">
      <c r="C877" s="5">
        <v>2105</v>
      </c>
    </row>
    <row r="878" spans="3:3" x14ac:dyDescent="0.25">
      <c r="C878" s="7">
        <v>8578</v>
      </c>
    </row>
    <row r="879" spans="3:3" x14ac:dyDescent="0.25">
      <c r="C879" s="5">
        <v>6384</v>
      </c>
    </row>
    <row r="880" spans="3:3" x14ac:dyDescent="0.25">
      <c r="C880" s="7">
        <v>3968</v>
      </c>
    </row>
    <row r="881" spans="3:3" x14ac:dyDescent="0.25">
      <c r="C881" s="5">
        <v>19392</v>
      </c>
    </row>
    <row r="882" spans="3:3" x14ac:dyDescent="0.25">
      <c r="C882" s="7">
        <v>19665</v>
      </c>
    </row>
    <row r="883" spans="3:3" x14ac:dyDescent="0.25">
      <c r="C883" s="5">
        <v>2439</v>
      </c>
    </row>
    <row r="884" spans="3:3" x14ac:dyDescent="0.25">
      <c r="C884" s="7">
        <v>4774</v>
      </c>
    </row>
    <row r="885" spans="3:3" x14ac:dyDescent="0.25">
      <c r="C885" s="5">
        <v>3902</v>
      </c>
    </row>
    <row r="886" spans="3:3" x14ac:dyDescent="0.25">
      <c r="C886" s="7">
        <v>2662</v>
      </c>
    </row>
    <row r="887" spans="3:3" x14ac:dyDescent="0.25">
      <c r="C887" s="5">
        <v>2472</v>
      </c>
    </row>
    <row r="888" spans="3:3" x14ac:dyDescent="0.25">
      <c r="C888" s="7">
        <v>4197</v>
      </c>
    </row>
    <row r="889" spans="3:3" x14ac:dyDescent="0.25">
      <c r="C889" s="5">
        <v>2062</v>
      </c>
    </row>
    <row r="890" spans="3:3" x14ac:dyDescent="0.25">
      <c r="C890" s="7">
        <v>4284</v>
      </c>
    </row>
    <row r="891" spans="3:3" x14ac:dyDescent="0.25">
      <c r="C891" s="5">
        <v>4788</v>
      </c>
    </row>
    <row r="892" spans="3:3" x14ac:dyDescent="0.25">
      <c r="C892" s="7">
        <v>5906</v>
      </c>
    </row>
    <row r="893" spans="3:3" x14ac:dyDescent="0.25">
      <c r="C893" s="5">
        <v>16823</v>
      </c>
    </row>
    <row r="894" spans="3:3" x14ac:dyDescent="0.25">
      <c r="C894" s="7">
        <v>2933</v>
      </c>
    </row>
    <row r="895" spans="3:3" x14ac:dyDescent="0.25">
      <c r="C895" s="5">
        <v>17174</v>
      </c>
    </row>
    <row r="896" spans="3:3" x14ac:dyDescent="0.25">
      <c r="C896" s="7">
        <v>5033</v>
      </c>
    </row>
    <row r="897" spans="3:3" x14ac:dyDescent="0.25">
      <c r="C897" s="5">
        <v>2307</v>
      </c>
    </row>
    <row r="898" spans="3:3" x14ac:dyDescent="0.25">
      <c r="C898" s="7">
        <v>2587</v>
      </c>
    </row>
    <row r="899" spans="3:3" x14ac:dyDescent="0.25">
      <c r="C899" s="5">
        <v>13348</v>
      </c>
    </row>
    <row r="900" spans="3:3" x14ac:dyDescent="0.25">
      <c r="C900" s="7">
        <v>3978</v>
      </c>
    </row>
    <row r="901" spans="3:3" x14ac:dyDescent="0.25">
      <c r="C901" s="5">
        <v>2544</v>
      </c>
    </row>
    <row r="902" spans="3:3" x14ac:dyDescent="0.25">
      <c r="C902" s="7">
        <v>5399</v>
      </c>
    </row>
    <row r="903" spans="3:3" x14ac:dyDescent="0.25">
      <c r="C903" s="5">
        <v>2226</v>
      </c>
    </row>
    <row r="904" spans="3:3" x14ac:dyDescent="0.25">
      <c r="C904" s="7">
        <v>5747</v>
      </c>
    </row>
    <row r="905" spans="3:3" x14ac:dyDescent="0.25">
      <c r="C905" s="5">
        <v>5467</v>
      </c>
    </row>
    <row r="906" spans="3:3" x14ac:dyDescent="0.25">
      <c r="C906" s="7">
        <v>5151</v>
      </c>
    </row>
    <row r="907" spans="3:3" x14ac:dyDescent="0.25">
      <c r="C907" s="5">
        <v>2133</v>
      </c>
    </row>
    <row r="908" spans="3:3" x14ac:dyDescent="0.25">
      <c r="C908" s="7">
        <v>2432</v>
      </c>
    </row>
    <row r="909" spans="3:3" x14ac:dyDescent="0.25">
      <c r="C909" s="5">
        <v>4771</v>
      </c>
    </row>
    <row r="910" spans="3:3" x14ac:dyDescent="0.25">
      <c r="C910" s="7">
        <v>19161</v>
      </c>
    </row>
    <row r="911" spans="3:3" x14ac:dyDescent="0.25">
      <c r="C911" s="5">
        <v>2144</v>
      </c>
    </row>
    <row r="912" spans="3:3" x14ac:dyDescent="0.25">
      <c r="C912" s="7">
        <v>3065</v>
      </c>
    </row>
    <row r="913" spans="3:3" x14ac:dyDescent="0.25">
      <c r="C913" s="5">
        <v>2810</v>
      </c>
    </row>
    <row r="914" spans="3:3" x14ac:dyDescent="0.25">
      <c r="C914" s="7">
        <v>2867</v>
      </c>
    </row>
    <row r="915" spans="3:3" x14ac:dyDescent="0.25">
      <c r="C915" s="5">
        <v>5373</v>
      </c>
    </row>
    <row r="916" spans="3:3" x14ac:dyDescent="0.25">
      <c r="C916" s="7">
        <v>6667</v>
      </c>
    </row>
    <row r="917" spans="3:3" x14ac:dyDescent="0.25">
      <c r="C917" s="5">
        <v>5003</v>
      </c>
    </row>
    <row r="918" spans="3:3" x14ac:dyDescent="0.25">
      <c r="C918" s="7">
        <v>2367</v>
      </c>
    </row>
    <row r="919" spans="3:3" x14ac:dyDescent="0.25">
      <c r="C919" s="5">
        <v>9679</v>
      </c>
    </row>
    <row r="920" spans="3:3" x14ac:dyDescent="0.25">
      <c r="C920" s="7">
        <v>2897</v>
      </c>
    </row>
    <row r="921" spans="3:3" x14ac:dyDescent="0.25">
      <c r="C921" s="5">
        <v>5968</v>
      </c>
    </row>
    <row r="922" spans="3:3" x14ac:dyDescent="0.25">
      <c r="C922" s="7">
        <v>7510</v>
      </c>
    </row>
    <row r="923" spans="3:3" x14ac:dyDescent="0.25">
      <c r="C923" s="5">
        <v>1129</v>
      </c>
    </row>
    <row r="924" spans="3:3" x14ac:dyDescent="0.25">
      <c r="C924" s="7">
        <v>4332</v>
      </c>
    </row>
    <row r="925" spans="3:3" x14ac:dyDescent="0.25">
      <c r="C925" s="5">
        <v>11031</v>
      </c>
    </row>
    <row r="926" spans="3:3" x14ac:dyDescent="0.25">
      <c r="C926" s="7">
        <v>4440</v>
      </c>
    </row>
    <row r="927" spans="3:3" x14ac:dyDescent="0.25">
      <c r="C927" s="5">
        <v>4617</v>
      </c>
    </row>
    <row r="928" spans="3:3" x14ac:dyDescent="0.25">
      <c r="C928" s="7">
        <v>2647</v>
      </c>
    </row>
    <row r="929" spans="3:3" x14ac:dyDescent="0.25">
      <c r="C929" s="5">
        <v>6323</v>
      </c>
    </row>
    <row r="930" spans="3:3" x14ac:dyDescent="0.25">
      <c r="C930" s="7">
        <v>3748</v>
      </c>
    </row>
    <row r="931" spans="3:3" x14ac:dyDescent="0.25">
      <c r="C931" s="5">
        <v>3977</v>
      </c>
    </row>
    <row r="932" spans="3:3" x14ac:dyDescent="0.25">
      <c r="C932" s="7">
        <v>8633</v>
      </c>
    </row>
    <row r="933" spans="3:3" x14ac:dyDescent="0.25">
      <c r="C933" s="5">
        <v>2008</v>
      </c>
    </row>
    <row r="934" spans="3:3" x14ac:dyDescent="0.25">
      <c r="C934" s="7">
        <v>5321</v>
      </c>
    </row>
    <row r="935" spans="3:3" x14ac:dyDescent="0.25">
      <c r="C935" s="5">
        <v>5410</v>
      </c>
    </row>
    <row r="936" spans="3:3" x14ac:dyDescent="0.25">
      <c r="C936" s="7">
        <v>2782</v>
      </c>
    </row>
    <row r="937" spans="3:3" x14ac:dyDescent="0.25">
      <c r="C937" s="5">
        <v>11957</v>
      </c>
    </row>
    <row r="938" spans="3:3" x14ac:dyDescent="0.25">
      <c r="C938" s="7">
        <v>2660</v>
      </c>
    </row>
    <row r="939" spans="3:3" x14ac:dyDescent="0.25">
      <c r="C939" s="5">
        <v>3375</v>
      </c>
    </row>
    <row r="940" spans="3:3" x14ac:dyDescent="0.25">
      <c r="C940" s="7">
        <v>5098</v>
      </c>
    </row>
    <row r="941" spans="3:3" x14ac:dyDescent="0.25">
      <c r="C941" s="5">
        <v>4878</v>
      </c>
    </row>
    <row r="942" spans="3:3" x14ac:dyDescent="0.25">
      <c r="C942" s="7">
        <v>2837</v>
      </c>
    </row>
    <row r="943" spans="3:3" x14ac:dyDescent="0.25">
      <c r="C943" s="5">
        <v>2406</v>
      </c>
    </row>
    <row r="944" spans="3:3" x14ac:dyDescent="0.25">
      <c r="C944" s="7">
        <v>4108</v>
      </c>
    </row>
    <row r="945" spans="3:3" x14ac:dyDescent="0.25">
      <c r="C945" s="5">
        <v>13206</v>
      </c>
    </row>
    <row r="946" spans="3:3" x14ac:dyDescent="0.25">
      <c r="C946" s="7">
        <v>13744</v>
      </c>
    </row>
    <row r="947" spans="3:3" x14ac:dyDescent="0.25">
      <c r="C947" s="5">
        <v>2436</v>
      </c>
    </row>
    <row r="948" spans="3:3" x14ac:dyDescent="0.25">
      <c r="C948" s="7">
        <v>19431</v>
      </c>
    </row>
    <row r="949" spans="3:3" x14ac:dyDescent="0.25">
      <c r="C949" s="5">
        <v>5131</v>
      </c>
    </row>
    <row r="950" spans="3:3" x14ac:dyDescent="0.25">
      <c r="C950" s="7">
        <v>6306</v>
      </c>
    </row>
    <row r="951" spans="3:3" x14ac:dyDescent="0.25">
      <c r="C951" s="5">
        <v>4787</v>
      </c>
    </row>
    <row r="952" spans="3:3" x14ac:dyDescent="0.25">
      <c r="C952" s="7">
        <v>18880</v>
      </c>
    </row>
    <row r="953" spans="3:3" x14ac:dyDescent="0.25">
      <c r="C953" s="5">
        <v>2339</v>
      </c>
    </row>
    <row r="954" spans="3:3" x14ac:dyDescent="0.25">
      <c r="C954" s="7">
        <v>13570</v>
      </c>
    </row>
    <row r="955" spans="3:3" x14ac:dyDescent="0.25">
      <c r="C955" s="5">
        <v>2439</v>
      </c>
    </row>
    <row r="956" spans="3:3" x14ac:dyDescent="0.25">
      <c r="C956" s="7">
        <v>2809</v>
      </c>
    </row>
    <row r="957" spans="3:3" x14ac:dyDescent="0.25">
      <c r="C957" s="5">
        <v>5689</v>
      </c>
    </row>
    <row r="958" spans="3:3" x14ac:dyDescent="0.25">
      <c r="C958" s="7">
        <v>2001</v>
      </c>
    </row>
    <row r="959" spans="3:3" x14ac:dyDescent="0.25">
      <c r="C959" s="5">
        <v>2977</v>
      </c>
    </row>
    <row r="960" spans="3:3" x14ac:dyDescent="0.25">
      <c r="C960" s="7">
        <v>4025</v>
      </c>
    </row>
    <row r="961" spans="3:3" x14ac:dyDescent="0.25">
      <c r="C961" s="5">
        <v>3785</v>
      </c>
    </row>
    <row r="962" spans="3:3" x14ac:dyDescent="0.25">
      <c r="C962" s="7">
        <v>9936</v>
      </c>
    </row>
    <row r="963" spans="3:3" x14ac:dyDescent="0.25">
      <c r="C963" s="5">
        <v>2571</v>
      </c>
    </row>
    <row r="964" spans="3:3" x14ac:dyDescent="0.25">
      <c r="C964" s="7">
        <v>9991</v>
      </c>
    </row>
    <row r="965" spans="3:3" x14ac:dyDescent="0.25">
      <c r="C965" s="5">
        <v>6142</v>
      </c>
    </row>
    <row r="966" spans="3:3" x14ac:dyDescent="0.25">
      <c r="C966" s="7">
        <v>4404</v>
      </c>
    </row>
  </sheetData>
  <mergeCells count="1">
    <mergeCell ref="F29:H2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EC69B-1246-4F4B-8CD3-F0426AFCDD9F}">
  <dimension ref="B2:O20"/>
  <sheetViews>
    <sheetView workbookViewId="0">
      <selection activeCell="B20" sqref="B20:D20"/>
    </sheetView>
  </sheetViews>
  <sheetFormatPr defaultRowHeight="15" x14ac:dyDescent="0.25"/>
  <cols>
    <col min="1" max="1" width="5.42578125" customWidth="1"/>
    <col min="2" max="2" width="31.42578125" customWidth="1"/>
    <col min="3" max="3" width="7.5703125" bestFit="1" customWidth="1"/>
    <col min="4" max="4" width="8" customWidth="1"/>
    <col min="5" max="5" width="11.28515625" bestFit="1" customWidth="1"/>
    <col min="6" max="6" width="4.5703125" customWidth="1"/>
    <col min="7" max="7" width="24.5703125" customWidth="1"/>
    <col min="8" max="8" width="11.7109375" customWidth="1"/>
    <col min="9" max="9" width="9.28515625" customWidth="1"/>
    <col min="10" max="11" width="9.140625" customWidth="1"/>
    <col min="12" max="12" width="3.5703125" customWidth="1"/>
    <col min="13" max="13" width="24.85546875" customWidth="1"/>
    <col min="14" max="14" width="9.42578125" customWidth="1"/>
  </cols>
  <sheetData>
    <row r="2" spans="2:15" x14ac:dyDescent="0.25">
      <c r="B2" s="19" t="s">
        <v>129</v>
      </c>
      <c r="C2" s="19"/>
      <c r="D2" s="19"/>
      <c r="E2" s="19"/>
      <c r="F2" s="19"/>
      <c r="G2" s="19"/>
      <c r="H2" s="19"/>
    </row>
    <row r="4" spans="2:15" x14ac:dyDescent="0.25">
      <c r="B4" t="s">
        <v>132</v>
      </c>
    </row>
    <row r="5" spans="2:15" x14ac:dyDescent="0.25">
      <c r="B5" t="s">
        <v>149</v>
      </c>
    </row>
    <row r="6" spans="2:15" x14ac:dyDescent="0.25">
      <c r="B6" t="s">
        <v>190</v>
      </c>
    </row>
    <row r="7" spans="2:15" x14ac:dyDescent="0.25">
      <c r="B7" t="s">
        <v>191</v>
      </c>
    </row>
    <row r="8" spans="2:15" x14ac:dyDescent="0.25">
      <c r="B8" s="19" t="s">
        <v>151</v>
      </c>
      <c r="C8" s="19">
        <f>_xlfn.CHISQ.TEST(H14:I16,N14:O16)</f>
        <v>0.22712702921028266</v>
      </c>
    </row>
    <row r="9" spans="2:15" x14ac:dyDescent="0.25">
      <c r="B9" s="3" t="s">
        <v>150</v>
      </c>
    </row>
    <row r="11" spans="2:15" x14ac:dyDescent="0.25">
      <c r="G11" s="42" t="s">
        <v>133</v>
      </c>
      <c r="M11" s="3" t="s">
        <v>134</v>
      </c>
    </row>
    <row r="12" spans="2:15" x14ac:dyDescent="0.25">
      <c r="B12" s="1" t="s">
        <v>131</v>
      </c>
      <c r="G12" s="15" t="s">
        <v>131</v>
      </c>
      <c r="H12" s="15" t="s">
        <v>11</v>
      </c>
      <c r="I12" s="15"/>
      <c r="J12" s="15"/>
      <c r="M12" s="15" t="s">
        <v>131</v>
      </c>
      <c r="N12" s="15" t="s">
        <v>11</v>
      </c>
      <c r="O12" s="15"/>
    </row>
    <row r="13" spans="2:15" x14ac:dyDescent="0.25">
      <c r="C13" t="s">
        <v>39</v>
      </c>
      <c r="D13" t="s">
        <v>46</v>
      </c>
      <c r="E13" t="s">
        <v>77</v>
      </c>
      <c r="G13" s="16" t="s">
        <v>4</v>
      </c>
      <c r="H13" s="16" t="s">
        <v>39</v>
      </c>
      <c r="I13" s="16" t="s">
        <v>46</v>
      </c>
      <c r="J13" s="16" t="s">
        <v>135</v>
      </c>
      <c r="M13" s="16" t="s">
        <v>4</v>
      </c>
      <c r="N13" s="16" t="s">
        <v>39</v>
      </c>
      <c r="O13" s="16" t="s">
        <v>46</v>
      </c>
    </row>
    <row r="14" spans="2:15" x14ac:dyDescent="0.25">
      <c r="B14" s="2" t="s">
        <v>61</v>
      </c>
      <c r="C14">
        <v>20</v>
      </c>
      <c r="D14">
        <v>43</v>
      </c>
      <c r="E14">
        <v>63</v>
      </c>
      <c r="G14" s="2" t="s">
        <v>61</v>
      </c>
      <c r="H14">
        <v>20</v>
      </c>
      <c r="I14">
        <v>43</v>
      </c>
      <c r="J14">
        <v>63</v>
      </c>
      <c r="M14" s="2" t="s">
        <v>61</v>
      </c>
      <c r="N14">
        <f t="shared" ref="N14:O16" si="0">($J14*H$17)/$J$17</f>
        <v>25.2</v>
      </c>
      <c r="O14">
        <f t="shared" si="0"/>
        <v>37.799999999999997</v>
      </c>
    </row>
    <row r="15" spans="2:15" x14ac:dyDescent="0.25">
      <c r="B15" s="2" t="s">
        <v>45</v>
      </c>
      <c r="C15">
        <v>379</v>
      </c>
      <c r="D15">
        <v>582</v>
      </c>
      <c r="E15">
        <v>961</v>
      </c>
      <c r="G15" s="2" t="s">
        <v>45</v>
      </c>
      <c r="H15">
        <v>379</v>
      </c>
      <c r="I15">
        <v>582</v>
      </c>
      <c r="J15">
        <v>961</v>
      </c>
      <c r="M15" s="2" t="s">
        <v>45</v>
      </c>
      <c r="N15">
        <f t="shared" si="0"/>
        <v>384.4</v>
      </c>
      <c r="O15">
        <f t="shared" si="0"/>
        <v>576.6</v>
      </c>
    </row>
    <row r="16" spans="2:15" x14ac:dyDescent="0.25">
      <c r="B16" s="2" t="s">
        <v>37</v>
      </c>
      <c r="C16">
        <v>189</v>
      </c>
      <c r="D16">
        <v>257</v>
      </c>
      <c r="E16">
        <v>446</v>
      </c>
      <c r="G16" s="2" t="s">
        <v>37</v>
      </c>
      <c r="H16">
        <v>189</v>
      </c>
      <c r="I16">
        <v>257</v>
      </c>
      <c r="J16">
        <v>446</v>
      </c>
      <c r="M16" s="2" t="s">
        <v>37</v>
      </c>
      <c r="N16">
        <f t="shared" si="0"/>
        <v>178.4</v>
      </c>
      <c r="O16">
        <f t="shared" si="0"/>
        <v>267.60000000000002</v>
      </c>
    </row>
    <row r="17" spans="2:11" x14ac:dyDescent="0.25">
      <c r="B17" s="2" t="s">
        <v>77</v>
      </c>
      <c r="C17">
        <v>588</v>
      </c>
      <c r="D17">
        <v>882</v>
      </c>
      <c r="E17">
        <v>1470</v>
      </c>
      <c r="G17" s="17" t="s">
        <v>136</v>
      </c>
      <c r="H17" s="18">
        <v>588</v>
      </c>
      <c r="I17" s="18">
        <v>882</v>
      </c>
      <c r="J17" s="18">
        <v>1470</v>
      </c>
      <c r="K17" s="16" t="s">
        <v>137</v>
      </c>
    </row>
    <row r="18" spans="2:11" ht="15.75" thickBot="1" x14ac:dyDescent="0.3"/>
    <row r="19" spans="2:11" ht="15.75" thickBot="1" x14ac:dyDescent="0.3">
      <c r="B19" s="80" t="s">
        <v>211</v>
      </c>
    </row>
    <row r="20" spans="2:11" ht="125.25" customHeight="1" thickBot="1" x14ac:dyDescent="0.3">
      <c r="B20" s="83" t="s">
        <v>218</v>
      </c>
      <c r="C20" s="84"/>
      <c r="D20" s="85"/>
    </row>
  </sheetData>
  <mergeCells count="1">
    <mergeCell ref="B20:D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951E6-9905-4087-A3B1-F2A5924B9389}">
  <dimension ref="A1:L1227"/>
  <sheetViews>
    <sheetView workbookViewId="0">
      <selection activeCell="K20" sqref="K20"/>
    </sheetView>
  </sheetViews>
  <sheetFormatPr defaultRowHeight="15" x14ac:dyDescent="0.25"/>
  <cols>
    <col min="3" max="3" width="12.28515625" customWidth="1"/>
    <col min="4" max="4" width="5" customWidth="1"/>
    <col min="5" max="5" width="3.140625" customWidth="1"/>
    <col min="6" max="6" width="29.42578125" customWidth="1"/>
    <col min="7" max="7" width="17.5703125" customWidth="1"/>
    <col min="8" max="8" width="15.140625" customWidth="1"/>
    <col min="18" max="18" width="16.5703125" customWidth="1"/>
    <col min="19" max="19" width="14.140625" customWidth="1"/>
    <col min="20" max="20" width="28.140625" customWidth="1"/>
    <col min="21" max="21" width="18.140625" customWidth="1"/>
    <col min="22" max="22" width="28.140625" customWidth="1"/>
    <col min="23" max="23" width="12" customWidth="1"/>
  </cols>
  <sheetData>
    <row r="1" spans="1:12" x14ac:dyDescent="0.25">
      <c r="A1" s="12">
        <v>10</v>
      </c>
      <c r="B1" s="12" t="s">
        <v>114</v>
      </c>
      <c r="C1" s="12"/>
      <c r="D1" s="12"/>
      <c r="E1" s="12"/>
      <c r="F1" s="12"/>
      <c r="G1" s="12"/>
      <c r="H1" s="12"/>
      <c r="I1" s="12"/>
      <c r="J1" s="12"/>
      <c r="K1" s="12"/>
      <c r="L1" s="12"/>
    </row>
    <row r="3" spans="1:12" x14ac:dyDescent="0.25">
      <c r="B3" s="9" t="s">
        <v>115</v>
      </c>
      <c r="C3" s="9" t="s">
        <v>116</v>
      </c>
      <c r="F3" t="s">
        <v>201</v>
      </c>
    </row>
    <row r="4" spans="1:12" x14ac:dyDescent="0.25">
      <c r="B4" s="7">
        <v>15427</v>
      </c>
      <c r="C4" s="7">
        <v>5993</v>
      </c>
      <c r="F4" t="s">
        <v>202</v>
      </c>
    </row>
    <row r="5" spans="1:12" x14ac:dyDescent="0.25">
      <c r="B5" s="5">
        <v>11994</v>
      </c>
      <c r="C5" s="5">
        <v>5130</v>
      </c>
      <c r="F5" t="s">
        <v>85</v>
      </c>
    </row>
    <row r="6" spans="1:12" x14ac:dyDescent="0.25">
      <c r="B6" s="7">
        <v>19094</v>
      </c>
      <c r="C6" s="7">
        <v>2090</v>
      </c>
      <c r="F6" s="7" t="s">
        <v>95</v>
      </c>
      <c r="G6" s="7">
        <v>1.3650825685136171E-35</v>
      </c>
    </row>
    <row r="7" spans="1:12" x14ac:dyDescent="0.25">
      <c r="B7" s="5">
        <v>10248</v>
      </c>
      <c r="C7" s="5">
        <v>2909</v>
      </c>
      <c r="F7" s="3" t="s">
        <v>159</v>
      </c>
    </row>
    <row r="8" spans="1:12" x14ac:dyDescent="0.25">
      <c r="B8" s="7">
        <v>4011</v>
      </c>
      <c r="C8" s="7">
        <v>3468</v>
      </c>
    </row>
    <row r="9" spans="1:12" x14ac:dyDescent="0.25">
      <c r="B9" s="5">
        <v>19545</v>
      </c>
      <c r="C9" s="5">
        <v>3068</v>
      </c>
    </row>
    <row r="10" spans="1:12" ht="15.75" thickBot="1" x14ac:dyDescent="0.3">
      <c r="B10" s="7">
        <v>13458</v>
      </c>
      <c r="C10" s="7">
        <v>2670</v>
      </c>
    </row>
    <row r="11" spans="1:12" ht="15.75" thickBot="1" x14ac:dyDescent="0.3">
      <c r="B11" s="5">
        <v>18740</v>
      </c>
      <c r="C11" s="5">
        <v>2693</v>
      </c>
      <c r="F11" s="62" t="s">
        <v>89</v>
      </c>
      <c r="G11" s="58"/>
      <c r="H11" s="76"/>
    </row>
    <row r="12" spans="1:12" x14ac:dyDescent="0.25">
      <c r="B12" s="7">
        <v>7637</v>
      </c>
      <c r="C12" s="7">
        <v>9526</v>
      </c>
      <c r="F12" s="71"/>
      <c r="G12" s="81" t="s">
        <v>115</v>
      </c>
      <c r="H12" s="82" t="s">
        <v>116</v>
      </c>
    </row>
    <row r="13" spans="1:12" x14ac:dyDescent="0.25">
      <c r="B13" s="5">
        <v>10096</v>
      </c>
      <c r="C13" s="5">
        <v>5237</v>
      </c>
      <c r="F13" s="69" t="s">
        <v>62</v>
      </c>
      <c r="G13">
        <v>10886.873983739837</v>
      </c>
      <c r="H13" s="70">
        <v>5621.8447712418301</v>
      </c>
    </row>
    <row r="14" spans="1:12" x14ac:dyDescent="0.25">
      <c r="B14" s="7">
        <v>4424</v>
      </c>
      <c r="C14" s="7">
        <v>2426</v>
      </c>
      <c r="F14" s="69" t="s">
        <v>90</v>
      </c>
      <c r="G14">
        <v>30659554.518748958</v>
      </c>
      <c r="H14" s="70">
        <v>15838523.256342223</v>
      </c>
    </row>
    <row r="15" spans="1:12" x14ac:dyDescent="0.25">
      <c r="B15" s="5">
        <v>4312</v>
      </c>
      <c r="C15" s="5">
        <v>4193</v>
      </c>
      <c r="F15" s="69" t="s">
        <v>91</v>
      </c>
      <c r="G15">
        <v>246</v>
      </c>
      <c r="H15" s="70">
        <v>1224</v>
      </c>
    </row>
    <row r="16" spans="1:12" x14ac:dyDescent="0.25">
      <c r="B16" s="7">
        <v>5329</v>
      </c>
      <c r="C16" s="7">
        <v>2911</v>
      </c>
      <c r="F16" s="69" t="s">
        <v>92</v>
      </c>
      <c r="G16">
        <v>0</v>
      </c>
      <c r="H16" s="70"/>
    </row>
    <row r="17" spans="2:12" x14ac:dyDescent="0.25">
      <c r="B17" s="5">
        <v>4152</v>
      </c>
      <c r="C17" s="5">
        <v>2661</v>
      </c>
      <c r="F17" s="69" t="s">
        <v>93</v>
      </c>
      <c r="G17">
        <v>298</v>
      </c>
      <c r="H17" s="70"/>
    </row>
    <row r="18" spans="2:12" x14ac:dyDescent="0.25">
      <c r="B18" s="7">
        <v>13503</v>
      </c>
      <c r="C18" s="7">
        <v>2028</v>
      </c>
      <c r="F18" s="69" t="s">
        <v>94</v>
      </c>
      <c r="G18">
        <v>14.194996100824309</v>
      </c>
      <c r="H18" s="70"/>
    </row>
    <row r="19" spans="2:12" x14ac:dyDescent="0.25">
      <c r="B19" s="5">
        <v>5209</v>
      </c>
      <c r="C19" s="5">
        <v>9980</v>
      </c>
      <c r="F19" s="49" t="s">
        <v>95</v>
      </c>
      <c r="G19" s="20">
        <v>1.3650825685136171E-35</v>
      </c>
      <c r="H19" s="70"/>
    </row>
    <row r="20" spans="2:12" x14ac:dyDescent="0.25">
      <c r="B20" s="7">
        <v>5010</v>
      </c>
      <c r="C20" s="7">
        <v>3298</v>
      </c>
      <c r="F20" s="69" t="s">
        <v>96</v>
      </c>
      <c r="G20">
        <v>1.6499829759956088</v>
      </c>
      <c r="H20" s="70"/>
    </row>
    <row r="21" spans="2:12" x14ac:dyDescent="0.25">
      <c r="B21" s="5">
        <v>13872</v>
      </c>
      <c r="C21" s="5">
        <v>2935</v>
      </c>
      <c r="F21" s="69" t="s">
        <v>97</v>
      </c>
      <c r="G21">
        <v>2.7301651370272341E-35</v>
      </c>
      <c r="H21" s="70"/>
    </row>
    <row r="22" spans="2:12" ht="15.75" thickBot="1" x14ac:dyDescent="0.3">
      <c r="B22" s="7">
        <v>4809</v>
      </c>
      <c r="C22" s="7">
        <v>3944</v>
      </c>
      <c r="F22" s="73" t="s">
        <v>98</v>
      </c>
      <c r="G22" s="10">
        <v>1.9679565064968181</v>
      </c>
      <c r="H22" s="74"/>
    </row>
    <row r="23" spans="2:12" x14ac:dyDescent="0.25">
      <c r="B23" s="5">
        <v>7484</v>
      </c>
      <c r="C23" s="5">
        <v>4011</v>
      </c>
    </row>
    <row r="24" spans="2:12" ht="15.75" thickBot="1" x14ac:dyDescent="0.3">
      <c r="B24" s="7">
        <v>11631</v>
      </c>
      <c r="C24" s="7">
        <v>3407</v>
      </c>
    </row>
    <row r="25" spans="2:12" ht="15.75" thickBot="1" x14ac:dyDescent="0.3">
      <c r="B25" s="5">
        <v>16959</v>
      </c>
      <c r="C25" s="5">
        <v>1232</v>
      </c>
      <c r="F25" s="80" t="s">
        <v>211</v>
      </c>
    </row>
    <row r="26" spans="2:12" ht="52.5" customHeight="1" thickBot="1" x14ac:dyDescent="0.3">
      <c r="B26" s="7">
        <v>19537</v>
      </c>
      <c r="C26" s="7">
        <v>2960</v>
      </c>
      <c r="F26" s="83" t="s">
        <v>219</v>
      </c>
      <c r="G26" s="84"/>
      <c r="H26" s="84"/>
      <c r="I26" s="84"/>
      <c r="J26" s="84"/>
      <c r="K26" s="84"/>
      <c r="L26" s="85"/>
    </row>
    <row r="27" spans="2:12" x14ac:dyDescent="0.25">
      <c r="B27" s="5">
        <v>10312</v>
      </c>
      <c r="C27" s="5">
        <v>3919</v>
      </c>
    </row>
    <row r="28" spans="2:12" x14ac:dyDescent="0.25">
      <c r="B28" s="7">
        <v>6567</v>
      </c>
      <c r="C28" s="7">
        <v>6825</v>
      </c>
    </row>
    <row r="29" spans="2:12" x14ac:dyDescent="0.25">
      <c r="B29" s="5">
        <v>5902</v>
      </c>
      <c r="C29" s="5">
        <v>18947</v>
      </c>
    </row>
    <row r="30" spans="2:12" x14ac:dyDescent="0.25">
      <c r="B30" s="7">
        <v>6347</v>
      </c>
      <c r="C30" s="7">
        <v>2496</v>
      </c>
    </row>
    <row r="31" spans="2:12" x14ac:dyDescent="0.25">
      <c r="B31" s="5">
        <v>5605</v>
      </c>
      <c r="C31" s="5">
        <v>6465</v>
      </c>
    </row>
    <row r="32" spans="2:12" x14ac:dyDescent="0.25">
      <c r="B32" s="7">
        <v>2348</v>
      </c>
      <c r="C32" s="7">
        <v>2206</v>
      </c>
    </row>
    <row r="33" spans="2:3" x14ac:dyDescent="0.25">
      <c r="B33" s="5">
        <v>10855</v>
      </c>
      <c r="C33" s="5">
        <v>2086</v>
      </c>
    </row>
    <row r="34" spans="2:3" x14ac:dyDescent="0.25">
      <c r="B34" s="7">
        <v>3072</v>
      </c>
      <c r="C34" s="7">
        <v>2293</v>
      </c>
    </row>
    <row r="35" spans="2:3" x14ac:dyDescent="0.25">
      <c r="B35" s="5">
        <v>10453</v>
      </c>
      <c r="C35" s="5">
        <v>2645</v>
      </c>
    </row>
    <row r="36" spans="2:3" x14ac:dyDescent="0.25">
      <c r="B36" s="7">
        <v>19033</v>
      </c>
      <c r="C36" s="7">
        <v>2683</v>
      </c>
    </row>
    <row r="37" spans="2:3" x14ac:dyDescent="0.25">
      <c r="B37" s="5">
        <v>18722</v>
      </c>
      <c r="C37" s="5">
        <v>2014</v>
      </c>
    </row>
    <row r="38" spans="2:3" x14ac:dyDescent="0.25">
      <c r="B38" s="7">
        <v>19999</v>
      </c>
      <c r="C38" s="7">
        <v>3419</v>
      </c>
    </row>
    <row r="39" spans="2:3" x14ac:dyDescent="0.25">
      <c r="B39" s="5">
        <v>16792</v>
      </c>
      <c r="C39" s="5">
        <v>5376</v>
      </c>
    </row>
    <row r="40" spans="2:3" x14ac:dyDescent="0.25">
      <c r="B40" s="7">
        <v>10400</v>
      </c>
      <c r="C40" s="7">
        <v>1951</v>
      </c>
    </row>
    <row r="41" spans="2:3" x14ac:dyDescent="0.25">
      <c r="B41" s="5">
        <v>8474</v>
      </c>
      <c r="C41" s="5">
        <v>2341</v>
      </c>
    </row>
    <row r="42" spans="2:3" x14ac:dyDescent="0.25">
      <c r="B42" s="7">
        <v>8865</v>
      </c>
      <c r="C42" s="7">
        <v>2293</v>
      </c>
    </row>
    <row r="43" spans="2:3" x14ac:dyDescent="0.25">
      <c r="B43" s="5">
        <v>5914</v>
      </c>
      <c r="C43" s="5">
        <v>8726</v>
      </c>
    </row>
    <row r="44" spans="2:3" x14ac:dyDescent="0.25">
      <c r="B44" s="7">
        <v>10609</v>
      </c>
      <c r="C44" s="7">
        <v>4568</v>
      </c>
    </row>
    <row r="45" spans="2:3" x14ac:dyDescent="0.25">
      <c r="B45" s="5">
        <v>7918</v>
      </c>
      <c r="C45" s="5">
        <v>3022</v>
      </c>
    </row>
    <row r="46" spans="2:3" x14ac:dyDescent="0.25">
      <c r="B46" s="7">
        <v>19232</v>
      </c>
      <c r="C46" s="7">
        <v>5772</v>
      </c>
    </row>
    <row r="47" spans="2:3" x14ac:dyDescent="0.25">
      <c r="B47" s="5">
        <v>16064</v>
      </c>
      <c r="C47" s="5">
        <v>2269</v>
      </c>
    </row>
    <row r="48" spans="2:3" x14ac:dyDescent="0.25">
      <c r="B48" s="7">
        <v>19068</v>
      </c>
      <c r="C48" s="7">
        <v>5381</v>
      </c>
    </row>
    <row r="49" spans="2:3" x14ac:dyDescent="0.25">
      <c r="B49" s="5">
        <v>19202</v>
      </c>
      <c r="C49" s="5">
        <v>3441</v>
      </c>
    </row>
    <row r="50" spans="2:3" x14ac:dyDescent="0.25">
      <c r="B50" s="7">
        <v>5957</v>
      </c>
      <c r="C50" s="7">
        <v>5454</v>
      </c>
    </row>
    <row r="51" spans="2:3" x14ac:dyDescent="0.25">
      <c r="B51" s="5">
        <v>10938</v>
      </c>
      <c r="C51" s="5">
        <v>9884</v>
      </c>
    </row>
    <row r="52" spans="2:3" x14ac:dyDescent="0.25">
      <c r="B52" s="7">
        <v>19436</v>
      </c>
      <c r="C52" s="7">
        <v>4157</v>
      </c>
    </row>
    <row r="53" spans="2:3" x14ac:dyDescent="0.25">
      <c r="B53" s="5">
        <v>13496</v>
      </c>
      <c r="C53" s="5">
        <v>9069</v>
      </c>
    </row>
    <row r="54" spans="2:3" x14ac:dyDescent="0.25">
      <c r="B54" s="7">
        <v>3210</v>
      </c>
      <c r="C54" s="7">
        <v>4014</v>
      </c>
    </row>
    <row r="55" spans="2:3" x14ac:dyDescent="0.25">
      <c r="B55" s="5">
        <v>19045</v>
      </c>
      <c r="C55" s="5">
        <v>5915</v>
      </c>
    </row>
    <row r="56" spans="2:3" x14ac:dyDescent="0.25">
      <c r="B56" s="7">
        <v>4907</v>
      </c>
      <c r="C56" s="7">
        <v>5993</v>
      </c>
    </row>
    <row r="57" spans="2:3" x14ac:dyDescent="0.25">
      <c r="B57" s="5">
        <v>2115</v>
      </c>
      <c r="C57" s="5">
        <v>6162</v>
      </c>
    </row>
    <row r="58" spans="2:3" x14ac:dyDescent="0.25">
      <c r="B58" s="7">
        <v>13525</v>
      </c>
      <c r="C58" s="7">
        <v>2406</v>
      </c>
    </row>
    <row r="59" spans="2:3" x14ac:dyDescent="0.25">
      <c r="B59" s="5">
        <v>8020</v>
      </c>
      <c r="C59" s="5">
        <v>14756</v>
      </c>
    </row>
    <row r="60" spans="2:3" x14ac:dyDescent="0.25">
      <c r="B60" s="7">
        <v>16015</v>
      </c>
      <c r="C60" s="7">
        <v>6499</v>
      </c>
    </row>
    <row r="61" spans="2:3" x14ac:dyDescent="0.25">
      <c r="B61" s="5">
        <v>9613</v>
      </c>
      <c r="C61" s="5">
        <v>9724</v>
      </c>
    </row>
    <row r="62" spans="2:3" x14ac:dyDescent="0.25">
      <c r="B62" s="7">
        <v>5484</v>
      </c>
      <c r="C62" s="7">
        <v>2194</v>
      </c>
    </row>
    <row r="63" spans="2:3" x14ac:dyDescent="0.25">
      <c r="B63" s="5">
        <v>5210</v>
      </c>
      <c r="C63" s="5">
        <v>3388</v>
      </c>
    </row>
    <row r="64" spans="2:3" x14ac:dyDescent="0.25">
      <c r="B64" s="7">
        <v>17068</v>
      </c>
      <c r="C64" s="7">
        <v>5473</v>
      </c>
    </row>
    <row r="65" spans="2:3" x14ac:dyDescent="0.25">
      <c r="B65" s="5">
        <v>5228</v>
      </c>
      <c r="C65" s="5">
        <v>2703</v>
      </c>
    </row>
    <row r="66" spans="2:3" x14ac:dyDescent="0.25">
      <c r="B66" s="7">
        <v>19272</v>
      </c>
      <c r="C66" s="7">
        <v>2501</v>
      </c>
    </row>
    <row r="67" spans="2:3" x14ac:dyDescent="0.25">
      <c r="B67" s="5">
        <v>11510</v>
      </c>
      <c r="C67" s="5">
        <v>6220</v>
      </c>
    </row>
    <row r="68" spans="2:3" x14ac:dyDescent="0.25">
      <c r="B68" s="7">
        <v>7143</v>
      </c>
      <c r="C68" s="7">
        <v>3038</v>
      </c>
    </row>
    <row r="69" spans="2:3" x14ac:dyDescent="0.25">
      <c r="B69" s="5">
        <v>8095</v>
      </c>
      <c r="C69" s="5">
        <v>13245</v>
      </c>
    </row>
    <row r="70" spans="2:3" x14ac:dyDescent="0.25">
      <c r="B70" s="7">
        <v>9699</v>
      </c>
      <c r="C70" s="7">
        <v>13664</v>
      </c>
    </row>
    <row r="71" spans="2:3" x14ac:dyDescent="0.25">
      <c r="B71" s="5">
        <v>3034</v>
      </c>
      <c r="C71" s="5">
        <v>5021</v>
      </c>
    </row>
    <row r="72" spans="2:3" x14ac:dyDescent="0.25">
      <c r="B72" s="7">
        <v>14336</v>
      </c>
      <c r="C72" s="7">
        <v>5126</v>
      </c>
    </row>
    <row r="73" spans="2:3" x14ac:dyDescent="0.25">
      <c r="B73" s="5">
        <v>4306</v>
      </c>
      <c r="C73" s="5">
        <v>2859</v>
      </c>
    </row>
    <row r="74" spans="2:3" x14ac:dyDescent="0.25">
      <c r="B74" s="7">
        <v>4449</v>
      </c>
      <c r="C74" s="7">
        <v>10239</v>
      </c>
    </row>
    <row r="75" spans="2:3" x14ac:dyDescent="0.25">
      <c r="B75" s="5">
        <v>19197</v>
      </c>
      <c r="C75" s="5">
        <v>4325</v>
      </c>
    </row>
    <row r="76" spans="2:3" x14ac:dyDescent="0.25">
      <c r="B76" s="7">
        <v>19566</v>
      </c>
      <c r="C76" s="7">
        <v>7260</v>
      </c>
    </row>
    <row r="77" spans="2:3" x14ac:dyDescent="0.25">
      <c r="B77" s="5">
        <v>18041</v>
      </c>
      <c r="C77" s="5">
        <v>2322</v>
      </c>
    </row>
    <row r="78" spans="2:3" x14ac:dyDescent="0.25">
      <c r="B78" s="7">
        <v>17046</v>
      </c>
      <c r="C78" s="7">
        <v>2075</v>
      </c>
    </row>
    <row r="79" spans="2:3" x14ac:dyDescent="0.25">
      <c r="B79" s="5">
        <v>2564</v>
      </c>
      <c r="C79" s="5">
        <v>9619</v>
      </c>
    </row>
    <row r="80" spans="2:3" x14ac:dyDescent="0.25">
      <c r="B80" s="7">
        <v>10266</v>
      </c>
      <c r="C80" s="7">
        <v>5441</v>
      </c>
    </row>
    <row r="81" spans="2:3" x14ac:dyDescent="0.25">
      <c r="B81" s="5">
        <v>10648</v>
      </c>
      <c r="C81" s="5">
        <v>10673</v>
      </c>
    </row>
    <row r="82" spans="2:3" x14ac:dyDescent="0.25">
      <c r="B82" s="7">
        <v>6230</v>
      </c>
      <c r="C82" s="7">
        <v>13549</v>
      </c>
    </row>
    <row r="83" spans="2:3" x14ac:dyDescent="0.25">
      <c r="B83" s="5">
        <v>4717</v>
      </c>
      <c r="C83" s="5">
        <v>4999</v>
      </c>
    </row>
    <row r="84" spans="2:3" x14ac:dyDescent="0.25">
      <c r="B84" s="7">
        <v>13237</v>
      </c>
      <c r="C84" s="7">
        <v>4221</v>
      </c>
    </row>
    <row r="85" spans="2:3" x14ac:dyDescent="0.25">
      <c r="B85" s="5">
        <v>16595</v>
      </c>
      <c r="C85" s="5">
        <v>2042</v>
      </c>
    </row>
    <row r="86" spans="2:3" x14ac:dyDescent="0.25">
      <c r="B86" s="7">
        <v>19502</v>
      </c>
      <c r="C86" s="7">
        <v>2073</v>
      </c>
    </row>
    <row r="87" spans="2:3" x14ac:dyDescent="0.25">
      <c r="B87" s="5">
        <v>18200</v>
      </c>
      <c r="C87" s="5">
        <v>2956</v>
      </c>
    </row>
    <row r="88" spans="2:3" x14ac:dyDescent="0.25">
      <c r="B88" s="7">
        <v>8381</v>
      </c>
      <c r="C88" s="7">
        <v>2926</v>
      </c>
    </row>
    <row r="89" spans="2:3" x14ac:dyDescent="0.25">
      <c r="B89" s="5">
        <v>6646</v>
      </c>
      <c r="C89" s="5">
        <v>5163</v>
      </c>
    </row>
    <row r="90" spans="2:3" x14ac:dyDescent="0.25">
      <c r="B90" s="7">
        <v>7725</v>
      </c>
      <c r="C90" s="7">
        <v>18844</v>
      </c>
    </row>
    <row r="91" spans="2:3" x14ac:dyDescent="0.25">
      <c r="B91" s="5">
        <v>3221</v>
      </c>
      <c r="C91" s="5">
        <v>18172</v>
      </c>
    </row>
    <row r="92" spans="2:3" x14ac:dyDescent="0.25">
      <c r="B92" s="7">
        <v>4553</v>
      </c>
      <c r="C92" s="7">
        <v>5744</v>
      </c>
    </row>
    <row r="93" spans="2:3" x14ac:dyDescent="0.25">
      <c r="B93" s="5">
        <v>10475</v>
      </c>
      <c r="C93" s="5">
        <v>2889</v>
      </c>
    </row>
    <row r="94" spans="2:3" x14ac:dyDescent="0.25">
      <c r="B94" s="7">
        <v>19141</v>
      </c>
      <c r="C94" s="7">
        <v>2871</v>
      </c>
    </row>
    <row r="95" spans="2:3" x14ac:dyDescent="0.25">
      <c r="B95" s="5">
        <v>19189</v>
      </c>
      <c r="C95" s="5">
        <v>6074</v>
      </c>
    </row>
    <row r="96" spans="2:3" x14ac:dyDescent="0.25">
      <c r="B96" s="7">
        <v>13770</v>
      </c>
      <c r="C96" s="7">
        <v>17328</v>
      </c>
    </row>
    <row r="97" spans="2:3" x14ac:dyDescent="0.25">
      <c r="B97" s="5">
        <v>16856</v>
      </c>
      <c r="C97" s="5">
        <v>2774</v>
      </c>
    </row>
    <row r="98" spans="2:3" x14ac:dyDescent="0.25">
      <c r="B98" s="7">
        <v>5980</v>
      </c>
      <c r="C98" s="7">
        <v>4505</v>
      </c>
    </row>
    <row r="99" spans="2:3" x14ac:dyDescent="0.25">
      <c r="B99" s="5">
        <v>18430</v>
      </c>
      <c r="C99" s="5">
        <v>7428</v>
      </c>
    </row>
    <row r="100" spans="2:3" x14ac:dyDescent="0.25">
      <c r="B100" s="7">
        <v>11691</v>
      </c>
      <c r="C100" s="7">
        <v>9738</v>
      </c>
    </row>
    <row r="101" spans="2:3" x14ac:dyDescent="0.25">
      <c r="B101" s="5">
        <v>16752</v>
      </c>
      <c r="C101" s="5">
        <v>2835</v>
      </c>
    </row>
    <row r="102" spans="2:3" x14ac:dyDescent="0.25">
      <c r="B102" s="7">
        <v>19246</v>
      </c>
      <c r="C102" s="7">
        <v>2613</v>
      </c>
    </row>
    <row r="103" spans="2:3" x14ac:dyDescent="0.25">
      <c r="B103" s="5">
        <v>6162</v>
      </c>
      <c r="C103" s="5">
        <v>6146</v>
      </c>
    </row>
    <row r="104" spans="2:3" x14ac:dyDescent="0.25">
      <c r="B104" s="7">
        <v>16307</v>
      </c>
      <c r="C104" s="7">
        <v>4963</v>
      </c>
    </row>
    <row r="105" spans="2:3" x14ac:dyDescent="0.25">
      <c r="B105" s="5">
        <v>6201</v>
      </c>
      <c r="C105" s="5">
        <v>6172</v>
      </c>
    </row>
    <row r="106" spans="2:3" x14ac:dyDescent="0.25">
      <c r="B106" s="7">
        <v>10685</v>
      </c>
      <c r="C106" s="7">
        <v>2368</v>
      </c>
    </row>
    <row r="107" spans="2:3" x14ac:dyDescent="0.25">
      <c r="B107" s="5">
        <v>10903</v>
      </c>
      <c r="C107" s="5">
        <v>1675</v>
      </c>
    </row>
    <row r="108" spans="2:3" x14ac:dyDescent="0.25">
      <c r="B108" s="7">
        <v>14275</v>
      </c>
      <c r="C108" s="7">
        <v>2523</v>
      </c>
    </row>
    <row r="109" spans="2:3" x14ac:dyDescent="0.25">
      <c r="B109" s="5">
        <v>17924</v>
      </c>
      <c r="C109" s="5">
        <v>4739</v>
      </c>
    </row>
    <row r="110" spans="2:3" x14ac:dyDescent="0.25">
      <c r="B110" s="7">
        <v>6586</v>
      </c>
      <c r="C110" s="7">
        <v>9208</v>
      </c>
    </row>
    <row r="111" spans="2:3" x14ac:dyDescent="0.25">
      <c r="B111" s="5">
        <v>7403</v>
      </c>
      <c r="C111" s="5">
        <v>4559</v>
      </c>
    </row>
    <row r="112" spans="2:3" x14ac:dyDescent="0.25">
      <c r="B112" s="7">
        <v>13582</v>
      </c>
      <c r="C112" s="7">
        <v>8189</v>
      </c>
    </row>
    <row r="113" spans="2:3" x14ac:dyDescent="0.25">
      <c r="B113" s="5">
        <v>4721</v>
      </c>
      <c r="C113" s="5">
        <v>2942</v>
      </c>
    </row>
    <row r="114" spans="2:3" x14ac:dyDescent="0.25">
      <c r="B114" s="7">
        <v>2519</v>
      </c>
      <c r="C114" s="7">
        <v>4941</v>
      </c>
    </row>
    <row r="115" spans="2:3" x14ac:dyDescent="0.25">
      <c r="B115" s="5">
        <v>10325</v>
      </c>
      <c r="C115" s="5">
        <v>10650</v>
      </c>
    </row>
    <row r="116" spans="2:3" x14ac:dyDescent="0.25">
      <c r="B116" s="7">
        <v>10609</v>
      </c>
      <c r="C116" s="7">
        <v>8639</v>
      </c>
    </row>
    <row r="117" spans="2:3" x14ac:dyDescent="0.25">
      <c r="B117" s="5">
        <v>14852</v>
      </c>
      <c r="C117" s="5">
        <v>4200</v>
      </c>
    </row>
    <row r="118" spans="2:3" x14ac:dyDescent="0.25">
      <c r="B118" s="7">
        <v>5067</v>
      </c>
      <c r="C118" s="7">
        <v>3452</v>
      </c>
    </row>
    <row r="119" spans="2:3" x14ac:dyDescent="0.25">
      <c r="B119" s="5">
        <v>19419</v>
      </c>
      <c r="C119" s="5">
        <v>4317</v>
      </c>
    </row>
    <row r="120" spans="2:3" x14ac:dyDescent="0.25">
      <c r="B120" s="7">
        <v>13973</v>
      </c>
      <c r="C120" s="7">
        <v>2632</v>
      </c>
    </row>
    <row r="121" spans="2:3" x14ac:dyDescent="0.25">
      <c r="B121" s="5">
        <v>10388</v>
      </c>
      <c r="C121" s="5">
        <v>4668</v>
      </c>
    </row>
    <row r="122" spans="2:3" x14ac:dyDescent="0.25">
      <c r="B122" s="7">
        <v>10999</v>
      </c>
      <c r="C122" s="7">
        <v>3204</v>
      </c>
    </row>
    <row r="123" spans="2:3" x14ac:dyDescent="0.25">
      <c r="B123" s="5">
        <v>12742</v>
      </c>
      <c r="C123" s="5">
        <v>2720</v>
      </c>
    </row>
    <row r="124" spans="2:3" x14ac:dyDescent="0.25">
      <c r="B124" s="7">
        <v>19973</v>
      </c>
      <c r="C124" s="7">
        <v>17181</v>
      </c>
    </row>
    <row r="125" spans="2:3" x14ac:dyDescent="0.25">
      <c r="B125" s="5">
        <v>19845</v>
      </c>
      <c r="C125" s="5">
        <v>2238</v>
      </c>
    </row>
    <row r="126" spans="2:3" x14ac:dyDescent="0.25">
      <c r="B126" s="7">
        <v>13320</v>
      </c>
      <c r="C126" s="7">
        <v>1483</v>
      </c>
    </row>
    <row r="127" spans="2:3" x14ac:dyDescent="0.25">
      <c r="B127" s="5">
        <v>6347</v>
      </c>
      <c r="C127" s="5">
        <v>7295</v>
      </c>
    </row>
    <row r="128" spans="2:3" x14ac:dyDescent="0.25">
      <c r="B128" s="7">
        <v>2743</v>
      </c>
      <c r="C128" s="7">
        <v>2306</v>
      </c>
    </row>
    <row r="129" spans="2:3" x14ac:dyDescent="0.25">
      <c r="B129" s="5">
        <v>10880</v>
      </c>
      <c r="C129" s="5">
        <v>8998</v>
      </c>
    </row>
    <row r="130" spans="2:3" x14ac:dyDescent="0.25">
      <c r="B130" s="7">
        <v>9725</v>
      </c>
      <c r="C130" s="7">
        <v>4319</v>
      </c>
    </row>
    <row r="131" spans="2:3" x14ac:dyDescent="0.25">
      <c r="B131" s="5">
        <v>7525</v>
      </c>
      <c r="C131" s="5">
        <v>6132</v>
      </c>
    </row>
    <row r="132" spans="2:3" x14ac:dyDescent="0.25">
      <c r="B132" s="7">
        <v>8858</v>
      </c>
      <c r="C132" s="7">
        <v>3346</v>
      </c>
    </row>
    <row r="133" spans="2:3" x14ac:dyDescent="0.25">
      <c r="B133" s="5">
        <v>4615</v>
      </c>
      <c r="C133" s="5">
        <v>2231</v>
      </c>
    </row>
    <row r="134" spans="2:3" x14ac:dyDescent="0.25">
      <c r="B134" s="7">
        <v>8823</v>
      </c>
      <c r="C134" s="7">
        <v>2323</v>
      </c>
    </row>
    <row r="135" spans="2:3" x14ac:dyDescent="0.25">
      <c r="B135" s="5">
        <v>10322</v>
      </c>
      <c r="C135" s="5">
        <v>2024</v>
      </c>
    </row>
    <row r="136" spans="2:3" x14ac:dyDescent="0.25">
      <c r="B136" s="7">
        <v>10482</v>
      </c>
      <c r="C136" s="7">
        <v>2713</v>
      </c>
    </row>
    <row r="137" spans="2:3" x14ac:dyDescent="0.25">
      <c r="B137" s="5">
        <v>4508</v>
      </c>
      <c r="C137" s="5">
        <v>9439</v>
      </c>
    </row>
    <row r="138" spans="2:3" x14ac:dyDescent="0.25">
      <c r="B138" s="7">
        <v>17665</v>
      </c>
      <c r="C138" s="7">
        <v>2566</v>
      </c>
    </row>
    <row r="139" spans="2:3" x14ac:dyDescent="0.25">
      <c r="B139" s="5">
        <v>5593</v>
      </c>
      <c r="C139" s="5">
        <v>19926</v>
      </c>
    </row>
    <row r="140" spans="2:3" x14ac:dyDescent="0.25">
      <c r="B140" s="7">
        <v>17465</v>
      </c>
      <c r="C140" s="7">
        <v>2451</v>
      </c>
    </row>
    <row r="141" spans="2:3" x14ac:dyDescent="0.25">
      <c r="B141" s="5">
        <v>12169</v>
      </c>
      <c r="C141" s="5">
        <v>9419</v>
      </c>
    </row>
    <row r="142" spans="2:3" x14ac:dyDescent="0.25">
      <c r="B142" s="7">
        <v>19626</v>
      </c>
      <c r="C142" s="7">
        <v>8686</v>
      </c>
    </row>
    <row r="143" spans="2:3" x14ac:dyDescent="0.25">
      <c r="B143" s="5">
        <v>7779</v>
      </c>
      <c r="C143" s="5">
        <v>3038</v>
      </c>
    </row>
    <row r="144" spans="2:3" x14ac:dyDescent="0.25">
      <c r="B144" s="7">
        <v>7336</v>
      </c>
      <c r="C144" s="7">
        <v>3058</v>
      </c>
    </row>
    <row r="145" spans="2:3" x14ac:dyDescent="0.25">
      <c r="B145" s="5">
        <v>13499</v>
      </c>
      <c r="C145" s="5">
        <v>2325</v>
      </c>
    </row>
    <row r="146" spans="2:3" x14ac:dyDescent="0.25">
      <c r="B146" s="7">
        <v>13758</v>
      </c>
      <c r="C146" s="7">
        <v>2088</v>
      </c>
    </row>
    <row r="147" spans="2:3" x14ac:dyDescent="0.25">
      <c r="B147" s="5">
        <v>5343</v>
      </c>
      <c r="C147" s="5">
        <v>5006</v>
      </c>
    </row>
    <row r="148" spans="2:3" x14ac:dyDescent="0.25">
      <c r="B148" s="7">
        <v>6474</v>
      </c>
      <c r="C148" s="7">
        <v>4257</v>
      </c>
    </row>
    <row r="149" spans="2:3" x14ac:dyDescent="0.25">
      <c r="B149" s="5">
        <v>17048</v>
      </c>
      <c r="C149" s="5">
        <v>2500</v>
      </c>
    </row>
    <row r="150" spans="2:3" x14ac:dyDescent="0.25">
      <c r="B150" s="7">
        <v>4541</v>
      </c>
      <c r="C150" s="7">
        <v>1102</v>
      </c>
    </row>
    <row r="151" spans="2:3" x14ac:dyDescent="0.25">
      <c r="B151" s="5">
        <v>5220</v>
      </c>
      <c r="C151" s="5">
        <v>2288</v>
      </c>
    </row>
    <row r="152" spans="2:3" x14ac:dyDescent="0.25">
      <c r="B152" s="7">
        <v>2781</v>
      </c>
      <c r="C152" s="7">
        <v>3929</v>
      </c>
    </row>
    <row r="153" spans="2:3" x14ac:dyDescent="0.25">
      <c r="B153" s="5">
        <v>3579</v>
      </c>
      <c r="C153" s="5">
        <v>2311</v>
      </c>
    </row>
    <row r="154" spans="2:3" x14ac:dyDescent="0.25">
      <c r="B154" s="7">
        <v>10377</v>
      </c>
      <c r="C154" s="7">
        <v>3140</v>
      </c>
    </row>
    <row r="155" spans="2:3" x14ac:dyDescent="0.25">
      <c r="B155" s="5">
        <v>3692</v>
      </c>
      <c r="C155" s="5">
        <v>3690</v>
      </c>
    </row>
    <row r="156" spans="2:3" x14ac:dyDescent="0.25">
      <c r="B156" s="7">
        <v>18213</v>
      </c>
      <c r="C156" s="7">
        <v>4450</v>
      </c>
    </row>
    <row r="157" spans="2:3" x14ac:dyDescent="0.25">
      <c r="B157" s="5">
        <v>18824</v>
      </c>
      <c r="C157" s="5">
        <v>2756</v>
      </c>
    </row>
    <row r="158" spans="2:3" x14ac:dyDescent="0.25">
      <c r="B158" s="7">
        <v>13577</v>
      </c>
      <c r="C158" s="7">
        <v>9547</v>
      </c>
    </row>
    <row r="159" spans="2:3" x14ac:dyDescent="0.25">
      <c r="B159" s="5">
        <v>18789</v>
      </c>
      <c r="C159" s="5">
        <v>13734</v>
      </c>
    </row>
    <row r="160" spans="2:3" x14ac:dyDescent="0.25">
      <c r="B160" s="7">
        <v>19847</v>
      </c>
      <c r="C160" s="7">
        <v>2279</v>
      </c>
    </row>
    <row r="161" spans="2:3" x14ac:dyDescent="0.25">
      <c r="B161" s="5">
        <v>4444</v>
      </c>
      <c r="C161" s="5">
        <v>5916</v>
      </c>
    </row>
    <row r="162" spans="2:3" x14ac:dyDescent="0.25">
      <c r="B162" s="7">
        <v>19190</v>
      </c>
      <c r="C162" s="7">
        <v>2089</v>
      </c>
    </row>
    <row r="163" spans="2:3" x14ac:dyDescent="0.25">
      <c r="B163" s="5">
        <v>10231</v>
      </c>
      <c r="C163" s="5">
        <v>3564</v>
      </c>
    </row>
    <row r="164" spans="2:3" x14ac:dyDescent="0.25">
      <c r="B164" s="7">
        <v>5410</v>
      </c>
      <c r="C164" s="7">
        <v>4425</v>
      </c>
    </row>
    <row r="165" spans="2:3" x14ac:dyDescent="0.25">
      <c r="B165" s="5">
        <v>17123</v>
      </c>
      <c r="C165" s="5">
        <v>5265</v>
      </c>
    </row>
    <row r="166" spans="2:3" x14ac:dyDescent="0.25">
      <c r="B166" s="7">
        <v>6151</v>
      </c>
      <c r="C166" s="7">
        <v>6553</v>
      </c>
    </row>
    <row r="167" spans="2:3" x14ac:dyDescent="0.25">
      <c r="B167" s="5">
        <v>17861</v>
      </c>
      <c r="C167" s="5">
        <v>6261</v>
      </c>
    </row>
    <row r="168" spans="2:3" x14ac:dyDescent="0.25">
      <c r="B168" s="7">
        <v>19187</v>
      </c>
      <c r="C168" s="7">
        <v>4298</v>
      </c>
    </row>
    <row r="169" spans="2:3" x14ac:dyDescent="0.25">
      <c r="B169" s="5">
        <v>14026</v>
      </c>
      <c r="C169" s="5">
        <v>6804</v>
      </c>
    </row>
    <row r="170" spans="2:3" x14ac:dyDescent="0.25">
      <c r="B170" s="7">
        <v>4639</v>
      </c>
      <c r="C170" s="7">
        <v>3815</v>
      </c>
    </row>
    <row r="171" spans="2:3" x14ac:dyDescent="0.25">
      <c r="B171" s="5">
        <v>13695</v>
      </c>
      <c r="C171" s="5">
        <v>2741</v>
      </c>
    </row>
    <row r="172" spans="2:3" x14ac:dyDescent="0.25">
      <c r="B172" s="7">
        <v>13402</v>
      </c>
      <c r="C172" s="7">
        <v>6673</v>
      </c>
    </row>
    <row r="173" spans="2:3" x14ac:dyDescent="0.25">
      <c r="B173" s="5">
        <v>6377</v>
      </c>
      <c r="C173" s="5">
        <v>7639</v>
      </c>
    </row>
    <row r="174" spans="2:3" x14ac:dyDescent="0.25">
      <c r="B174" s="7">
        <v>6687</v>
      </c>
      <c r="C174" s="7">
        <v>2328</v>
      </c>
    </row>
    <row r="175" spans="2:3" x14ac:dyDescent="0.25">
      <c r="B175" s="5">
        <v>4081</v>
      </c>
      <c r="C175" s="5">
        <v>2153</v>
      </c>
    </row>
    <row r="176" spans="2:3" x14ac:dyDescent="0.25">
      <c r="B176" s="7">
        <v>16799</v>
      </c>
      <c r="C176" s="7">
        <v>4876</v>
      </c>
    </row>
    <row r="177" spans="2:3" x14ac:dyDescent="0.25">
      <c r="B177" s="5">
        <v>17328</v>
      </c>
      <c r="C177" s="5">
        <v>9396</v>
      </c>
    </row>
    <row r="178" spans="2:3" x14ac:dyDescent="0.25">
      <c r="B178" s="7">
        <v>17169</v>
      </c>
      <c r="C178" s="7">
        <v>9981</v>
      </c>
    </row>
    <row r="179" spans="2:3" x14ac:dyDescent="0.25">
      <c r="B179" s="5">
        <v>10793</v>
      </c>
      <c r="C179" s="5">
        <v>12490</v>
      </c>
    </row>
    <row r="180" spans="2:3" x14ac:dyDescent="0.25">
      <c r="B180" s="7">
        <v>4759</v>
      </c>
      <c r="C180" s="7">
        <v>2657</v>
      </c>
    </row>
    <row r="181" spans="2:3" x14ac:dyDescent="0.25">
      <c r="B181" s="5">
        <v>3673</v>
      </c>
      <c r="C181" s="5">
        <v>13591</v>
      </c>
    </row>
    <row r="182" spans="2:3" x14ac:dyDescent="0.25">
      <c r="B182" s="7">
        <v>4900</v>
      </c>
      <c r="C182" s="7">
        <v>6696</v>
      </c>
    </row>
    <row r="183" spans="2:3" x14ac:dyDescent="0.25">
      <c r="B183" s="5">
        <v>17007</v>
      </c>
      <c r="C183" s="5">
        <v>2058</v>
      </c>
    </row>
    <row r="184" spans="2:3" x14ac:dyDescent="0.25">
      <c r="B184" s="7">
        <v>4599</v>
      </c>
      <c r="C184" s="7">
        <v>5940</v>
      </c>
    </row>
    <row r="185" spans="2:3" x14ac:dyDescent="0.25">
      <c r="B185" s="5">
        <v>16032</v>
      </c>
      <c r="C185" s="5">
        <v>2622</v>
      </c>
    </row>
    <row r="186" spans="2:3" x14ac:dyDescent="0.25">
      <c r="B186" s="7">
        <v>16328</v>
      </c>
      <c r="C186" s="7">
        <v>12185</v>
      </c>
    </row>
    <row r="187" spans="2:3" x14ac:dyDescent="0.25">
      <c r="B187" s="5">
        <v>16606</v>
      </c>
      <c r="C187" s="5">
        <v>4345</v>
      </c>
    </row>
    <row r="188" spans="2:3" x14ac:dyDescent="0.25">
      <c r="B188" s="7">
        <v>8606</v>
      </c>
      <c r="C188" s="7">
        <v>2177</v>
      </c>
    </row>
    <row r="189" spans="2:3" x14ac:dyDescent="0.25">
      <c r="B189" s="5">
        <v>14411</v>
      </c>
      <c r="C189" s="5">
        <v>2793</v>
      </c>
    </row>
    <row r="190" spans="2:3" x14ac:dyDescent="0.25">
      <c r="B190" s="7">
        <v>2308</v>
      </c>
      <c r="C190" s="7">
        <v>8789</v>
      </c>
    </row>
    <row r="191" spans="2:3" x14ac:dyDescent="0.25">
      <c r="B191" s="5">
        <v>10124</v>
      </c>
      <c r="C191" s="5">
        <v>2389</v>
      </c>
    </row>
    <row r="192" spans="2:3" x14ac:dyDescent="0.25">
      <c r="B192" s="7">
        <v>5207</v>
      </c>
      <c r="C192" s="7">
        <v>3212</v>
      </c>
    </row>
    <row r="193" spans="2:3" x14ac:dyDescent="0.25">
      <c r="B193" s="5">
        <v>16437</v>
      </c>
      <c r="C193" s="5">
        <v>2267</v>
      </c>
    </row>
    <row r="194" spans="2:3" x14ac:dyDescent="0.25">
      <c r="B194" s="7">
        <v>10169</v>
      </c>
      <c r="C194" s="7">
        <v>19517</v>
      </c>
    </row>
    <row r="195" spans="2:3" x14ac:dyDescent="0.25">
      <c r="B195" s="5">
        <v>19586</v>
      </c>
      <c r="C195" s="5">
        <v>2436</v>
      </c>
    </row>
    <row r="196" spans="2:3" x14ac:dyDescent="0.25">
      <c r="B196" s="7">
        <v>17567</v>
      </c>
      <c r="C196" s="7">
        <v>2707</v>
      </c>
    </row>
    <row r="197" spans="2:3" x14ac:dyDescent="0.25">
      <c r="B197" s="5">
        <v>11245</v>
      </c>
      <c r="C197" s="5">
        <v>3931</v>
      </c>
    </row>
    <row r="198" spans="2:3" x14ac:dyDescent="0.25">
      <c r="B198" s="7">
        <v>19049</v>
      </c>
      <c r="C198" s="7">
        <v>3730</v>
      </c>
    </row>
    <row r="199" spans="2:3" x14ac:dyDescent="0.25">
      <c r="B199" s="5">
        <v>5208</v>
      </c>
      <c r="C199" s="5">
        <v>2232</v>
      </c>
    </row>
    <row r="200" spans="2:3" x14ac:dyDescent="0.25">
      <c r="B200" s="7">
        <v>10435</v>
      </c>
      <c r="C200" s="7">
        <v>4465</v>
      </c>
    </row>
    <row r="201" spans="2:3" x14ac:dyDescent="0.25">
      <c r="B201" s="5">
        <v>4148</v>
      </c>
      <c r="C201" s="5">
        <v>3072</v>
      </c>
    </row>
    <row r="202" spans="2:3" x14ac:dyDescent="0.25">
      <c r="B202" s="7">
        <v>10306</v>
      </c>
      <c r="C202" s="7">
        <v>3319</v>
      </c>
    </row>
    <row r="203" spans="2:3" x14ac:dyDescent="0.25">
      <c r="B203" s="5">
        <v>13269</v>
      </c>
      <c r="C203" s="5">
        <v>13675</v>
      </c>
    </row>
    <row r="204" spans="2:3" x14ac:dyDescent="0.25">
      <c r="B204" s="7">
        <v>5433</v>
      </c>
      <c r="C204" s="7">
        <v>2911</v>
      </c>
    </row>
    <row r="205" spans="2:3" x14ac:dyDescent="0.25">
      <c r="B205" s="5">
        <v>13966</v>
      </c>
      <c r="C205" s="5">
        <v>3920</v>
      </c>
    </row>
    <row r="206" spans="2:3" x14ac:dyDescent="0.25">
      <c r="B206" s="7">
        <v>17603</v>
      </c>
      <c r="C206" s="7">
        <v>6434</v>
      </c>
    </row>
    <row r="207" spans="2:3" x14ac:dyDescent="0.25">
      <c r="B207" s="5">
        <v>4581</v>
      </c>
      <c r="C207" s="5">
        <v>10048</v>
      </c>
    </row>
    <row r="208" spans="2:3" x14ac:dyDescent="0.25">
      <c r="B208" s="7">
        <v>4735</v>
      </c>
      <c r="C208" s="7">
        <v>2340</v>
      </c>
    </row>
    <row r="209" spans="2:3" x14ac:dyDescent="0.25">
      <c r="B209" s="5">
        <v>3986</v>
      </c>
      <c r="C209" s="5">
        <v>6545</v>
      </c>
    </row>
    <row r="210" spans="2:3" x14ac:dyDescent="0.25">
      <c r="B210" s="7">
        <v>2028</v>
      </c>
      <c r="C210" s="7">
        <v>6931</v>
      </c>
    </row>
    <row r="211" spans="2:3" x14ac:dyDescent="0.25">
      <c r="B211" s="5">
        <v>4502</v>
      </c>
      <c r="C211" s="5">
        <v>4898</v>
      </c>
    </row>
    <row r="212" spans="2:3" x14ac:dyDescent="0.25">
      <c r="B212" s="7">
        <v>10748</v>
      </c>
      <c r="C212" s="7">
        <v>2593</v>
      </c>
    </row>
    <row r="213" spans="2:3" x14ac:dyDescent="0.25">
      <c r="B213" s="5">
        <v>12936</v>
      </c>
      <c r="C213" s="5">
        <v>2723</v>
      </c>
    </row>
    <row r="214" spans="2:3" x14ac:dyDescent="0.25">
      <c r="B214" s="7">
        <v>16704</v>
      </c>
      <c r="C214" s="7">
        <v>3479</v>
      </c>
    </row>
    <row r="215" spans="2:3" x14ac:dyDescent="0.25">
      <c r="B215" s="5">
        <v>19833</v>
      </c>
      <c r="C215" s="5">
        <v>2794</v>
      </c>
    </row>
    <row r="216" spans="2:3" x14ac:dyDescent="0.25">
      <c r="B216" s="7">
        <v>5147</v>
      </c>
      <c r="C216" s="7">
        <v>5249</v>
      </c>
    </row>
    <row r="217" spans="2:3" x14ac:dyDescent="0.25">
      <c r="B217" s="5">
        <v>4001</v>
      </c>
      <c r="C217" s="5">
        <v>2176</v>
      </c>
    </row>
    <row r="218" spans="2:3" x14ac:dyDescent="0.25">
      <c r="B218" s="7">
        <v>5468</v>
      </c>
      <c r="C218" s="7">
        <v>16872</v>
      </c>
    </row>
    <row r="219" spans="2:3" x14ac:dyDescent="0.25">
      <c r="B219" s="5">
        <v>8321</v>
      </c>
      <c r="C219" s="5">
        <v>3485</v>
      </c>
    </row>
    <row r="220" spans="2:3" x14ac:dyDescent="0.25">
      <c r="B220" s="7">
        <v>2592</v>
      </c>
      <c r="C220" s="7">
        <v>6644</v>
      </c>
    </row>
    <row r="221" spans="2:3" x14ac:dyDescent="0.25">
      <c r="B221" s="5">
        <v>10447</v>
      </c>
      <c r="C221" s="5">
        <v>5582</v>
      </c>
    </row>
    <row r="222" spans="2:3" x14ac:dyDescent="0.25">
      <c r="B222" s="7">
        <v>16291</v>
      </c>
      <c r="C222" s="7">
        <v>4000</v>
      </c>
    </row>
    <row r="223" spans="2:3" x14ac:dyDescent="0.25">
      <c r="B223" s="5">
        <v>10333</v>
      </c>
      <c r="C223" s="5">
        <v>11849</v>
      </c>
    </row>
    <row r="224" spans="2:3" x14ac:dyDescent="0.25">
      <c r="B224" s="7">
        <v>3812</v>
      </c>
      <c r="C224" s="7">
        <v>2070</v>
      </c>
    </row>
    <row r="225" spans="2:3" x14ac:dyDescent="0.25">
      <c r="B225" s="5">
        <v>13225</v>
      </c>
      <c r="C225" s="5">
        <v>6502</v>
      </c>
    </row>
    <row r="226" spans="2:3" x14ac:dyDescent="0.25">
      <c r="B226" s="7">
        <v>19392</v>
      </c>
      <c r="C226" s="7">
        <v>3230</v>
      </c>
    </row>
    <row r="227" spans="2:3" x14ac:dyDescent="0.25">
      <c r="B227" s="5">
        <v>19665</v>
      </c>
      <c r="C227" s="5">
        <v>13603</v>
      </c>
    </row>
    <row r="228" spans="2:3" x14ac:dyDescent="0.25">
      <c r="B228" s="7">
        <v>16823</v>
      </c>
      <c r="C228" s="7">
        <v>11996</v>
      </c>
    </row>
    <row r="229" spans="2:3" x14ac:dyDescent="0.25">
      <c r="B229" s="5">
        <v>17174</v>
      </c>
      <c r="C229" s="5">
        <v>5605</v>
      </c>
    </row>
    <row r="230" spans="2:3" x14ac:dyDescent="0.25">
      <c r="B230" s="7">
        <v>13348</v>
      </c>
      <c r="C230" s="7">
        <v>6397</v>
      </c>
    </row>
    <row r="231" spans="2:3" x14ac:dyDescent="0.25">
      <c r="B231" s="5">
        <v>5747</v>
      </c>
      <c r="C231" s="5">
        <v>19144</v>
      </c>
    </row>
    <row r="232" spans="2:3" x14ac:dyDescent="0.25">
      <c r="B232" s="7">
        <v>2133</v>
      </c>
      <c r="C232" s="7">
        <v>17584</v>
      </c>
    </row>
    <row r="233" spans="2:3" x14ac:dyDescent="0.25">
      <c r="B233" s="5">
        <v>9888</v>
      </c>
      <c r="C233" s="5">
        <v>4554</v>
      </c>
    </row>
    <row r="234" spans="2:3" x14ac:dyDescent="0.25">
      <c r="B234" s="7">
        <v>13341</v>
      </c>
      <c r="C234" s="7">
        <v>5415</v>
      </c>
    </row>
    <row r="235" spans="2:3" x14ac:dyDescent="0.25">
      <c r="B235" s="5">
        <v>4332</v>
      </c>
      <c r="C235" s="5">
        <v>4741</v>
      </c>
    </row>
    <row r="236" spans="2:3" x14ac:dyDescent="0.25">
      <c r="B236" s="7">
        <v>11031</v>
      </c>
      <c r="C236" s="7">
        <v>3161</v>
      </c>
    </row>
    <row r="237" spans="2:3" x14ac:dyDescent="0.25">
      <c r="B237" s="5">
        <v>5677</v>
      </c>
      <c r="C237" s="5">
        <v>5745</v>
      </c>
    </row>
    <row r="238" spans="2:3" x14ac:dyDescent="0.25">
      <c r="B238" s="7">
        <v>3748</v>
      </c>
      <c r="C238" s="7">
        <v>2373</v>
      </c>
    </row>
    <row r="239" spans="2:3" x14ac:dyDescent="0.25">
      <c r="B239" s="5">
        <v>8633</v>
      </c>
      <c r="C239" s="5">
        <v>3310</v>
      </c>
    </row>
    <row r="240" spans="2:3" x14ac:dyDescent="0.25">
      <c r="B240" s="7">
        <v>4440</v>
      </c>
      <c r="C240" s="7">
        <v>18665</v>
      </c>
    </row>
    <row r="241" spans="2:3" x14ac:dyDescent="0.25">
      <c r="B241" s="5">
        <v>11957</v>
      </c>
      <c r="C241" s="5">
        <v>4485</v>
      </c>
    </row>
    <row r="242" spans="2:3" x14ac:dyDescent="0.25">
      <c r="B242" s="7">
        <v>13206</v>
      </c>
      <c r="C242" s="7">
        <v>2789</v>
      </c>
    </row>
    <row r="243" spans="2:3" x14ac:dyDescent="0.25">
      <c r="B243" s="5">
        <v>10422</v>
      </c>
      <c r="C243" s="5">
        <v>5828</v>
      </c>
    </row>
    <row r="244" spans="2:3" x14ac:dyDescent="0.25">
      <c r="B244" s="7">
        <v>13744</v>
      </c>
      <c r="C244" s="7">
        <v>2326</v>
      </c>
    </row>
    <row r="245" spans="2:3" x14ac:dyDescent="0.25">
      <c r="B245" s="5">
        <v>6306</v>
      </c>
      <c r="C245" s="5">
        <v>1420</v>
      </c>
    </row>
    <row r="246" spans="2:3" x14ac:dyDescent="0.25">
      <c r="B246" s="7">
        <v>18880</v>
      </c>
      <c r="C246" s="7">
        <v>3688</v>
      </c>
    </row>
    <row r="247" spans="2:3" x14ac:dyDescent="0.25">
      <c r="B247" s="5">
        <v>13570</v>
      </c>
      <c r="C247" s="5">
        <v>5482</v>
      </c>
    </row>
    <row r="248" spans="2:3" x14ac:dyDescent="0.25">
      <c r="B248" s="7">
        <v>5406</v>
      </c>
      <c r="C248" s="7">
        <v>1200</v>
      </c>
    </row>
    <row r="249" spans="2:3" x14ac:dyDescent="0.25">
      <c r="B249" s="5">
        <v>12031</v>
      </c>
      <c r="C249" s="5">
        <v>5661</v>
      </c>
    </row>
    <row r="250" spans="2:3" x14ac:dyDescent="0.25">
      <c r="C250" s="7">
        <v>6929</v>
      </c>
    </row>
    <row r="251" spans="2:3" x14ac:dyDescent="0.25">
      <c r="C251" s="5">
        <v>5674</v>
      </c>
    </row>
    <row r="252" spans="2:3" x14ac:dyDescent="0.25">
      <c r="C252" s="7">
        <v>12061</v>
      </c>
    </row>
    <row r="253" spans="2:3" x14ac:dyDescent="0.25">
      <c r="C253" s="5">
        <v>5660</v>
      </c>
    </row>
    <row r="254" spans="2:3" x14ac:dyDescent="0.25">
      <c r="C254" s="7">
        <v>4821</v>
      </c>
    </row>
    <row r="255" spans="2:3" x14ac:dyDescent="0.25">
      <c r="C255" s="5">
        <v>6410</v>
      </c>
    </row>
    <row r="256" spans="2:3" x14ac:dyDescent="0.25">
      <c r="C256" s="7">
        <v>2695</v>
      </c>
    </row>
    <row r="257" spans="3:3" x14ac:dyDescent="0.25">
      <c r="C257" s="5">
        <v>11878</v>
      </c>
    </row>
    <row r="258" spans="3:3" x14ac:dyDescent="0.25">
      <c r="C258" s="7">
        <v>2455</v>
      </c>
    </row>
    <row r="259" spans="3:3" x14ac:dyDescent="0.25">
      <c r="C259" s="5">
        <v>13964</v>
      </c>
    </row>
    <row r="260" spans="3:3" x14ac:dyDescent="0.25">
      <c r="C260" s="7">
        <v>4941</v>
      </c>
    </row>
    <row r="261" spans="3:3" x14ac:dyDescent="0.25">
      <c r="C261" s="5">
        <v>2478</v>
      </c>
    </row>
    <row r="262" spans="3:3" x14ac:dyDescent="0.25">
      <c r="C262" s="7">
        <v>4478</v>
      </c>
    </row>
    <row r="263" spans="3:3" x14ac:dyDescent="0.25">
      <c r="C263" s="5">
        <v>7547</v>
      </c>
    </row>
    <row r="264" spans="3:3" x14ac:dyDescent="0.25">
      <c r="C264" s="7">
        <v>5055</v>
      </c>
    </row>
    <row r="265" spans="3:3" x14ac:dyDescent="0.25">
      <c r="C265" s="5">
        <v>3464</v>
      </c>
    </row>
    <row r="266" spans="3:3" x14ac:dyDescent="0.25">
      <c r="C266" s="7">
        <v>5775</v>
      </c>
    </row>
    <row r="267" spans="3:3" x14ac:dyDescent="0.25">
      <c r="C267" s="5">
        <v>8943</v>
      </c>
    </row>
    <row r="268" spans="3:3" x14ac:dyDescent="0.25">
      <c r="C268" s="7">
        <v>5238</v>
      </c>
    </row>
    <row r="269" spans="3:3" x14ac:dyDescent="0.25">
      <c r="C269" s="5">
        <v>4682</v>
      </c>
    </row>
    <row r="270" spans="3:3" x14ac:dyDescent="0.25">
      <c r="C270" s="7">
        <v>18300</v>
      </c>
    </row>
    <row r="271" spans="3:3" x14ac:dyDescent="0.25">
      <c r="C271" s="5">
        <v>5257</v>
      </c>
    </row>
    <row r="272" spans="3:3" x14ac:dyDescent="0.25">
      <c r="C272" s="7">
        <v>6349</v>
      </c>
    </row>
    <row r="273" spans="3:3" x14ac:dyDescent="0.25">
      <c r="C273" s="5">
        <v>4869</v>
      </c>
    </row>
    <row r="274" spans="3:3" x14ac:dyDescent="0.25">
      <c r="C274" s="7">
        <v>9985</v>
      </c>
    </row>
    <row r="275" spans="3:3" x14ac:dyDescent="0.25">
      <c r="C275" s="5">
        <v>3697</v>
      </c>
    </row>
    <row r="276" spans="3:3" x14ac:dyDescent="0.25">
      <c r="C276" s="7">
        <v>7457</v>
      </c>
    </row>
    <row r="277" spans="3:3" x14ac:dyDescent="0.25">
      <c r="C277" s="5">
        <v>2119</v>
      </c>
    </row>
    <row r="278" spans="3:3" x14ac:dyDescent="0.25">
      <c r="C278" s="7">
        <v>3983</v>
      </c>
    </row>
    <row r="279" spans="3:3" x14ac:dyDescent="0.25">
      <c r="C279" s="5">
        <v>6118</v>
      </c>
    </row>
    <row r="280" spans="3:3" x14ac:dyDescent="0.25">
      <c r="C280" s="7">
        <v>6214</v>
      </c>
    </row>
    <row r="281" spans="3:3" x14ac:dyDescent="0.25">
      <c r="C281" s="5">
        <v>6347</v>
      </c>
    </row>
    <row r="282" spans="3:3" x14ac:dyDescent="0.25">
      <c r="C282" s="7">
        <v>8268</v>
      </c>
    </row>
    <row r="283" spans="3:3" x14ac:dyDescent="0.25">
      <c r="C283" s="5">
        <v>2904</v>
      </c>
    </row>
    <row r="284" spans="3:3" x14ac:dyDescent="0.25">
      <c r="C284" s="7">
        <v>6032</v>
      </c>
    </row>
    <row r="285" spans="3:3" x14ac:dyDescent="0.25">
      <c r="C285" s="5">
        <v>2976</v>
      </c>
    </row>
    <row r="286" spans="3:3" x14ac:dyDescent="0.25">
      <c r="C286" s="7">
        <v>15992</v>
      </c>
    </row>
    <row r="287" spans="3:3" x14ac:dyDescent="0.25">
      <c r="C287" s="5">
        <v>4649</v>
      </c>
    </row>
    <row r="288" spans="3:3" x14ac:dyDescent="0.25">
      <c r="C288" s="7">
        <v>2696</v>
      </c>
    </row>
    <row r="289" spans="3:3" x14ac:dyDescent="0.25">
      <c r="C289" s="5">
        <v>2370</v>
      </c>
    </row>
    <row r="290" spans="3:3" x14ac:dyDescent="0.25">
      <c r="C290" s="7">
        <v>12504</v>
      </c>
    </row>
    <row r="291" spans="3:3" x14ac:dyDescent="0.25">
      <c r="C291" s="5">
        <v>5974</v>
      </c>
    </row>
    <row r="292" spans="3:3" x14ac:dyDescent="0.25">
      <c r="C292" s="7">
        <v>4736</v>
      </c>
    </row>
    <row r="293" spans="3:3" x14ac:dyDescent="0.25">
      <c r="C293" s="5">
        <v>5296</v>
      </c>
    </row>
    <row r="294" spans="3:3" x14ac:dyDescent="0.25">
      <c r="C294" s="7">
        <v>6781</v>
      </c>
    </row>
    <row r="295" spans="3:3" x14ac:dyDescent="0.25">
      <c r="C295" s="5">
        <v>2174</v>
      </c>
    </row>
    <row r="296" spans="3:3" x14ac:dyDescent="0.25">
      <c r="C296" s="7">
        <v>6653</v>
      </c>
    </row>
    <row r="297" spans="3:3" x14ac:dyDescent="0.25">
      <c r="C297" s="5">
        <v>6755</v>
      </c>
    </row>
    <row r="298" spans="3:3" x14ac:dyDescent="0.25">
      <c r="C298" s="7">
        <v>2213</v>
      </c>
    </row>
    <row r="299" spans="3:3" x14ac:dyDescent="0.25">
      <c r="C299" s="5">
        <v>2610</v>
      </c>
    </row>
    <row r="300" spans="3:3" x14ac:dyDescent="0.25">
      <c r="C300" s="7">
        <v>2851</v>
      </c>
    </row>
    <row r="301" spans="3:3" x14ac:dyDescent="0.25">
      <c r="C301" s="5">
        <v>3452</v>
      </c>
    </row>
    <row r="302" spans="3:3" x14ac:dyDescent="0.25">
      <c r="C302" s="7">
        <v>5258</v>
      </c>
    </row>
    <row r="303" spans="3:3" x14ac:dyDescent="0.25">
      <c r="C303" s="5">
        <v>9355</v>
      </c>
    </row>
    <row r="304" spans="3:3" x14ac:dyDescent="0.25">
      <c r="C304" s="7">
        <v>10496</v>
      </c>
    </row>
    <row r="305" spans="3:3" x14ac:dyDescent="0.25">
      <c r="C305" s="5">
        <v>6380</v>
      </c>
    </row>
    <row r="306" spans="3:3" x14ac:dyDescent="0.25">
      <c r="C306" s="7">
        <v>2657</v>
      </c>
    </row>
    <row r="307" spans="3:3" x14ac:dyDescent="0.25">
      <c r="C307" s="5">
        <v>2716</v>
      </c>
    </row>
    <row r="308" spans="3:3" x14ac:dyDescent="0.25">
      <c r="C308" s="7">
        <v>2201</v>
      </c>
    </row>
    <row r="309" spans="3:3" x14ac:dyDescent="0.25">
      <c r="C309" s="5">
        <v>6540</v>
      </c>
    </row>
    <row r="310" spans="3:3" x14ac:dyDescent="0.25">
      <c r="C310" s="7">
        <v>3816</v>
      </c>
    </row>
    <row r="311" spans="3:3" x14ac:dyDescent="0.25">
      <c r="C311" s="5">
        <v>5253</v>
      </c>
    </row>
    <row r="312" spans="3:3" x14ac:dyDescent="0.25">
      <c r="C312" s="7">
        <v>10965</v>
      </c>
    </row>
    <row r="313" spans="3:3" x14ac:dyDescent="0.25">
      <c r="C313" s="5">
        <v>4936</v>
      </c>
    </row>
    <row r="314" spans="3:3" x14ac:dyDescent="0.25">
      <c r="C314" s="7">
        <v>2543</v>
      </c>
    </row>
    <row r="315" spans="3:3" x14ac:dyDescent="0.25">
      <c r="C315" s="5">
        <v>5304</v>
      </c>
    </row>
    <row r="316" spans="3:3" x14ac:dyDescent="0.25">
      <c r="C316" s="7">
        <v>16659</v>
      </c>
    </row>
    <row r="317" spans="3:3" x14ac:dyDescent="0.25">
      <c r="C317" s="5">
        <v>4260</v>
      </c>
    </row>
    <row r="318" spans="3:3" x14ac:dyDescent="0.25">
      <c r="C318" s="7">
        <v>2476</v>
      </c>
    </row>
    <row r="319" spans="3:3" x14ac:dyDescent="0.25">
      <c r="C319" s="5">
        <v>3102</v>
      </c>
    </row>
    <row r="320" spans="3:3" x14ac:dyDescent="0.25">
      <c r="C320" s="7">
        <v>2244</v>
      </c>
    </row>
    <row r="321" spans="3:3" x14ac:dyDescent="0.25">
      <c r="C321" s="5">
        <v>7596</v>
      </c>
    </row>
    <row r="322" spans="3:3" x14ac:dyDescent="0.25">
      <c r="C322" s="7">
        <v>2285</v>
      </c>
    </row>
    <row r="323" spans="3:3" x14ac:dyDescent="0.25">
      <c r="C323" s="5">
        <v>5715</v>
      </c>
    </row>
    <row r="324" spans="3:3" x14ac:dyDescent="0.25">
      <c r="C324" s="7">
        <v>2576</v>
      </c>
    </row>
    <row r="325" spans="3:3" x14ac:dyDescent="0.25">
      <c r="C325" s="5">
        <v>4197</v>
      </c>
    </row>
    <row r="326" spans="3:3" x14ac:dyDescent="0.25">
      <c r="C326" s="7">
        <v>3448</v>
      </c>
    </row>
    <row r="327" spans="3:3" x14ac:dyDescent="0.25">
      <c r="C327" s="5">
        <v>19406</v>
      </c>
    </row>
    <row r="328" spans="3:3" x14ac:dyDescent="0.25">
      <c r="C328" s="7">
        <v>6538</v>
      </c>
    </row>
    <row r="329" spans="3:3" x14ac:dyDescent="0.25">
      <c r="C329" s="5">
        <v>2258</v>
      </c>
    </row>
    <row r="330" spans="3:3" x14ac:dyDescent="0.25">
      <c r="C330" s="7">
        <v>4522</v>
      </c>
    </row>
    <row r="331" spans="3:3" x14ac:dyDescent="0.25">
      <c r="C331" s="5">
        <v>4487</v>
      </c>
    </row>
    <row r="332" spans="3:3" x14ac:dyDescent="0.25">
      <c r="C332" s="7">
        <v>2218</v>
      </c>
    </row>
    <row r="333" spans="3:3" x14ac:dyDescent="0.25">
      <c r="C333" s="5">
        <v>13212</v>
      </c>
    </row>
    <row r="334" spans="3:3" x14ac:dyDescent="0.25">
      <c r="C334" s="7">
        <v>6577</v>
      </c>
    </row>
    <row r="335" spans="3:3" x14ac:dyDescent="0.25">
      <c r="C335" s="5">
        <v>8392</v>
      </c>
    </row>
    <row r="336" spans="3:3" x14ac:dyDescent="0.25">
      <c r="C336" s="7">
        <v>4558</v>
      </c>
    </row>
    <row r="337" spans="3:3" x14ac:dyDescent="0.25">
      <c r="C337" s="5">
        <v>4031</v>
      </c>
    </row>
    <row r="338" spans="3:3" x14ac:dyDescent="0.25">
      <c r="C338" s="7">
        <v>7969</v>
      </c>
    </row>
    <row r="339" spans="3:3" x14ac:dyDescent="0.25">
      <c r="C339" s="5">
        <v>2654</v>
      </c>
    </row>
    <row r="340" spans="3:3" x14ac:dyDescent="0.25">
      <c r="C340" s="7">
        <v>16555</v>
      </c>
    </row>
    <row r="341" spans="3:3" x14ac:dyDescent="0.25">
      <c r="C341" s="5">
        <v>4556</v>
      </c>
    </row>
    <row r="342" spans="3:3" x14ac:dyDescent="0.25">
      <c r="C342" s="7">
        <v>6091</v>
      </c>
    </row>
    <row r="343" spans="3:3" x14ac:dyDescent="0.25">
      <c r="C343" s="5">
        <v>4810</v>
      </c>
    </row>
    <row r="344" spans="3:3" x14ac:dyDescent="0.25">
      <c r="C344" s="7">
        <v>4523</v>
      </c>
    </row>
    <row r="345" spans="3:3" x14ac:dyDescent="0.25">
      <c r="C345" s="5">
        <v>3202</v>
      </c>
    </row>
    <row r="346" spans="3:3" x14ac:dyDescent="0.25">
      <c r="C346" s="7">
        <v>2351</v>
      </c>
    </row>
    <row r="347" spans="3:3" x14ac:dyDescent="0.25">
      <c r="C347" s="5">
        <v>1702</v>
      </c>
    </row>
    <row r="348" spans="3:3" x14ac:dyDescent="0.25">
      <c r="C348" s="7">
        <v>2886</v>
      </c>
    </row>
    <row r="349" spans="3:3" x14ac:dyDescent="0.25">
      <c r="C349" s="5">
        <v>2097</v>
      </c>
    </row>
    <row r="350" spans="3:3" x14ac:dyDescent="0.25">
      <c r="C350" s="7">
        <v>11935</v>
      </c>
    </row>
    <row r="351" spans="3:3" x14ac:dyDescent="0.25">
      <c r="C351" s="5">
        <v>2546</v>
      </c>
    </row>
    <row r="352" spans="3:3" x14ac:dyDescent="0.25">
      <c r="C352" s="7">
        <v>2564</v>
      </c>
    </row>
    <row r="353" spans="3:3" x14ac:dyDescent="0.25">
      <c r="C353" s="5">
        <v>8412</v>
      </c>
    </row>
    <row r="354" spans="3:3" x14ac:dyDescent="0.25">
      <c r="C354" s="7">
        <v>14118</v>
      </c>
    </row>
    <row r="355" spans="3:3" x14ac:dyDescent="0.25">
      <c r="C355" s="5">
        <v>5070</v>
      </c>
    </row>
    <row r="356" spans="3:3" x14ac:dyDescent="0.25">
      <c r="C356" s="7">
        <v>17861</v>
      </c>
    </row>
    <row r="357" spans="3:3" x14ac:dyDescent="0.25">
      <c r="C357" s="5">
        <v>4230</v>
      </c>
    </row>
    <row r="358" spans="3:3" x14ac:dyDescent="0.25">
      <c r="C358" s="7">
        <v>3780</v>
      </c>
    </row>
    <row r="359" spans="3:3" x14ac:dyDescent="0.25">
      <c r="C359" s="5">
        <v>2768</v>
      </c>
    </row>
    <row r="360" spans="3:3" x14ac:dyDescent="0.25">
      <c r="C360" s="7">
        <v>9071</v>
      </c>
    </row>
    <row r="361" spans="3:3" x14ac:dyDescent="0.25">
      <c r="C361" s="5">
        <v>13610</v>
      </c>
    </row>
    <row r="362" spans="3:3" x14ac:dyDescent="0.25">
      <c r="C362" s="7">
        <v>3408</v>
      </c>
    </row>
    <row r="363" spans="3:3" x14ac:dyDescent="0.25">
      <c r="C363" s="5">
        <v>2983</v>
      </c>
    </row>
    <row r="364" spans="3:3" x14ac:dyDescent="0.25">
      <c r="C364" s="7">
        <v>7632</v>
      </c>
    </row>
    <row r="365" spans="3:3" x14ac:dyDescent="0.25">
      <c r="C365" s="5">
        <v>9824</v>
      </c>
    </row>
    <row r="366" spans="3:3" x14ac:dyDescent="0.25">
      <c r="C366" s="7">
        <v>9950</v>
      </c>
    </row>
    <row r="367" spans="3:3" x14ac:dyDescent="0.25">
      <c r="C367" s="5">
        <v>2093</v>
      </c>
    </row>
    <row r="368" spans="3:3" x14ac:dyDescent="0.25">
      <c r="C368" s="7">
        <v>9980</v>
      </c>
    </row>
    <row r="369" spans="3:3" x14ac:dyDescent="0.25">
      <c r="C369" s="5">
        <v>3894</v>
      </c>
    </row>
    <row r="370" spans="3:3" x14ac:dyDescent="0.25">
      <c r="C370" s="7">
        <v>4051</v>
      </c>
    </row>
    <row r="371" spans="3:3" x14ac:dyDescent="0.25">
      <c r="C371" s="5">
        <v>16835</v>
      </c>
    </row>
    <row r="372" spans="3:3" x14ac:dyDescent="0.25">
      <c r="C372" s="7">
        <v>3755</v>
      </c>
    </row>
    <row r="373" spans="3:3" x14ac:dyDescent="0.25">
      <c r="C373" s="5">
        <v>6582</v>
      </c>
    </row>
    <row r="374" spans="3:3" x14ac:dyDescent="0.25">
      <c r="C374" s="7">
        <v>7406</v>
      </c>
    </row>
    <row r="375" spans="3:3" x14ac:dyDescent="0.25">
      <c r="C375" s="5">
        <v>4805</v>
      </c>
    </row>
    <row r="376" spans="3:3" x14ac:dyDescent="0.25">
      <c r="C376" s="7">
        <v>2741</v>
      </c>
    </row>
    <row r="377" spans="3:3" x14ac:dyDescent="0.25">
      <c r="C377" s="5">
        <v>4262</v>
      </c>
    </row>
    <row r="378" spans="3:3" x14ac:dyDescent="0.25">
      <c r="C378" s="7">
        <v>16184</v>
      </c>
    </row>
    <row r="379" spans="3:3" x14ac:dyDescent="0.25">
      <c r="C379" s="5">
        <v>11557</v>
      </c>
    </row>
    <row r="380" spans="3:3" x14ac:dyDescent="0.25">
      <c r="C380" s="7">
        <v>1878</v>
      </c>
    </row>
    <row r="381" spans="3:3" x14ac:dyDescent="0.25">
      <c r="C381" s="5">
        <v>10932</v>
      </c>
    </row>
    <row r="382" spans="3:3" x14ac:dyDescent="0.25">
      <c r="C382" s="7">
        <v>6811</v>
      </c>
    </row>
    <row r="383" spans="3:3" x14ac:dyDescent="0.25">
      <c r="C383" s="5">
        <v>4306</v>
      </c>
    </row>
    <row r="384" spans="3:3" x14ac:dyDescent="0.25">
      <c r="C384" s="7">
        <v>4859</v>
      </c>
    </row>
    <row r="385" spans="3:3" x14ac:dyDescent="0.25">
      <c r="C385" s="5">
        <v>5337</v>
      </c>
    </row>
    <row r="386" spans="3:3" x14ac:dyDescent="0.25">
      <c r="C386" s="7">
        <v>2340</v>
      </c>
    </row>
    <row r="387" spans="3:3" x14ac:dyDescent="0.25">
      <c r="C387" s="5">
        <v>7491</v>
      </c>
    </row>
    <row r="388" spans="3:3" x14ac:dyDescent="0.25">
      <c r="C388" s="7">
        <v>10527</v>
      </c>
    </row>
    <row r="389" spans="3:3" x14ac:dyDescent="0.25">
      <c r="C389" s="5">
        <v>8834</v>
      </c>
    </row>
    <row r="390" spans="3:3" x14ac:dyDescent="0.25">
      <c r="C390" s="7">
        <v>5577</v>
      </c>
    </row>
    <row r="391" spans="3:3" x14ac:dyDescent="0.25">
      <c r="C391" s="5">
        <v>4707</v>
      </c>
    </row>
    <row r="392" spans="3:3" x14ac:dyDescent="0.25">
      <c r="C392" s="7">
        <v>2400</v>
      </c>
    </row>
    <row r="393" spans="3:3" x14ac:dyDescent="0.25">
      <c r="C393" s="5">
        <v>9824</v>
      </c>
    </row>
    <row r="394" spans="3:3" x14ac:dyDescent="0.25">
      <c r="C394" s="7">
        <v>6447</v>
      </c>
    </row>
    <row r="395" spans="3:3" x14ac:dyDescent="0.25">
      <c r="C395" s="5">
        <v>2725</v>
      </c>
    </row>
    <row r="396" spans="3:3" x14ac:dyDescent="0.25">
      <c r="C396" s="7">
        <v>6272</v>
      </c>
    </row>
    <row r="397" spans="3:3" x14ac:dyDescent="0.25">
      <c r="C397" s="5">
        <v>2127</v>
      </c>
    </row>
    <row r="398" spans="3:3" x14ac:dyDescent="0.25">
      <c r="C398" s="7">
        <v>2096</v>
      </c>
    </row>
    <row r="399" spans="3:3" x14ac:dyDescent="0.25">
      <c r="C399" s="5">
        <v>2886</v>
      </c>
    </row>
    <row r="400" spans="3:3" x14ac:dyDescent="0.25">
      <c r="C400" s="7">
        <v>2033</v>
      </c>
    </row>
    <row r="401" spans="3:3" x14ac:dyDescent="0.25">
      <c r="C401" s="5">
        <v>3622</v>
      </c>
    </row>
    <row r="402" spans="3:3" x14ac:dyDescent="0.25">
      <c r="C402" s="7">
        <v>4233</v>
      </c>
    </row>
    <row r="403" spans="3:3" x14ac:dyDescent="0.25">
      <c r="C403" s="5">
        <v>3681</v>
      </c>
    </row>
    <row r="404" spans="3:3" x14ac:dyDescent="0.25">
      <c r="C404" s="7">
        <v>5460</v>
      </c>
    </row>
    <row r="405" spans="3:3" x14ac:dyDescent="0.25">
      <c r="C405" s="5">
        <v>2187</v>
      </c>
    </row>
    <row r="406" spans="3:3" x14ac:dyDescent="0.25">
      <c r="C406" s="7">
        <v>9602</v>
      </c>
    </row>
    <row r="407" spans="3:3" x14ac:dyDescent="0.25">
      <c r="C407" s="5">
        <v>2836</v>
      </c>
    </row>
    <row r="408" spans="3:3" x14ac:dyDescent="0.25">
      <c r="C408" s="7">
        <v>4089</v>
      </c>
    </row>
    <row r="409" spans="3:3" x14ac:dyDescent="0.25">
      <c r="C409" s="5">
        <v>16627</v>
      </c>
    </row>
    <row r="410" spans="3:3" x14ac:dyDescent="0.25">
      <c r="C410" s="7">
        <v>2619</v>
      </c>
    </row>
    <row r="411" spans="3:3" x14ac:dyDescent="0.25">
      <c r="C411" s="5">
        <v>5679</v>
      </c>
    </row>
    <row r="412" spans="3:3" x14ac:dyDescent="0.25">
      <c r="C412" s="7">
        <v>15402</v>
      </c>
    </row>
    <row r="413" spans="3:3" x14ac:dyDescent="0.25">
      <c r="C413" s="5">
        <v>5985</v>
      </c>
    </row>
    <row r="414" spans="3:3" x14ac:dyDescent="0.25">
      <c r="C414" s="7">
        <v>2579</v>
      </c>
    </row>
    <row r="415" spans="3:3" x14ac:dyDescent="0.25">
      <c r="C415" s="5">
        <v>3041</v>
      </c>
    </row>
    <row r="416" spans="3:3" x14ac:dyDescent="0.25">
      <c r="C416" s="7">
        <v>3447</v>
      </c>
    </row>
    <row r="417" spans="3:3" x14ac:dyDescent="0.25">
      <c r="C417" s="5">
        <v>19513</v>
      </c>
    </row>
    <row r="418" spans="3:3" x14ac:dyDescent="0.25">
      <c r="C418" s="7">
        <v>2773</v>
      </c>
    </row>
    <row r="419" spans="3:3" x14ac:dyDescent="0.25">
      <c r="C419" s="5">
        <v>7104</v>
      </c>
    </row>
    <row r="420" spans="3:3" x14ac:dyDescent="0.25">
      <c r="C420" s="7">
        <v>6322</v>
      </c>
    </row>
    <row r="421" spans="3:3" x14ac:dyDescent="0.25">
      <c r="C421" s="5">
        <v>2083</v>
      </c>
    </row>
    <row r="422" spans="3:3" x14ac:dyDescent="0.25">
      <c r="C422" s="7">
        <v>2691</v>
      </c>
    </row>
    <row r="423" spans="3:3" x14ac:dyDescent="0.25">
      <c r="C423" s="5">
        <v>4286</v>
      </c>
    </row>
    <row r="424" spans="3:3" x14ac:dyDescent="0.25">
      <c r="C424" s="7">
        <v>2659</v>
      </c>
    </row>
    <row r="425" spans="3:3" x14ac:dyDescent="0.25">
      <c r="C425" s="5">
        <v>9434</v>
      </c>
    </row>
    <row r="426" spans="3:3" x14ac:dyDescent="0.25">
      <c r="C426" s="7">
        <v>5561</v>
      </c>
    </row>
    <row r="427" spans="3:3" x14ac:dyDescent="0.25">
      <c r="C427" s="5">
        <v>10725</v>
      </c>
    </row>
    <row r="428" spans="3:3" x14ac:dyDescent="0.25">
      <c r="C428" s="7">
        <v>8847</v>
      </c>
    </row>
    <row r="429" spans="3:3" x14ac:dyDescent="0.25">
      <c r="C429" s="5">
        <v>2045</v>
      </c>
    </row>
    <row r="430" spans="3:3" x14ac:dyDescent="0.25">
      <c r="C430" s="7">
        <v>1009</v>
      </c>
    </row>
    <row r="431" spans="3:3" x14ac:dyDescent="0.25">
      <c r="C431" s="5">
        <v>3348</v>
      </c>
    </row>
    <row r="432" spans="3:3" x14ac:dyDescent="0.25">
      <c r="C432" s="7">
        <v>1281</v>
      </c>
    </row>
    <row r="433" spans="3:3" x14ac:dyDescent="0.25">
      <c r="C433" s="5">
        <v>2819</v>
      </c>
    </row>
    <row r="434" spans="3:3" x14ac:dyDescent="0.25">
      <c r="C434" s="7">
        <v>4851</v>
      </c>
    </row>
    <row r="435" spans="3:3" x14ac:dyDescent="0.25">
      <c r="C435" s="5">
        <v>4028</v>
      </c>
    </row>
    <row r="436" spans="3:3" x14ac:dyDescent="0.25">
      <c r="C436" s="7">
        <v>2720</v>
      </c>
    </row>
    <row r="437" spans="3:3" x14ac:dyDescent="0.25">
      <c r="C437" s="5">
        <v>8120</v>
      </c>
    </row>
    <row r="438" spans="3:3" x14ac:dyDescent="0.25">
      <c r="C438" s="7">
        <v>4647</v>
      </c>
    </row>
    <row r="439" spans="3:3" x14ac:dyDescent="0.25">
      <c r="C439" s="5">
        <v>4680</v>
      </c>
    </row>
    <row r="440" spans="3:3" x14ac:dyDescent="0.25">
      <c r="C440" s="7">
        <v>8621</v>
      </c>
    </row>
    <row r="441" spans="3:3" x14ac:dyDescent="0.25">
      <c r="C441" s="5">
        <v>4577</v>
      </c>
    </row>
    <row r="442" spans="3:3" x14ac:dyDescent="0.25">
      <c r="C442" s="7">
        <v>5396</v>
      </c>
    </row>
    <row r="443" spans="3:3" x14ac:dyDescent="0.25">
      <c r="C443" s="5">
        <v>6796</v>
      </c>
    </row>
    <row r="444" spans="3:3" x14ac:dyDescent="0.25">
      <c r="C444" s="7">
        <v>7625</v>
      </c>
    </row>
    <row r="445" spans="3:3" x14ac:dyDescent="0.25">
      <c r="C445" s="5">
        <v>7412</v>
      </c>
    </row>
    <row r="446" spans="3:3" x14ac:dyDescent="0.25">
      <c r="C446" s="7">
        <v>11159</v>
      </c>
    </row>
    <row r="447" spans="3:3" x14ac:dyDescent="0.25">
      <c r="C447" s="5">
        <v>4960</v>
      </c>
    </row>
    <row r="448" spans="3:3" x14ac:dyDescent="0.25">
      <c r="C448" s="7">
        <v>14814</v>
      </c>
    </row>
    <row r="449" spans="3:3" x14ac:dyDescent="0.25">
      <c r="C449" s="5">
        <v>5405</v>
      </c>
    </row>
    <row r="450" spans="3:3" x14ac:dyDescent="0.25">
      <c r="C450" s="7">
        <v>8793</v>
      </c>
    </row>
    <row r="451" spans="3:3" x14ac:dyDescent="0.25">
      <c r="C451" s="5">
        <v>3875</v>
      </c>
    </row>
    <row r="452" spans="3:3" x14ac:dyDescent="0.25">
      <c r="C452" s="7">
        <v>2216</v>
      </c>
    </row>
    <row r="453" spans="3:3" x14ac:dyDescent="0.25">
      <c r="C453" s="5">
        <v>11713</v>
      </c>
    </row>
    <row r="454" spans="3:3" x14ac:dyDescent="0.25">
      <c r="C454" s="7">
        <v>7861</v>
      </c>
    </row>
    <row r="455" spans="3:3" x14ac:dyDescent="0.25">
      <c r="C455" s="5">
        <v>3708</v>
      </c>
    </row>
    <row r="456" spans="3:3" x14ac:dyDescent="0.25">
      <c r="C456" s="7">
        <v>5304</v>
      </c>
    </row>
    <row r="457" spans="3:3" x14ac:dyDescent="0.25">
      <c r="C457" s="5">
        <v>2642</v>
      </c>
    </row>
    <row r="458" spans="3:3" x14ac:dyDescent="0.25">
      <c r="C458" s="7">
        <v>2759</v>
      </c>
    </row>
    <row r="459" spans="3:3" x14ac:dyDescent="0.25">
      <c r="C459" s="5">
        <v>6804</v>
      </c>
    </row>
    <row r="460" spans="3:3" x14ac:dyDescent="0.25">
      <c r="C460" s="7">
        <v>6142</v>
      </c>
    </row>
    <row r="461" spans="3:3" x14ac:dyDescent="0.25">
      <c r="C461" s="5">
        <v>2500</v>
      </c>
    </row>
    <row r="462" spans="3:3" x14ac:dyDescent="0.25">
      <c r="C462" s="7">
        <v>6389</v>
      </c>
    </row>
    <row r="463" spans="3:3" x14ac:dyDescent="0.25">
      <c r="C463" s="5">
        <v>11103</v>
      </c>
    </row>
    <row r="464" spans="3:3" x14ac:dyDescent="0.25">
      <c r="C464" s="7">
        <v>2342</v>
      </c>
    </row>
    <row r="465" spans="3:3" x14ac:dyDescent="0.25">
      <c r="C465" s="5">
        <v>6811</v>
      </c>
    </row>
    <row r="466" spans="3:3" x14ac:dyDescent="0.25">
      <c r="C466" s="7">
        <v>2297</v>
      </c>
    </row>
    <row r="467" spans="3:3" x14ac:dyDescent="0.25">
      <c r="C467" s="5">
        <v>2450</v>
      </c>
    </row>
    <row r="468" spans="3:3" x14ac:dyDescent="0.25">
      <c r="C468" s="7">
        <v>5093</v>
      </c>
    </row>
    <row r="469" spans="3:3" x14ac:dyDescent="0.25">
      <c r="C469" s="5">
        <v>5309</v>
      </c>
    </row>
    <row r="470" spans="3:3" x14ac:dyDescent="0.25">
      <c r="C470" s="7">
        <v>3057</v>
      </c>
    </row>
    <row r="471" spans="3:3" x14ac:dyDescent="0.25">
      <c r="C471" s="5">
        <v>5121</v>
      </c>
    </row>
    <row r="472" spans="3:3" x14ac:dyDescent="0.25">
      <c r="C472" s="7">
        <v>2686</v>
      </c>
    </row>
    <row r="473" spans="3:3" x14ac:dyDescent="0.25">
      <c r="C473" s="5">
        <v>6180</v>
      </c>
    </row>
    <row r="474" spans="3:3" x14ac:dyDescent="0.25">
      <c r="C474" s="7">
        <v>6632</v>
      </c>
    </row>
    <row r="475" spans="3:3" x14ac:dyDescent="0.25">
      <c r="C475" s="5">
        <v>3505</v>
      </c>
    </row>
    <row r="476" spans="3:3" x14ac:dyDescent="0.25">
      <c r="C476" s="7">
        <v>6397</v>
      </c>
    </row>
    <row r="477" spans="3:3" x14ac:dyDescent="0.25">
      <c r="C477" s="5">
        <v>6274</v>
      </c>
    </row>
    <row r="478" spans="3:3" x14ac:dyDescent="0.25">
      <c r="C478" s="7">
        <v>19859</v>
      </c>
    </row>
    <row r="479" spans="3:3" x14ac:dyDescent="0.25">
      <c r="C479" s="5">
        <v>7587</v>
      </c>
    </row>
    <row r="480" spans="3:3" x14ac:dyDescent="0.25">
      <c r="C480" s="7">
        <v>4258</v>
      </c>
    </row>
    <row r="481" spans="3:3" x14ac:dyDescent="0.25">
      <c r="C481" s="5">
        <v>4364</v>
      </c>
    </row>
    <row r="482" spans="3:3" x14ac:dyDescent="0.25">
      <c r="C482" s="7">
        <v>4335</v>
      </c>
    </row>
    <row r="483" spans="3:3" x14ac:dyDescent="0.25">
      <c r="C483" s="5">
        <v>5326</v>
      </c>
    </row>
    <row r="484" spans="3:3" x14ac:dyDescent="0.25">
      <c r="C484" s="7">
        <v>3280</v>
      </c>
    </row>
    <row r="485" spans="3:3" x14ac:dyDescent="0.25">
      <c r="C485" s="5">
        <v>5485</v>
      </c>
    </row>
    <row r="486" spans="3:3" x14ac:dyDescent="0.25">
      <c r="C486" s="7">
        <v>4342</v>
      </c>
    </row>
    <row r="487" spans="3:3" x14ac:dyDescent="0.25">
      <c r="C487" s="5">
        <v>2782</v>
      </c>
    </row>
    <row r="488" spans="3:3" x14ac:dyDescent="0.25">
      <c r="C488" s="7">
        <v>4381</v>
      </c>
    </row>
    <row r="489" spans="3:3" x14ac:dyDescent="0.25">
      <c r="C489" s="5">
        <v>2572</v>
      </c>
    </row>
    <row r="490" spans="3:3" x14ac:dyDescent="0.25">
      <c r="C490" s="7">
        <v>3833</v>
      </c>
    </row>
    <row r="491" spans="3:3" x14ac:dyDescent="0.25">
      <c r="C491" s="5">
        <v>4244</v>
      </c>
    </row>
    <row r="492" spans="3:3" x14ac:dyDescent="0.25">
      <c r="C492" s="7">
        <v>6500</v>
      </c>
    </row>
    <row r="493" spans="3:3" x14ac:dyDescent="0.25">
      <c r="C493" s="5">
        <v>1601</v>
      </c>
    </row>
    <row r="494" spans="3:3" x14ac:dyDescent="0.25">
      <c r="C494" s="7">
        <v>2694</v>
      </c>
    </row>
    <row r="495" spans="3:3" x14ac:dyDescent="0.25">
      <c r="C495" s="5">
        <v>3149</v>
      </c>
    </row>
    <row r="496" spans="3:3" x14ac:dyDescent="0.25">
      <c r="C496" s="7">
        <v>17639</v>
      </c>
    </row>
    <row r="497" spans="3:3" x14ac:dyDescent="0.25">
      <c r="C497" s="5">
        <v>2319</v>
      </c>
    </row>
    <row r="498" spans="3:3" x14ac:dyDescent="0.25">
      <c r="C498" s="7">
        <v>5324</v>
      </c>
    </row>
    <row r="499" spans="3:3" x14ac:dyDescent="0.25">
      <c r="C499" s="5">
        <v>5228</v>
      </c>
    </row>
    <row r="500" spans="3:3" x14ac:dyDescent="0.25">
      <c r="C500" s="7">
        <v>2700</v>
      </c>
    </row>
    <row r="501" spans="3:3" x14ac:dyDescent="0.25">
      <c r="C501" s="5">
        <v>2506</v>
      </c>
    </row>
    <row r="502" spans="3:3" x14ac:dyDescent="0.25">
      <c r="C502" s="7">
        <v>6062</v>
      </c>
    </row>
    <row r="503" spans="3:3" x14ac:dyDescent="0.25">
      <c r="C503" s="5">
        <v>4382</v>
      </c>
    </row>
    <row r="504" spans="3:3" x14ac:dyDescent="0.25">
      <c r="C504" s="7">
        <v>2143</v>
      </c>
    </row>
    <row r="505" spans="3:3" x14ac:dyDescent="0.25">
      <c r="C505" s="5">
        <v>5094</v>
      </c>
    </row>
    <row r="506" spans="3:3" x14ac:dyDescent="0.25">
      <c r="C506" s="7">
        <v>6877</v>
      </c>
    </row>
    <row r="507" spans="3:3" x14ac:dyDescent="0.25">
      <c r="C507" s="5">
        <v>2274</v>
      </c>
    </row>
    <row r="508" spans="3:3" x14ac:dyDescent="0.25">
      <c r="C508" s="7">
        <v>4434</v>
      </c>
    </row>
    <row r="509" spans="3:3" x14ac:dyDescent="0.25">
      <c r="C509" s="5">
        <v>6288</v>
      </c>
    </row>
    <row r="510" spans="3:3" x14ac:dyDescent="0.25">
      <c r="C510" s="7">
        <v>2553</v>
      </c>
    </row>
    <row r="511" spans="3:3" x14ac:dyDescent="0.25">
      <c r="C511" s="5">
        <v>7654</v>
      </c>
    </row>
    <row r="512" spans="3:3" x14ac:dyDescent="0.25">
      <c r="C512" s="7">
        <v>5160</v>
      </c>
    </row>
    <row r="513" spans="3:3" x14ac:dyDescent="0.25">
      <c r="C513" s="5">
        <v>17159</v>
      </c>
    </row>
    <row r="514" spans="3:3" x14ac:dyDescent="0.25">
      <c r="C514" s="7">
        <v>12808</v>
      </c>
    </row>
    <row r="515" spans="3:3" x14ac:dyDescent="0.25">
      <c r="C515" s="5">
        <v>10221</v>
      </c>
    </row>
    <row r="516" spans="3:3" x14ac:dyDescent="0.25">
      <c r="C516" s="7">
        <v>4779</v>
      </c>
    </row>
    <row r="517" spans="3:3" x14ac:dyDescent="0.25">
      <c r="C517" s="5">
        <v>3737</v>
      </c>
    </row>
    <row r="518" spans="3:3" x14ac:dyDescent="0.25">
      <c r="C518" s="7">
        <v>2366</v>
      </c>
    </row>
    <row r="519" spans="3:3" x14ac:dyDescent="0.25">
      <c r="C519" s="5">
        <v>1706</v>
      </c>
    </row>
    <row r="520" spans="3:3" x14ac:dyDescent="0.25">
      <c r="C520" s="7">
        <v>5933</v>
      </c>
    </row>
    <row r="521" spans="3:3" x14ac:dyDescent="0.25">
      <c r="C521" s="5">
        <v>3424</v>
      </c>
    </row>
    <row r="522" spans="3:3" x14ac:dyDescent="0.25">
      <c r="C522" s="7">
        <v>4037</v>
      </c>
    </row>
    <row r="523" spans="3:3" x14ac:dyDescent="0.25">
      <c r="C523" s="5">
        <v>2559</v>
      </c>
    </row>
    <row r="524" spans="3:3" x14ac:dyDescent="0.25">
      <c r="C524" s="7">
        <v>4403</v>
      </c>
    </row>
    <row r="525" spans="3:3" x14ac:dyDescent="0.25">
      <c r="C525" s="5">
        <v>3761</v>
      </c>
    </row>
    <row r="526" spans="3:3" x14ac:dyDescent="0.25">
      <c r="C526" s="7">
        <v>10934</v>
      </c>
    </row>
    <row r="527" spans="3:3" x14ac:dyDescent="0.25">
      <c r="C527" s="5">
        <v>10761</v>
      </c>
    </row>
    <row r="528" spans="3:3" x14ac:dyDescent="0.25">
      <c r="C528" s="7">
        <v>5175</v>
      </c>
    </row>
    <row r="529" spans="3:3" x14ac:dyDescent="0.25">
      <c r="C529" s="5">
        <v>13826</v>
      </c>
    </row>
    <row r="530" spans="3:3" x14ac:dyDescent="0.25">
      <c r="C530" s="7">
        <v>6334</v>
      </c>
    </row>
    <row r="531" spans="3:3" x14ac:dyDescent="0.25">
      <c r="C531" s="5">
        <v>4936</v>
      </c>
    </row>
    <row r="532" spans="3:3" x14ac:dyDescent="0.25">
      <c r="C532" s="7">
        <v>4775</v>
      </c>
    </row>
    <row r="533" spans="3:3" x14ac:dyDescent="0.25">
      <c r="C533" s="5">
        <v>2818</v>
      </c>
    </row>
    <row r="534" spans="3:3" x14ac:dyDescent="0.25">
      <c r="C534" s="7">
        <v>2515</v>
      </c>
    </row>
    <row r="535" spans="3:3" x14ac:dyDescent="0.25">
      <c r="C535" s="5">
        <v>2342</v>
      </c>
    </row>
    <row r="536" spans="3:3" x14ac:dyDescent="0.25">
      <c r="C536" s="7">
        <v>4194</v>
      </c>
    </row>
    <row r="537" spans="3:3" x14ac:dyDescent="0.25">
      <c r="C537" s="5">
        <v>2022</v>
      </c>
    </row>
    <row r="538" spans="3:3" x14ac:dyDescent="0.25">
      <c r="C538" s="7">
        <v>2314</v>
      </c>
    </row>
    <row r="539" spans="3:3" x14ac:dyDescent="0.25">
      <c r="C539" s="5">
        <v>4256</v>
      </c>
    </row>
    <row r="540" spans="3:3" x14ac:dyDescent="0.25">
      <c r="C540" s="7">
        <v>3580</v>
      </c>
    </row>
    <row r="541" spans="3:3" x14ac:dyDescent="0.25">
      <c r="C541" s="5">
        <v>3162</v>
      </c>
    </row>
    <row r="542" spans="3:3" x14ac:dyDescent="0.25">
      <c r="C542" s="7">
        <v>6524</v>
      </c>
    </row>
    <row r="543" spans="3:3" x14ac:dyDescent="0.25">
      <c r="C543" s="5">
        <v>2899</v>
      </c>
    </row>
    <row r="544" spans="3:3" x14ac:dyDescent="0.25">
      <c r="C544" s="7">
        <v>5231</v>
      </c>
    </row>
    <row r="545" spans="3:3" x14ac:dyDescent="0.25">
      <c r="C545" s="5">
        <v>2356</v>
      </c>
    </row>
    <row r="546" spans="3:3" x14ac:dyDescent="0.25">
      <c r="C546" s="7">
        <v>2800</v>
      </c>
    </row>
    <row r="547" spans="3:3" x14ac:dyDescent="0.25">
      <c r="C547" s="5">
        <v>11836</v>
      </c>
    </row>
    <row r="548" spans="3:3" x14ac:dyDescent="0.25">
      <c r="C548" s="7">
        <v>2973</v>
      </c>
    </row>
    <row r="549" spans="3:3" x14ac:dyDescent="0.25">
      <c r="C549" s="5">
        <v>5562</v>
      </c>
    </row>
    <row r="550" spans="3:3" x14ac:dyDescent="0.25">
      <c r="C550" s="7">
        <v>4537</v>
      </c>
    </row>
    <row r="551" spans="3:3" x14ac:dyDescent="0.25">
      <c r="C551" s="5">
        <v>7642</v>
      </c>
    </row>
    <row r="552" spans="3:3" x14ac:dyDescent="0.25">
      <c r="C552" s="7">
        <v>5204</v>
      </c>
    </row>
    <row r="553" spans="3:3" x14ac:dyDescent="0.25">
      <c r="C553" s="5">
        <v>2277</v>
      </c>
    </row>
    <row r="554" spans="3:3" x14ac:dyDescent="0.25">
      <c r="C554" s="7">
        <v>2795</v>
      </c>
    </row>
    <row r="555" spans="3:3" x14ac:dyDescent="0.25">
      <c r="C555" s="5">
        <v>2532</v>
      </c>
    </row>
    <row r="556" spans="3:3" x14ac:dyDescent="0.25">
      <c r="C556" s="7">
        <v>2559</v>
      </c>
    </row>
    <row r="557" spans="3:3" x14ac:dyDescent="0.25">
      <c r="C557" s="5">
        <v>4908</v>
      </c>
    </row>
    <row r="558" spans="3:3" x14ac:dyDescent="0.25">
      <c r="C558" s="7">
        <v>2380</v>
      </c>
    </row>
    <row r="559" spans="3:3" x14ac:dyDescent="0.25">
      <c r="C559" s="5">
        <v>4765</v>
      </c>
    </row>
    <row r="560" spans="3:3" x14ac:dyDescent="0.25">
      <c r="C560" s="7">
        <v>2044</v>
      </c>
    </row>
    <row r="561" spans="3:3" x14ac:dyDescent="0.25">
      <c r="C561" s="5">
        <v>2693</v>
      </c>
    </row>
    <row r="562" spans="3:3" x14ac:dyDescent="0.25">
      <c r="C562" s="7">
        <v>3294</v>
      </c>
    </row>
    <row r="563" spans="3:3" x14ac:dyDescent="0.25">
      <c r="C563" s="5">
        <v>4171</v>
      </c>
    </row>
    <row r="564" spans="3:3" x14ac:dyDescent="0.25">
      <c r="C564" s="7">
        <v>2778</v>
      </c>
    </row>
    <row r="565" spans="3:3" x14ac:dyDescent="0.25">
      <c r="C565" s="5">
        <v>2377</v>
      </c>
    </row>
    <row r="566" spans="3:3" x14ac:dyDescent="0.25">
      <c r="C566" s="7">
        <v>2404</v>
      </c>
    </row>
    <row r="567" spans="3:3" x14ac:dyDescent="0.25">
      <c r="C567" s="5">
        <v>2318</v>
      </c>
    </row>
    <row r="568" spans="3:3" x14ac:dyDescent="0.25">
      <c r="C568" s="7">
        <v>2008</v>
      </c>
    </row>
    <row r="569" spans="3:3" x14ac:dyDescent="0.25">
      <c r="C569" s="5">
        <v>6244</v>
      </c>
    </row>
    <row r="570" spans="3:3" x14ac:dyDescent="0.25">
      <c r="C570" s="7">
        <v>2799</v>
      </c>
    </row>
    <row r="571" spans="3:3" x14ac:dyDescent="0.25">
      <c r="C571" s="5">
        <v>10552</v>
      </c>
    </row>
    <row r="572" spans="3:3" x14ac:dyDescent="0.25">
      <c r="C572" s="7">
        <v>2329</v>
      </c>
    </row>
    <row r="573" spans="3:3" x14ac:dyDescent="0.25">
      <c r="C573" s="5">
        <v>4014</v>
      </c>
    </row>
    <row r="574" spans="3:3" x14ac:dyDescent="0.25">
      <c r="C574" s="7">
        <v>2259</v>
      </c>
    </row>
    <row r="575" spans="3:3" x14ac:dyDescent="0.25">
      <c r="C575" s="5">
        <v>6932</v>
      </c>
    </row>
    <row r="576" spans="3:3" x14ac:dyDescent="0.25">
      <c r="C576" s="7">
        <v>4678</v>
      </c>
    </row>
    <row r="577" spans="3:3" x14ac:dyDescent="0.25">
      <c r="C577" s="5">
        <v>2332</v>
      </c>
    </row>
    <row r="578" spans="3:3" x14ac:dyDescent="0.25">
      <c r="C578" s="7">
        <v>2413</v>
      </c>
    </row>
    <row r="579" spans="3:3" x14ac:dyDescent="0.25">
      <c r="C579" s="5">
        <v>9705</v>
      </c>
    </row>
    <row r="580" spans="3:3" x14ac:dyDescent="0.25">
      <c r="C580" s="7">
        <v>4294</v>
      </c>
    </row>
    <row r="581" spans="3:3" x14ac:dyDescent="0.25">
      <c r="C581" s="5">
        <v>2121</v>
      </c>
    </row>
    <row r="582" spans="3:3" x14ac:dyDescent="0.25">
      <c r="C582" s="7">
        <v>2973</v>
      </c>
    </row>
    <row r="583" spans="3:3" x14ac:dyDescent="0.25">
      <c r="C583" s="5">
        <v>5855</v>
      </c>
    </row>
    <row r="584" spans="3:3" x14ac:dyDescent="0.25">
      <c r="C584" s="7">
        <v>3617</v>
      </c>
    </row>
    <row r="585" spans="3:3" x14ac:dyDescent="0.25">
      <c r="C585" s="5">
        <v>6725</v>
      </c>
    </row>
    <row r="586" spans="3:3" x14ac:dyDescent="0.25">
      <c r="C586" s="7">
        <v>6949</v>
      </c>
    </row>
    <row r="587" spans="3:3" x14ac:dyDescent="0.25">
      <c r="C587" s="5">
        <v>4447</v>
      </c>
    </row>
    <row r="588" spans="3:3" x14ac:dyDescent="0.25">
      <c r="C588" s="7">
        <v>2157</v>
      </c>
    </row>
    <row r="589" spans="3:3" x14ac:dyDescent="0.25">
      <c r="C589" s="5">
        <v>4601</v>
      </c>
    </row>
    <row r="590" spans="3:3" x14ac:dyDescent="0.25">
      <c r="C590" s="7">
        <v>17099</v>
      </c>
    </row>
    <row r="591" spans="3:3" x14ac:dyDescent="0.25">
      <c r="C591" s="5">
        <v>2479</v>
      </c>
    </row>
    <row r="592" spans="3:3" x14ac:dyDescent="0.25">
      <c r="C592" s="7">
        <v>7264</v>
      </c>
    </row>
    <row r="593" spans="3:3" x14ac:dyDescent="0.25">
      <c r="C593" s="5">
        <v>5666</v>
      </c>
    </row>
    <row r="594" spans="3:3" x14ac:dyDescent="0.25">
      <c r="C594" s="7">
        <v>7823</v>
      </c>
    </row>
    <row r="595" spans="3:3" x14ac:dyDescent="0.25">
      <c r="C595" s="5">
        <v>7880</v>
      </c>
    </row>
    <row r="596" spans="3:3" x14ac:dyDescent="0.25">
      <c r="C596" s="7">
        <v>13194</v>
      </c>
    </row>
    <row r="597" spans="3:3" x14ac:dyDescent="0.25">
      <c r="C597" s="5">
        <v>5079</v>
      </c>
    </row>
    <row r="598" spans="3:3" x14ac:dyDescent="0.25">
      <c r="C598" s="7">
        <v>2321</v>
      </c>
    </row>
    <row r="599" spans="3:3" x14ac:dyDescent="0.25">
      <c r="C599" s="5">
        <v>17444</v>
      </c>
    </row>
    <row r="600" spans="3:3" x14ac:dyDescent="0.25">
      <c r="C600" s="7">
        <v>2404</v>
      </c>
    </row>
    <row r="601" spans="3:3" x14ac:dyDescent="0.25">
      <c r="C601" s="5">
        <v>3452</v>
      </c>
    </row>
    <row r="602" spans="3:3" x14ac:dyDescent="0.25">
      <c r="C602" s="7">
        <v>2270</v>
      </c>
    </row>
    <row r="603" spans="3:3" x14ac:dyDescent="0.25">
      <c r="C603" s="5">
        <v>17399</v>
      </c>
    </row>
    <row r="604" spans="3:3" x14ac:dyDescent="0.25">
      <c r="C604" s="7">
        <v>5488</v>
      </c>
    </row>
    <row r="605" spans="3:3" x14ac:dyDescent="0.25">
      <c r="C605" s="5">
        <v>2811</v>
      </c>
    </row>
    <row r="606" spans="3:3" x14ac:dyDescent="0.25">
      <c r="C606" s="7">
        <v>3633</v>
      </c>
    </row>
    <row r="607" spans="3:3" x14ac:dyDescent="0.25">
      <c r="C607" s="5">
        <v>4163</v>
      </c>
    </row>
    <row r="608" spans="3:3" x14ac:dyDescent="0.25">
      <c r="C608" s="7">
        <v>2132</v>
      </c>
    </row>
    <row r="609" spans="3:3" x14ac:dyDescent="0.25">
      <c r="C609" s="5">
        <v>2684</v>
      </c>
    </row>
    <row r="610" spans="3:3" x14ac:dyDescent="0.25">
      <c r="C610" s="7">
        <v>10845</v>
      </c>
    </row>
    <row r="611" spans="3:3" x14ac:dyDescent="0.25">
      <c r="C611" s="5">
        <v>4377</v>
      </c>
    </row>
    <row r="612" spans="3:3" x14ac:dyDescent="0.25">
      <c r="C612" s="7">
        <v>3743</v>
      </c>
    </row>
    <row r="613" spans="3:3" x14ac:dyDescent="0.25">
      <c r="C613" s="5">
        <v>4148</v>
      </c>
    </row>
    <row r="614" spans="3:3" x14ac:dyDescent="0.25">
      <c r="C614" s="7">
        <v>1051</v>
      </c>
    </row>
    <row r="615" spans="3:3" x14ac:dyDescent="0.25">
      <c r="C615" s="5">
        <v>10739</v>
      </c>
    </row>
    <row r="616" spans="3:3" x14ac:dyDescent="0.25">
      <c r="C616" s="7">
        <v>11416</v>
      </c>
    </row>
    <row r="617" spans="3:3" x14ac:dyDescent="0.25">
      <c r="C617" s="5">
        <v>2600</v>
      </c>
    </row>
    <row r="618" spans="3:3" x14ac:dyDescent="0.25">
      <c r="C618" s="7">
        <v>2422</v>
      </c>
    </row>
    <row r="619" spans="3:3" x14ac:dyDescent="0.25">
      <c r="C619" s="5">
        <v>5472</v>
      </c>
    </row>
    <row r="620" spans="3:3" x14ac:dyDescent="0.25">
      <c r="C620" s="7">
        <v>2451</v>
      </c>
    </row>
    <row r="621" spans="3:3" x14ac:dyDescent="0.25">
      <c r="C621" s="5">
        <v>4240</v>
      </c>
    </row>
    <row r="622" spans="3:3" x14ac:dyDescent="0.25">
      <c r="C622" s="7">
        <v>5003</v>
      </c>
    </row>
    <row r="623" spans="3:3" x14ac:dyDescent="0.25">
      <c r="C623" s="5">
        <v>4227</v>
      </c>
    </row>
    <row r="624" spans="3:3" x14ac:dyDescent="0.25">
      <c r="C624" s="7">
        <v>3917</v>
      </c>
    </row>
    <row r="625" spans="3:3" x14ac:dyDescent="0.25">
      <c r="C625" s="5">
        <v>18303</v>
      </c>
    </row>
    <row r="626" spans="3:3" x14ac:dyDescent="0.25">
      <c r="C626" s="7">
        <v>2380</v>
      </c>
    </row>
    <row r="627" spans="3:3" x14ac:dyDescent="0.25">
      <c r="C627" s="5">
        <v>13726</v>
      </c>
    </row>
    <row r="628" spans="3:3" x14ac:dyDescent="0.25">
      <c r="C628" s="7">
        <v>4777</v>
      </c>
    </row>
    <row r="629" spans="3:3" x14ac:dyDescent="0.25">
      <c r="C629" s="5">
        <v>6385</v>
      </c>
    </row>
    <row r="630" spans="3:3" x14ac:dyDescent="0.25">
      <c r="C630" s="7">
        <v>6861</v>
      </c>
    </row>
    <row r="631" spans="3:3" x14ac:dyDescent="0.25">
      <c r="C631" s="5">
        <v>4969</v>
      </c>
    </row>
    <row r="632" spans="3:3" x14ac:dyDescent="0.25">
      <c r="C632" s="7">
        <v>2342</v>
      </c>
    </row>
    <row r="633" spans="3:3" x14ac:dyDescent="0.25">
      <c r="C633" s="5">
        <v>17650</v>
      </c>
    </row>
    <row r="634" spans="3:3" x14ac:dyDescent="0.25">
      <c r="C634" s="7">
        <v>4025</v>
      </c>
    </row>
    <row r="635" spans="3:3" x14ac:dyDescent="0.25">
      <c r="C635" s="5">
        <v>11904</v>
      </c>
    </row>
    <row r="636" spans="3:3" x14ac:dyDescent="0.25">
      <c r="C636" s="7">
        <v>2177</v>
      </c>
    </row>
    <row r="637" spans="3:3" x14ac:dyDescent="0.25">
      <c r="C637" s="5">
        <v>4834</v>
      </c>
    </row>
    <row r="638" spans="3:3" x14ac:dyDescent="0.25">
      <c r="C638" s="7">
        <v>2042</v>
      </c>
    </row>
    <row r="639" spans="3:3" x14ac:dyDescent="0.25">
      <c r="C639" s="5">
        <v>2220</v>
      </c>
    </row>
    <row r="640" spans="3:3" x14ac:dyDescent="0.25">
      <c r="C640" s="7">
        <v>1052</v>
      </c>
    </row>
    <row r="641" spans="3:3" x14ac:dyDescent="0.25">
      <c r="C641" s="5">
        <v>2821</v>
      </c>
    </row>
    <row r="642" spans="3:3" x14ac:dyDescent="0.25">
      <c r="C642" s="7">
        <v>19237</v>
      </c>
    </row>
    <row r="643" spans="3:3" x14ac:dyDescent="0.25">
      <c r="C643" s="5">
        <v>4107</v>
      </c>
    </row>
    <row r="644" spans="3:3" x14ac:dyDescent="0.25">
      <c r="C644" s="7">
        <v>8396</v>
      </c>
    </row>
    <row r="645" spans="3:3" x14ac:dyDescent="0.25">
      <c r="C645" s="5">
        <v>2007</v>
      </c>
    </row>
    <row r="646" spans="3:3" x14ac:dyDescent="0.25">
      <c r="C646" s="7">
        <v>19627</v>
      </c>
    </row>
    <row r="647" spans="3:3" x14ac:dyDescent="0.25">
      <c r="C647" s="5">
        <v>10686</v>
      </c>
    </row>
    <row r="648" spans="3:3" x14ac:dyDescent="0.25">
      <c r="C648" s="7">
        <v>2942</v>
      </c>
    </row>
    <row r="649" spans="3:3" x14ac:dyDescent="0.25">
      <c r="C649" s="5">
        <v>16756</v>
      </c>
    </row>
    <row r="650" spans="3:3" x14ac:dyDescent="0.25">
      <c r="C650" s="7">
        <v>10798</v>
      </c>
    </row>
    <row r="651" spans="3:3" x14ac:dyDescent="0.25">
      <c r="C651" s="5">
        <v>2323</v>
      </c>
    </row>
    <row r="652" spans="3:3" x14ac:dyDescent="0.25">
      <c r="C652" s="7">
        <v>1416</v>
      </c>
    </row>
    <row r="653" spans="3:3" x14ac:dyDescent="0.25">
      <c r="C653" s="5">
        <v>2461</v>
      </c>
    </row>
    <row r="654" spans="3:3" x14ac:dyDescent="0.25">
      <c r="C654" s="7">
        <v>8722</v>
      </c>
    </row>
    <row r="655" spans="3:3" x14ac:dyDescent="0.25">
      <c r="C655" s="5">
        <v>3955</v>
      </c>
    </row>
    <row r="656" spans="3:3" x14ac:dyDescent="0.25">
      <c r="C656" s="7">
        <v>9957</v>
      </c>
    </row>
    <row r="657" spans="3:3" x14ac:dyDescent="0.25">
      <c r="C657" s="5">
        <v>3376</v>
      </c>
    </row>
    <row r="658" spans="3:3" x14ac:dyDescent="0.25">
      <c r="C658" s="7">
        <v>4621</v>
      </c>
    </row>
    <row r="659" spans="3:3" x14ac:dyDescent="0.25">
      <c r="C659" s="5">
        <v>10976</v>
      </c>
    </row>
    <row r="660" spans="3:3" x14ac:dyDescent="0.25">
      <c r="C660" s="7">
        <v>3660</v>
      </c>
    </row>
    <row r="661" spans="3:3" x14ac:dyDescent="0.25">
      <c r="C661" s="5">
        <v>7119</v>
      </c>
    </row>
    <row r="662" spans="3:3" x14ac:dyDescent="0.25">
      <c r="C662" s="7">
        <v>9582</v>
      </c>
    </row>
    <row r="663" spans="3:3" x14ac:dyDescent="0.25">
      <c r="C663" s="5">
        <v>2207</v>
      </c>
    </row>
    <row r="664" spans="3:3" x14ac:dyDescent="0.25">
      <c r="C664" s="7">
        <v>7756</v>
      </c>
    </row>
    <row r="665" spans="3:3" x14ac:dyDescent="0.25">
      <c r="C665" s="5">
        <v>6694</v>
      </c>
    </row>
    <row r="666" spans="3:3" x14ac:dyDescent="0.25">
      <c r="C666" s="7">
        <v>3691</v>
      </c>
    </row>
    <row r="667" spans="3:3" x14ac:dyDescent="0.25">
      <c r="C667" s="5">
        <v>2377</v>
      </c>
    </row>
    <row r="668" spans="3:3" x14ac:dyDescent="0.25">
      <c r="C668" s="7">
        <v>2313</v>
      </c>
    </row>
    <row r="669" spans="3:3" x14ac:dyDescent="0.25">
      <c r="C669" s="5">
        <v>2596</v>
      </c>
    </row>
    <row r="670" spans="3:3" x14ac:dyDescent="0.25">
      <c r="C670" s="7">
        <v>4728</v>
      </c>
    </row>
    <row r="671" spans="3:3" x14ac:dyDescent="0.25">
      <c r="C671" s="5">
        <v>4302</v>
      </c>
    </row>
    <row r="672" spans="3:3" x14ac:dyDescent="0.25">
      <c r="C672" s="7">
        <v>2979</v>
      </c>
    </row>
    <row r="673" spans="3:3" x14ac:dyDescent="0.25">
      <c r="C673" s="5">
        <v>16885</v>
      </c>
    </row>
    <row r="674" spans="3:3" x14ac:dyDescent="0.25">
      <c r="C674" s="7">
        <v>10445</v>
      </c>
    </row>
    <row r="675" spans="3:3" x14ac:dyDescent="0.25">
      <c r="C675" s="5">
        <v>8740</v>
      </c>
    </row>
    <row r="676" spans="3:3" x14ac:dyDescent="0.25">
      <c r="C676" s="7">
        <v>2514</v>
      </c>
    </row>
    <row r="677" spans="3:3" x14ac:dyDescent="0.25">
      <c r="C677" s="5">
        <v>7655</v>
      </c>
    </row>
    <row r="678" spans="3:3" x14ac:dyDescent="0.25">
      <c r="C678" s="7">
        <v>7351</v>
      </c>
    </row>
    <row r="679" spans="3:3" x14ac:dyDescent="0.25">
      <c r="C679" s="5">
        <v>10820</v>
      </c>
    </row>
    <row r="680" spans="3:3" x14ac:dyDescent="0.25">
      <c r="C680" s="7">
        <v>2070</v>
      </c>
    </row>
    <row r="681" spans="3:3" x14ac:dyDescent="0.25">
      <c r="C681" s="5">
        <v>6782</v>
      </c>
    </row>
    <row r="682" spans="3:3" x14ac:dyDescent="0.25">
      <c r="C682" s="7">
        <v>2791</v>
      </c>
    </row>
    <row r="683" spans="3:3" x14ac:dyDescent="0.25">
      <c r="C683" s="5">
        <v>3201</v>
      </c>
    </row>
    <row r="684" spans="3:3" x14ac:dyDescent="0.25">
      <c r="C684" s="7">
        <v>4968</v>
      </c>
    </row>
    <row r="685" spans="3:3" x14ac:dyDescent="0.25">
      <c r="C685" s="5">
        <v>13120</v>
      </c>
    </row>
    <row r="686" spans="3:3" x14ac:dyDescent="0.25">
      <c r="C686" s="7">
        <v>4033</v>
      </c>
    </row>
    <row r="687" spans="3:3" x14ac:dyDescent="0.25">
      <c r="C687" s="5">
        <v>3291</v>
      </c>
    </row>
    <row r="688" spans="3:3" x14ac:dyDescent="0.25">
      <c r="C688" s="7">
        <v>4272</v>
      </c>
    </row>
    <row r="689" spans="3:3" x14ac:dyDescent="0.25">
      <c r="C689" s="5">
        <v>5056</v>
      </c>
    </row>
    <row r="690" spans="3:3" x14ac:dyDescent="0.25">
      <c r="C690" s="7">
        <v>2844</v>
      </c>
    </row>
    <row r="691" spans="3:3" x14ac:dyDescent="0.25">
      <c r="C691" s="5">
        <v>2703</v>
      </c>
    </row>
    <row r="692" spans="3:3" x14ac:dyDescent="0.25">
      <c r="C692" s="7">
        <v>1904</v>
      </c>
    </row>
    <row r="693" spans="3:3" x14ac:dyDescent="0.25">
      <c r="C693" s="5">
        <v>8224</v>
      </c>
    </row>
    <row r="694" spans="3:3" x14ac:dyDescent="0.25">
      <c r="C694" s="7">
        <v>4766</v>
      </c>
    </row>
    <row r="695" spans="3:3" x14ac:dyDescent="0.25">
      <c r="C695" s="5">
        <v>2610</v>
      </c>
    </row>
    <row r="696" spans="3:3" x14ac:dyDescent="0.25">
      <c r="C696" s="7">
        <v>5731</v>
      </c>
    </row>
    <row r="697" spans="3:3" x14ac:dyDescent="0.25">
      <c r="C697" s="5">
        <v>2539</v>
      </c>
    </row>
    <row r="698" spans="3:3" x14ac:dyDescent="0.25">
      <c r="C698" s="7">
        <v>5714</v>
      </c>
    </row>
    <row r="699" spans="3:3" x14ac:dyDescent="0.25">
      <c r="C699" s="5">
        <v>4323</v>
      </c>
    </row>
    <row r="700" spans="3:3" x14ac:dyDescent="0.25">
      <c r="C700" s="7">
        <v>5155</v>
      </c>
    </row>
    <row r="701" spans="3:3" x14ac:dyDescent="0.25">
      <c r="C701" s="5">
        <v>2258</v>
      </c>
    </row>
    <row r="702" spans="3:3" x14ac:dyDescent="0.25">
      <c r="C702" s="7">
        <v>3597</v>
      </c>
    </row>
    <row r="703" spans="3:3" x14ac:dyDescent="0.25">
      <c r="C703" s="5">
        <v>2515</v>
      </c>
    </row>
    <row r="704" spans="3:3" x14ac:dyDescent="0.25">
      <c r="C704" s="7">
        <v>4420</v>
      </c>
    </row>
    <row r="705" spans="3:3" x14ac:dyDescent="0.25">
      <c r="C705" s="5">
        <v>6578</v>
      </c>
    </row>
    <row r="706" spans="3:3" x14ac:dyDescent="0.25">
      <c r="C706" s="7">
        <v>4422</v>
      </c>
    </row>
    <row r="707" spans="3:3" x14ac:dyDescent="0.25">
      <c r="C707" s="5">
        <v>10274</v>
      </c>
    </row>
    <row r="708" spans="3:3" x14ac:dyDescent="0.25">
      <c r="C708" s="7">
        <v>2376</v>
      </c>
    </row>
    <row r="709" spans="3:3" x14ac:dyDescent="0.25">
      <c r="C709" s="5">
        <v>5346</v>
      </c>
    </row>
    <row r="710" spans="3:3" x14ac:dyDescent="0.25">
      <c r="C710" s="7">
        <v>2827</v>
      </c>
    </row>
    <row r="711" spans="3:3" x14ac:dyDescent="0.25">
      <c r="C711" s="5">
        <v>19943</v>
      </c>
    </row>
    <row r="712" spans="3:3" x14ac:dyDescent="0.25">
      <c r="C712" s="7">
        <v>3131</v>
      </c>
    </row>
    <row r="713" spans="3:3" x14ac:dyDescent="0.25">
      <c r="C713" s="5">
        <v>2552</v>
      </c>
    </row>
    <row r="714" spans="3:3" x14ac:dyDescent="0.25">
      <c r="C714" s="7">
        <v>4477</v>
      </c>
    </row>
    <row r="715" spans="3:3" x14ac:dyDescent="0.25">
      <c r="C715" s="5">
        <v>3033</v>
      </c>
    </row>
    <row r="716" spans="3:3" x14ac:dyDescent="0.25">
      <c r="C716" s="7">
        <v>2936</v>
      </c>
    </row>
    <row r="717" spans="3:3" x14ac:dyDescent="0.25">
      <c r="C717" s="5">
        <v>18606</v>
      </c>
    </row>
    <row r="718" spans="3:3" x14ac:dyDescent="0.25">
      <c r="C718" s="7">
        <v>2168</v>
      </c>
    </row>
    <row r="719" spans="3:3" x14ac:dyDescent="0.25">
      <c r="C719" s="5">
        <v>2853</v>
      </c>
    </row>
    <row r="720" spans="3:3" x14ac:dyDescent="0.25">
      <c r="C720" s="7">
        <v>2290</v>
      </c>
    </row>
    <row r="721" spans="3:3" x14ac:dyDescent="0.25">
      <c r="C721" s="5">
        <v>3600</v>
      </c>
    </row>
    <row r="722" spans="3:3" x14ac:dyDescent="0.25">
      <c r="C722" s="7">
        <v>2107</v>
      </c>
    </row>
    <row r="723" spans="3:3" x14ac:dyDescent="0.25">
      <c r="C723" s="5">
        <v>4115</v>
      </c>
    </row>
    <row r="724" spans="3:3" x14ac:dyDescent="0.25">
      <c r="C724" s="7">
        <v>4327</v>
      </c>
    </row>
    <row r="725" spans="3:3" x14ac:dyDescent="0.25">
      <c r="C725" s="5">
        <v>17856</v>
      </c>
    </row>
    <row r="726" spans="3:3" x14ac:dyDescent="0.25">
      <c r="C726" s="7">
        <v>3196</v>
      </c>
    </row>
    <row r="727" spans="3:3" x14ac:dyDescent="0.25">
      <c r="C727" s="5">
        <v>19081</v>
      </c>
    </row>
    <row r="728" spans="3:3" x14ac:dyDescent="0.25">
      <c r="C728" s="7">
        <v>8966</v>
      </c>
    </row>
    <row r="729" spans="3:3" x14ac:dyDescent="0.25">
      <c r="C729" s="5">
        <v>2210</v>
      </c>
    </row>
    <row r="730" spans="3:3" x14ac:dyDescent="0.25">
      <c r="C730" s="7">
        <v>4539</v>
      </c>
    </row>
    <row r="731" spans="3:3" x14ac:dyDescent="0.25">
      <c r="C731" s="5">
        <v>2741</v>
      </c>
    </row>
    <row r="732" spans="3:3" x14ac:dyDescent="0.25">
      <c r="C732" s="7">
        <v>3491</v>
      </c>
    </row>
    <row r="733" spans="3:3" x14ac:dyDescent="0.25">
      <c r="C733" s="5">
        <v>2678</v>
      </c>
    </row>
    <row r="734" spans="3:3" x14ac:dyDescent="0.25">
      <c r="C734" s="7">
        <v>7379</v>
      </c>
    </row>
    <row r="735" spans="3:3" x14ac:dyDescent="0.25">
      <c r="C735" s="5">
        <v>6272</v>
      </c>
    </row>
    <row r="736" spans="3:3" x14ac:dyDescent="0.25">
      <c r="C736" s="7">
        <v>2743</v>
      </c>
    </row>
    <row r="737" spans="3:3" x14ac:dyDescent="0.25">
      <c r="C737" s="5">
        <v>4998</v>
      </c>
    </row>
    <row r="738" spans="3:3" x14ac:dyDescent="0.25">
      <c r="C738" s="7">
        <v>10252</v>
      </c>
    </row>
    <row r="739" spans="3:3" x14ac:dyDescent="0.25">
      <c r="C739" s="5">
        <v>6852</v>
      </c>
    </row>
    <row r="740" spans="3:3" x14ac:dyDescent="0.25">
      <c r="C740" s="7">
        <v>4950</v>
      </c>
    </row>
    <row r="741" spans="3:3" x14ac:dyDescent="0.25">
      <c r="C741" s="5">
        <v>13191</v>
      </c>
    </row>
    <row r="742" spans="3:3" x14ac:dyDescent="0.25">
      <c r="C742" s="7">
        <v>2235</v>
      </c>
    </row>
    <row r="743" spans="3:3" x14ac:dyDescent="0.25">
      <c r="C743" s="5">
        <v>10502</v>
      </c>
    </row>
    <row r="744" spans="3:3" x14ac:dyDescent="0.25">
      <c r="C744" s="7">
        <v>2011</v>
      </c>
    </row>
    <row r="745" spans="3:3" x14ac:dyDescent="0.25">
      <c r="C745" s="5">
        <v>1859</v>
      </c>
    </row>
    <row r="746" spans="3:3" x14ac:dyDescent="0.25">
      <c r="C746" s="7">
        <v>3760</v>
      </c>
    </row>
    <row r="747" spans="3:3" x14ac:dyDescent="0.25">
      <c r="C747" s="5">
        <v>17779</v>
      </c>
    </row>
    <row r="748" spans="3:3" x14ac:dyDescent="0.25">
      <c r="C748" s="7">
        <v>6833</v>
      </c>
    </row>
    <row r="749" spans="3:3" x14ac:dyDescent="0.25">
      <c r="C749" s="5">
        <v>6812</v>
      </c>
    </row>
    <row r="750" spans="3:3" x14ac:dyDescent="0.25">
      <c r="C750" s="7">
        <v>5171</v>
      </c>
    </row>
    <row r="751" spans="3:3" x14ac:dyDescent="0.25">
      <c r="C751" s="5">
        <v>19740</v>
      </c>
    </row>
    <row r="752" spans="3:3" x14ac:dyDescent="0.25">
      <c r="C752" s="7">
        <v>18711</v>
      </c>
    </row>
    <row r="753" spans="3:3" x14ac:dyDescent="0.25">
      <c r="C753" s="5">
        <v>2559</v>
      </c>
    </row>
    <row r="754" spans="3:3" x14ac:dyDescent="0.25">
      <c r="C754" s="7">
        <v>2517</v>
      </c>
    </row>
    <row r="755" spans="3:3" x14ac:dyDescent="0.25">
      <c r="C755" s="5">
        <v>6623</v>
      </c>
    </row>
    <row r="756" spans="3:3" x14ac:dyDescent="0.25">
      <c r="C756" s="7">
        <v>18265</v>
      </c>
    </row>
    <row r="757" spans="3:3" x14ac:dyDescent="0.25">
      <c r="C757" s="5">
        <v>16124</v>
      </c>
    </row>
    <row r="758" spans="3:3" x14ac:dyDescent="0.25">
      <c r="C758" s="7">
        <v>2585</v>
      </c>
    </row>
    <row r="759" spans="3:3" x14ac:dyDescent="0.25">
      <c r="C759" s="5">
        <v>8380</v>
      </c>
    </row>
    <row r="760" spans="3:3" x14ac:dyDescent="0.25">
      <c r="C760" s="7">
        <v>2994</v>
      </c>
    </row>
    <row r="761" spans="3:3" x14ac:dyDescent="0.25">
      <c r="C761" s="5">
        <v>1223</v>
      </c>
    </row>
    <row r="762" spans="3:3" x14ac:dyDescent="0.25">
      <c r="C762" s="7">
        <v>1118</v>
      </c>
    </row>
    <row r="763" spans="3:3" x14ac:dyDescent="0.25">
      <c r="C763" s="5">
        <v>2875</v>
      </c>
    </row>
    <row r="764" spans="3:3" x14ac:dyDescent="0.25">
      <c r="C764" s="7">
        <v>2625</v>
      </c>
    </row>
    <row r="765" spans="3:3" x14ac:dyDescent="0.25">
      <c r="C765" s="5">
        <v>4538</v>
      </c>
    </row>
    <row r="766" spans="3:3" x14ac:dyDescent="0.25">
      <c r="C766" s="7">
        <v>10512</v>
      </c>
    </row>
    <row r="767" spans="3:3" x14ac:dyDescent="0.25">
      <c r="C767" s="5">
        <v>2154</v>
      </c>
    </row>
    <row r="768" spans="3:3" x14ac:dyDescent="0.25">
      <c r="C768" s="7">
        <v>4490</v>
      </c>
    </row>
    <row r="769" spans="3:3" x14ac:dyDescent="0.25">
      <c r="C769" s="5">
        <v>3506</v>
      </c>
    </row>
    <row r="770" spans="3:3" x14ac:dyDescent="0.25">
      <c r="C770" s="7">
        <v>2372</v>
      </c>
    </row>
    <row r="771" spans="3:3" x14ac:dyDescent="0.25">
      <c r="C771" s="5">
        <v>7978</v>
      </c>
    </row>
    <row r="772" spans="3:3" x14ac:dyDescent="0.25">
      <c r="C772" s="7">
        <v>3867</v>
      </c>
    </row>
    <row r="773" spans="3:3" x14ac:dyDescent="0.25">
      <c r="C773" s="5">
        <v>2838</v>
      </c>
    </row>
    <row r="774" spans="3:3" x14ac:dyDescent="0.25">
      <c r="C774" s="7">
        <v>4695</v>
      </c>
    </row>
    <row r="775" spans="3:3" x14ac:dyDescent="0.25">
      <c r="C775" s="5">
        <v>3339</v>
      </c>
    </row>
    <row r="776" spans="3:3" x14ac:dyDescent="0.25">
      <c r="C776" s="7">
        <v>2080</v>
      </c>
    </row>
    <row r="777" spans="3:3" x14ac:dyDescent="0.25">
      <c r="C777" s="5">
        <v>2096</v>
      </c>
    </row>
    <row r="778" spans="3:3" x14ac:dyDescent="0.25">
      <c r="C778" s="7">
        <v>6209</v>
      </c>
    </row>
    <row r="779" spans="3:3" x14ac:dyDescent="0.25">
      <c r="C779" s="5">
        <v>18061</v>
      </c>
    </row>
    <row r="780" spans="3:3" x14ac:dyDescent="0.25">
      <c r="C780" s="7">
        <v>2372</v>
      </c>
    </row>
    <row r="781" spans="3:3" x14ac:dyDescent="0.25">
      <c r="C781" s="5">
        <v>4883</v>
      </c>
    </row>
    <row r="782" spans="3:3" x14ac:dyDescent="0.25">
      <c r="C782" s="7">
        <v>3904</v>
      </c>
    </row>
    <row r="783" spans="3:3" x14ac:dyDescent="0.25">
      <c r="C783" s="5">
        <v>4627</v>
      </c>
    </row>
    <row r="784" spans="3:3" x14ac:dyDescent="0.25">
      <c r="C784" s="7">
        <v>7094</v>
      </c>
    </row>
    <row r="785" spans="3:3" x14ac:dyDescent="0.25">
      <c r="C785" s="5">
        <v>3423</v>
      </c>
    </row>
    <row r="786" spans="3:3" x14ac:dyDescent="0.25">
      <c r="C786" s="7">
        <v>6674</v>
      </c>
    </row>
    <row r="787" spans="3:3" x14ac:dyDescent="0.25">
      <c r="C787" s="5">
        <v>16880</v>
      </c>
    </row>
    <row r="788" spans="3:3" x14ac:dyDescent="0.25">
      <c r="C788" s="7">
        <v>9094</v>
      </c>
    </row>
    <row r="789" spans="3:3" x14ac:dyDescent="0.25">
      <c r="C789" s="5">
        <v>8446</v>
      </c>
    </row>
    <row r="790" spans="3:3" x14ac:dyDescent="0.25">
      <c r="C790" s="7">
        <v>11916</v>
      </c>
    </row>
    <row r="791" spans="3:3" x14ac:dyDescent="0.25">
      <c r="C791" s="5">
        <v>4534</v>
      </c>
    </row>
    <row r="792" spans="3:3" x14ac:dyDescent="0.25">
      <c r="C792" s="7">
        <v>9852</v>
      </c>
    </row>
    <row r="793" spans="3:3" x14ac:dyDescent="0.25">
      <c r="C793" s="5">
        <v>2302</v>
      </c>
    </row>
    <row r="794" spans="3:3" x14ac:dyDescent="0.25">
      <c r="C794" s="7">
        <v>2362</v>
      </c>
    </row>
    <row r="795" spans="3:3" x14ac:dyDescent="0.25">
      <c r="C795" s="5">
        <v>19717</v>
      </c>
    </row>
    <row r="796" spans="3:3" x14ac:dyDescent="0.25">
      <c r="C796" s="7">
        <v>3544</v>
      </c>
    </row>
    <row r="797" spans="3:3" x14ac:dyDescent="0.25">
      <c r="C797" s="5">
        <v>8500</v>
      </c>
    </row>
    <row r="798" spans="3:3" x14ac:dyDescent="0.25">
      <c r="C798" s="7">
        <v>4661</v>
      </c>
    </row>
    <row r="799" spans="3:3" x14ac:dyDescent="0.25">
      <c r="C799" s="5">
        <v>4103</v>
      </c>
    </row>
    <row r="800" spans="3:3" x14ac:dyDescent="0.25">
      <c r="C800" s="7">
        <v>4249</v>
      </c>
    </row>
    <row r="801" spans="3:3" x14ac:dyDescent="0.25">
      <c r="C801" s="5">
        <v>6893</v>
      </c>
    </row>
    <row r="802" spans="3:3" x14ac:dyDescent="0.25">
      <c r="C802" s="7">
        <v>6125</v>
      </c>
    </row>
    <row r="803" spans="3:3" x14ac:dyDescent="0.25">
      <c r="C803" s="5">
        <v>3669</v>
      </c>
    </row>
    <row r="804" spans="3:3" x14ac:dyDescent="0.25">
      <c r="C804" s="7">
        <v>10008</v>
      </c>
    </row>
    <row r="805" spans="3:3" x14ac:dyDescent="0.25">
      <c r="C805" s="5">
        <v>2387</v>
      </c>
    </row>
    <row r="806" spans="3:3" x14ac:dyDescent="0.25">
      <c r="C806" s="7">
        <v>7898</v>
      </c>
    </row>
    <row r="807" spans="3:3" x14ac:dyDescent="0.25">
      <c r="C807" s="5">
        <v>2534</v>
      </c>
    </row>
    <row r="808" spans="3:3" x14ac:dyDescent="0.25">
      <c r="C808" s="7">
        <v>13142</v>
      </c>
    </row>
    <row r="809" spans="3:3" x14ac:dyDescent="0.25">
      <c r="C809" s="5">
        <v>1611</v>
      </c>
    </row>
    <row r="810" spans="3:3" x14ac:dyDescent="0.25">
      <c r="C810" s="7">
        <v>5363</v>
      </c>
    </row>
    <row r="811" spans="3:3" x14ac:dyDescent="0.25">
      <c r="C811" s="5">
        <v>5071</v>
      </c>
    </row>
    <row r="812" spans="3:3" x14ac:dyDescent="0.25">
      <c r="C812" s="7">
        <v>2029</v>
      </c>
    </row>
    <row r="813" spans="3:3" x14ac:dyDescent="0.25">
      <c r="C813" s="5">
        <v>5429</v>
      </c>
    </row>
    <row r="814" spans="3:3" x14ac:dyDescent="0.25">
      <c r="C814" s="7">
        <v>2785</v>
      </c>
    </row>
    <row r="815" spans="3:3" x14ac:dyDescent="0.25">
      <c r="C815" s="5">
        <v>4614</v>
      </c>
    </row>
    <row r="816" spans="3:3" x14ac:dyDescent="0.25">
      <c r="C816" s="7">
        <v>2610</v>
      </c>
    </row>
    <row r="817" spans="3:3" x14ac:dyDescent="0.25">
      <c r="C817" s="5">
        <v>4724</v>
      </c>
    </row>
    <row r="818" spans="3:3" x14ac:dyDescent="0.25">
      <c r="C818" s="7">
        <v>6179</v>
      </c>
    </row>
    <row r="819" spans="3:3" x14ac:dyDescent="0.25">
      <c r="C819" s="5">
        <v>6120</v>
      </c>
    </row>
    <row r="820" spans="3:3" x14ac:dyDescent="0.25">
      <c r="C820" s="7">
        <v>10596</v>
      </c>
    </row>
    <row r="821" spans="3:3" x14ac:dyDescent="0.25">
      <c r="C821" s="5">
        <v>5467</v>
      </c>
    </row>
    <row r="822" spans="3:3" x14ac:dyDescent="0.25">
      <c r="C822" s="7">
        <v>2996</v>
      </c>
    </row>
    <row r="823" spans="3:3" x14ac:dyDescent="0.25">
      <c r="C823" s="5">
        <v>9998</v>
      </c>
    </row>
    <row r="824" spans="3:3" x14ac:dyDescent="0.25">
      <c r="C824" s="7">
        <v>4078</v>
      </c>
    </row>
    <row r="825" spans="3:3" x14ac:dyDescent="0.25">
      <c r="C825" s="5">
        <v>10920</v>
      </c>
    </row>
    <row r="826" spans="3:3" x14ac:dyDescent="0.25">
      <c r="C826" s="7">
        <v>6232</v>
      </c>
    </row>
    <row r="827" spans="3:3" x14ac:dyDescent="0.25">
      <c r="C827" s="5">
        <v>13247</v>
      </c>
    </row>
    <row r="828" spans="3:3" x14ac:dyDescent="0.25">
      <c r="C828" s="7">
        <v>5769</v>
      </c>
    </row>
    <row r="829" spans="3:3" x14ac:dyDescent="0.25">
      <c r="C829" s="5">
        <v>2394</v>
      </c>
    </row>
    <row r="830" spans="3:3" x14ac:dyDescent="0.25">
      <c r="C830" s="7">
        <v>3904</v>
      </c>
    </row>
    <row r="831" spans="3:3" x14ac:dyDescent="0.25">
      <c r="C831" s="5">
        <v>2950</v>
      </c>
    </row>
    <row r="832" spans="3:3" x14ac:dyDescent="0.25">
      <c r="C832" s="7">
        <v>3629</v>
      </c>
    </row>
    <row r="833" spans="3:3" x14ac:dyDescent="0.25">
      <c r="C833" s="5">
        <v>9362</v>
      </c>
    </row>
    <row r="834" spans="3:3" x14ac:dyDescent="0.25">
      <c r="C834" s="7">
        <v>3229</v>
      </c>
    </row>
    <row r="835" spans="3:3" x14ac:dyDescent="0.25">
      <c r="C835" s="5">
        <v>3578</v>
      </c>
    </row>
    <row r="836" spans="3:3" x14ac:dyDescent="0.25">
      <c r="C836" s="7">
        <v>7988</v>
      </c>
    </row>
    <row r="837" spans="3:3" x14ac:dyDescent="0.25">
      <c r="C837" s="5">
        <v>4284</v>
      </c>
    </row>
    <row r="838" spans="3:3" x14ac:dyDescent="0.25">
      <c r="C838" s="7">
        <v>7553</v>
      </c>
    </row>
    <row r="839" spans="3:3" x14ac:dyDescent="0.25">
      <c r="C839" s="5">
        <v>19701</v>
      </c>
    </row>
    <row r="840" spans="3:3" x14ac:dyDescent="0.25">
      <c r="C840" s="7">
        <v>14732</v>
      </c>
    </row>
    <row r="841" spans="3:3" x14ac:dyDescent="0.25">
      <c r="C841" s="5">
        <v>9278</v>
      </c>
    </row>
    <row r="842" spans="3:3" x14ac:dyDescent="0.25">
      <c r="C842" s="7">
        <v>1359</v>
      </c>
    </row>
    <row r="843" spans="3:3" x14ac:dyDescent="0.25">
      <c r="C843" s="5">
        <v>4779</v>
      </c>
    </row>
    <row r="844" spans="3:3" x14ac:dyDescent="0.25">
      <c r="C844" s="7">
        <v>16422</v>
      </c>
    </row>
    <row r="845" spans="3:3" x14ac:dyDescent="0.25">
      <c r="C845" s="5">
        <v>2996</v>
      </c>
    </row>
    <row r="846" spans="3:3" x14ac:dyDescent="0.25">
      <c r="C846" s="7">
        <v>1261</v>
      </c>
    </row>
    <row r="847" spans="3:3" x14ac:dyDescent="0.25">
      <c r="C847" s="5">
        <v>2099</v>
      </c>
    </row>
    <row r="848" spans="3:3" x14ac:dyDescent="0.25">
      <c r="C848" s="7">
        <v>5810</v>
      </c>
    </row>
    <row r="849" spans="3:3" x14ac:dyDescent="0.25">
      <c r="C849" s="5">
        <v>5647</v>
      </c>
    </row>
    <row r="850" spans="3:3" x14ac:dyDescent="0.25">
      <c r="C850" s="7">
        <v>3420</v>
      </c>
    </row>
    <row r="851" spans="3:3" x14ac:dyDescent="0.25">
      <c r="C851" s="5">
        <v>4400</v>
      </c>
    </row>
    <row r="852" spans="3:3" x14ac:dyDescent="0.25">
      <c r="C852" s="7">
        <v>3500</v>
      </c>
    </row>
    <row r="853" spans="3:3" x14ac:dyDescent="0.25">
      <c r="C853" s="5">
        <v>2066</v>
      </c>
    </row>
    <row r="854" spans="3:3" x14ac:dyDescent="0.25">
      <c r="C854" s="7">
        <v>4162</v>
      </c>
    </row>
    <row r="855" spans="3:3" x14ac:dyDescent="0.25">
      <c r="C855" s="5">
        <v>9204</v>
      </c>
    </row>
    <row r="856" spans="3:3" x14ac:dyDescent="0.25">
      <c r="C856" s="7">
        <v>3294</v>
      </c>
    </row>
    <row r="857" spans="3:3" x14ac:dyDescent="0.25">
      <c r="C857" s="5">
        <v>2127</v>
      </c>
    </row>
    <row r="858" spans="3:3" x14ac:dyDescent="0.25">
      <c r="C858" s="7">
        <v>3975</v>
      </c>
    </row>
    <row r="859" spans="3:3" x14ac:dyDescent="0.25">
      <c r="C859" s="5">
        <v>10096</v>
      </c>
    </row>
    <row r="860" spans="3:3" x14ac:dyDescent="0.25">
      <c r="C860" s="7">
        <v>3646</v>
      </c>
    </row>
    <row r="861" spans="3:3" x14ac:dyDescent="0.25">
      <c r="C861" s="5">
        <v>7446</v>
      </c>
    </row>
    <row r="862" spans="3:3" x14ac:dyDescent="0.25">
      <c r="C862" s="7">
        <v>10851</v>
      </c>
    </row>
    <row r="863" spans="3:3" x14ac:dyDescent="0.25">
      <c r="C863" s="5">
        <v>2109</v>
      </c>
    </row>
    <row r="864" spans="3:3" x14ac:dyDescent="0.25">
      <c r="C864" s="7">
        <v>3722</v>
      </c>
    </row>
    <row r="865" spans="3:3" x14ac:dyDescent="0.25">
      <c r="C865" s="5">
        <v>9380</v>
      </c>
    </row>
    <row r="866" spans="3:3" x14ac:dyDescent="0.25">
      <c r="C866" s="7">
        <v>5486</v>
      </c>
    </row>
    <row r="867" spans="3:3" x14ac:dyDescent="0.25">
      <c r="C867" s="5">
        <v>2742</v>
      </c>
    </row>
    <row r="868" spans="3:3" x14ac:dyDescent="0.25">
      <c r="C868" s="7">
        <v>13757</v>
      </c>
    </row>
    <row r="869" spans="3:3" x14ac:dyDescent="0.25">
      <c r="C869" s="5">
        <v>8463</v>
      </c>
    </row>
    <row r="870" spans="3:3" x14ac:dyDescent="0.25">
      <c r="C870" s="7">
        <v>3162</v>
      </c>
    </row>
    <row r="871" spans="3:3" x14ac:dyDescent="0.25">
      <c r="C871" s="5">
        <v>16598</v>
      </c>
    </row>
    <row r="872" spans="3:3" x14ac:dyDescent="0.25">
      <c r="C872" s="7">
        <v>6651</v>
      </c>
    </row>
    <row r="873" spans="3:3" x14ac:dyDescent="0.25">
      <c r="C873" s="5">
        <v>2345</v>
      </c>
    </row>
    <row r="874" spans="3:3" x14ac:dyDescent="0.25">
      <c r="C874" s="7">
        <v>3420</v>
      </c>
    </row>
    <row r="875" spans="3:3" x14ac:dyDescent="0.25">
      <c r="C875" s="5">
        <v>4373</v>
      </c>
    </row>
    <row r="876" spans="3:3" x14ac:dyDescent="0.25">
      <c r="C876" s="7">
        <v>5301</v>
      </c>
    </row>
    <row r="877" spans="3:3" x14ac:dyDescent="0.25">
      <c r="C877" s="5">
        <v>4768</v>
      </c>
    </row>
    <row r="878" spans="3:3" x14ac:dyDescent="0.25">
      <c r="C878" s="7">
        <v>1274</v>
      </c>
    </row>
    <row r="879" spans="3:3" x14ac:dyDescent="0.25">
      <c r="C879" s="5">
        <v>10466</v>
      </c>
    </row>
    <row r="880" spans="3:3" x14ac:dyDescent="0.25">
      <c r="C880" s="7">
        <v>2909</v>
      </c>
    </row>
    <row r="881" spans="3:3" x14ac:dyDescent="0.25">
      <c r="C881" s="5">
        <v>5765</v>
      </c>
    </row>
    <row r="882" spans="3:3" x14ac:dyDescent="0.25">
      <c r="C882" s="7">
        <v>2404</v>
      </c>
    </row>
    <row r="883" spans="3:3" x14ac:dyDescent="0.25">
      <c r="C883" s="5">
        <v>3172</v>
      </c>
    </row>
    <row r="884" spans="3:3" x14ac:dyDescent="0.25">
      <c r="C884" s="7">
        <v>2033</v>
      </c>
    </row>
    <row r="885" spans="3:3" x14ac:dyDescent="0.25">
      <c r="C885" s="5">
        <v>10209</v>
      </c>
    </row>
    <row r="886" spans="3:3" x14ac:dyDescent="0.25">
      <c r="C886" s="7">
        <v>8620</v>
      </c>
    </row>
    <row r="887" spans="3:3" x14ac:dyDescent="0.25">
      <c r="C887" s="5">
        <v>2064</v>
      </c>
    </row>
    <row r="888" spans="3:3" x14ac:dyDescent="0.25">
      <c r="C888" s="7">
        <v>4035</v>
      </c>
    </row>
    <row r="889" spans="3:3" x14ac:dyDescent="0.25">
      <c r="C889" s="5">
        <v>3838</v>
      </c>
    </row>
    <row r="890" spans="3:3" x14ac:dyDescent="0.25">
      <c r="C890" s="7">
        <v>4591</v>
      </c>
    </row>
    <row r="891" spans="3:3" x14ac:dyDescent="0.25">
      <c r="C891" s="5">
        <v>2561</v>
      </c>
    </row>
    <row r="892" spans="3:3" x14ac:dyDescent="0.25">
      <c r="C892" s="7">
        <v>1563</v>
      </c>
    </row>
    <row r="893" spans="3:3" x14ac:dyDescent="0.25">
      <c r="C893" s="5">
        <v>4898</v>
      </c>
    </row>
    <row r="894" spans="3:3" x14ac:dyDescent="0.25">
      <c r="C894" s="7">
        <v>4789</v>
      </c>
    </row>
    <row r="895" spans="3:3" x14ac:dyDescent="0.25">
      <c r="C895" s="5">
        <v>3180</v>
      </c>
    </row>
    <row r="896" spans="3:3" x14ac:dyDescent="0.25">
      <c r="C896" s="7">
        <v>6549</v>
      </c>
    </row>
    <row r="897" spans="3:3" x14ac:dyDescent="0.25">
      <c r="C897" s="5">
        <v>6388</v>
      </c>
    </row>
    <row r="898" spans="3:3" x14ac:dyDescent="0.25">
      <c r="C898" s="7">
        <v>11244</v>
      </c>
    </row>
    <row r="899" spans="3:3" x14ac:dyDescent="0.25">
      <c r="C899" s="5">
        <v>2362</v>
      </c>
    </row>
    <row r="900" spans="3:3" x14ac:dyDescent="0.25">
      <c r="C900" s="7">
        <v>8376</v>
      </c>
    </row>
    <row r="901" spans="3:3" x14ac:dyDescent="0.25">
      <c r="C901" s="5">
        <v>2272</v>
      </c>
    </row>
    <row r="902" spans="3:3" x14ac:dyDescent="0.25">
      <c r="C902" s="7">
        <v>2018</v>
      </c>
    </row>
    <row r="903" spans="3:3" x14ac:dyDescent="0.25">
      <c r="C903" s="5">
        <v>7083</v>
      </c>
    </row>
    <row r="904" spans="3:3" x14ac:dyDescent="0.25">
      <c r="C904" s="7">
        <v>4084</v>
      </c>
    </row>
    <row r="905" spans="3:3" x14ac:dyDescent="0.25">
      <c r="C905" s="5">
        <v>4841</v>
      </c>
    </row>
    <row r="906" spans="3:3" x14ac:dyDescent="0.25">
      <c r="C906" s="7">
        <v>4285</v>
      </c>
    </row>
    <row r="907" spans="3:3" x14ac:dyDescent="0.25">
      <c r="C907" s="5">
        <v>9715</v>
      </c>
    </row>
    <row r="908" spans="3:3" x14ac:dyDescent="0.25">
      <c r="C908" s="7">
        <v>4320</v>
      </c>
    </row>
    <row r="909" spans="3:3" x14ac:dyDescent="0.25">
      <c r="C909" s="5">
        <v>2132</v>
      </c>
    </row>
    <row r="910" spans="3:3" x14ac:dyDescent="0.25">
      <c r="C910" s="7">
        <v>5473</v>
      </c>
    </row>
    <row r="911" spans="3:3" x14ac:dyDescent="0.25">
      <c r="C911" s="5">
        <v>2296</v>
      </c>
    </row>
    <row r="912" spans="3:3" x14ac:dyDescent="0.25">
      <c r="C912" s="7">
        <v>4069</v>
      </c>
    </row>
    <row r="913" spans="3:3" x14ac:dyDescent="0.25">
      <c r="C913" s="5">
        <v>7441</v>
      </c>
    </row>
    <row r="914" spans="3:3" x14ac:dyDescent="0.25">
      <c r="C914" s="7">
        <v>2430</v>
      </c>
    </row>
    <row r="915" spans="3:3" x14ac:dyDescent="0.25">
      <c r="C915" s="5">
        <v>5878</v>
      </c>
    </row>
    <row r="916" spans="3:3" x14ac:dyDescent="0.25">
      <c r="C916" s="7">
        <v>2644</v>
      </c>
    </row>
    <row r="917" spans="3:3" x14ac:dyDescent="0.25">
      <c r="C917" s="5">
        <v>6439</v>
      </c>
    </row>
    <row r="918" spans="3:3" x14ac:dyDescent="0.25">
      <c r="C918" s="7">
        <v>2451</v>
      </c>
    </row>
    <row r="919" spans="3:3" x14ac:dyDescent="0.25">
      <c r="C919" s="5">
        <v>6392</v>
      </c>
    </row>
    <row r="920" spans="3:3" x14ac:dyDescent="0.25">
      <c r="C920" s="7">
        <v>9714</v>
      </c>
    </row>
    <row r="921" spans="3:3" x14ac:dyDescent="0.25">
      <c r="C921" s="5">
        <v>6077</v>
      </c>
    </row>
    <row r="922" spans="3:3" x14ac:dyDescent="0.25">
      <c r="C922" s="7">
        <v>2450</v>
      </c>
    </row>
    <row r="923" spans="3:3" x14ac:dyDescent="0.25">
      <c r="C923" s="5">
        <v>9250</v>
      </c>
    </row>
    <row r="924" spans="3:3" x14ac:dyDescent="0.25">
      <c r="C924" s="7">
        <v>2074</v>
      </c>
    </row>
    <row r="925" spans="3:3" x14ac:dyDescent="0.25">
      <c r="C925" s="5">
        <v>4855</v>
      </c>
    </row>
    <row r="926" spans="3:3" x14ac:dyDescent="0.25">
      <c r="C926" s="7">
        <v>4087</v>
      </c>
    </row>
    <row r="927" spans="3:3" x14ac:dyDescent="0.25">
      <c r="C927" s="5">
        <v>2367</v>
      </c>
    </row>
    <row r="928" spans="3:3" x14ac:dyDescent="0.25">
      <c r="C928" s="7">
        <v>2972</v>
      </c>
    </row>
    <row r="929" spans="3:3" x14ac:dyDescent="0.25">
      <c r="C929" s="5">
        <v>5484</v>
      </c>
    </row>
    <row r="930" spans="3:3" x14ac:dyDescent="0.25">
      <c r="C930" s="7">
        <v>2061</v>
      </c>
    </row>
    <row r="931" spans="3:3" x14ac:dyDescent="0.25">
      <c r="C931" s="5">
        <v>9924</v>
      </c>
    </row>
    <row r="932" spans="3:3" x14ac:dyDescent="0.25">
      <c r="C932" s="7">
        <v>4198</v>
      </c>
    </row>
    <row r="933" spans="3:3" x14ac:dyDescent="0.25">
      <c r="C933" s="5">
        <v>6815</v>
      </c>
    </row>
    <row r="934" spans="3:3" x14ac:dyDescent="0.25">
      <c r="C934" s="7">
        <v>4723</v>
      </c>
    </row>
    <row r="935" spans="3:3" x14ac:dyDescent="0.25">
      <c r="C935" s="5">
        <v>6142</v>
      </c>
    </row>
    <row r="936" spans="3:3" x14ac:dyDescent="0.25">
      <c r="C936" s="7">
        <v>8237</v>
      </c>
    </row>
    <row r="937" spans="3:3" x14ac:dyDescent="0.25">
      <c r="C937" s="5">
        <v>8853</v>
      </c>
    </row>
    <row r="938" spans="3:3" x14ac:dyDescent="0.25">
      <c r="C938" s="7">
        <v>19331</v>
      </c>
    </row>
    <row r="939" spans="3:3" x14ac:dyDescent="0.25">
      <c r="C939" s="5">
        <v>2073</v>
      </c>
    </row>
    <row r="940" spans="3:3" x14ac:dyDescent="0.25">
      <c r="C940" s="7">
        <v>5562</v>
      </c>
    </row>
    <row r="941" spans="3:3" x14ac:dyDescent="0.25">
      <c r="C941" s="5">
        <v>19613</v>
      </c>
    </row>
    <row r="942" spans="3:3" x14ac:dyDescent="0.25">
      <c r="C942" s="7">
        <v>3407</v>
      </c>
    </row>
    <row r="943" spans="3:3" x14ac:dyDescent="0.25">
      <c r="C943" s="5">
        <v>5063</v>
      </c>
    </row>
    <row r="944" spans="3:3" x14ac:dyDescent="0.25">
      <c r="C944" s="7">
        <v>4639</v>
      </c>
    </row>
    <row r="945" spans="3:3" x14ac:dyDescent="0.25">
      <c r="C945" s="5">
        <v>4876</v>
      </c>
    </row>
    <row r="946" spans="3:3" x14ac:dyDescent="0.25">
      <c r="C946" s="7">
        <v>2690</v>
      </c>
    </row>
    <row r="947" spans="3:3" x14ac:dyDescent="0.25">
      <c r="C947" s="5">
        <v>2408</v>
      </c>
    </row>
    <row r="948" spans="3:3" x14ac:dyDescent="0.25">
      <c r="C948" s="7">
        <v>2814</v>
      </c>
    </row>
    <row r="949" spans="3:3" x14ac:dyDescent="0.25">
      <c r="C949" s="5">
        <v>3312</v>
      </c>
    </row>
    <row r="950" spans="3:3" x14ac:dyDescent="0.25">
      <c r="C950" s="7">
        <v>2141</v>
      </c>
    </row>
    <row r="951" spans="3:3" x14ac:dyDescent="0.25">
      <c r="C951" s="5">
        <v>5769</v>
      </c>
    </row>
    <row r="952" spans="3:3" x14ac:dyDescent="0.25">
      <c r="C952" s="7">
        <v>4385</v>
      </c>
    </row>
    <row r="953" spans="3:3" x14ac:dyDescent="0.25">
      <c r="C953" s="5">
        <v>5332</v>
      </c>
    </row>
    <row r="954" spans="3:3" x14ac:dyDescent="0.25">
      <c r="C954" s="7">
        <v>4663</v>
      </c>
    </row>
    <row r="955" spans="3:3" x14ac:dyDescent="0.25">
      <c r="C955" s="5">
        <v>4724</v>
      </c>
    </row>
    <row r="956" spans="3:3" x14ac:dyDescent="0.25">
      <c r="C956" s="7">
        <v>3211</v>
      </c>
    </row>
    <row r="957" spans="3:3" x14ac:dyDescent="0.25">
      <c r="C957" s="5">
        <v>5377</v>
      </c>
    </row>
    <row r="958" spans="3:3" x14ac:dyDescent="0.25">
      <c r="C958" s="7">
        <v>4066</v>
      </c>
    </row>
    <row r="959" spans="3:3" x14ac:dyDescent="0.25">
      <c r="C959" s="5">
        <v>4877</v>
      </c>
    </row>
    <row r="960" spans="3:3" x14ac:dyDescent="0.25">
      <c r="C960" s="7">
        <v>3117</v>
      </c>
    </row>
    <row r="961" spans="3:3" x14ac:dyDescent="0.25">
      <c r="C961" s="5">
        <v>1569</v>
      </c>
    </row>
    <row r="962" spans="3:3" x14ac:dyDescent="0.25">
      <c r="C962" s="7">
        <v>19658</v>
      </c>
    </row>
    <row r="963" spans="3:3" x14ac:dyDescent="0.25">
      <c r="C963" s="5">
        <v>3069</v>
      </c>
    </row>
    <row r="964" spans="3:3" x14ac:dyDescent="0.25">
      <c r="C964" s="7">
        <v>5768</v>
      </c>
    </row>
    <row r="965" spans="3:3" x14ac:dyDescent="0.25">
      <c r="C965" s="5">
        <v>5042</v>
      </c>
    </row>
    <row r="966" spans="3:3" x14ac:dyDescent="0.25">
      <c r="C966" s="7">
        <v>5770</v>
      </c>
    </row>
    <row r="967" spans="3:3" x14ac:dyDescent="0.25">
      <c r="C967" s="5">
        <v>7756</v>
      </c>
    </row>
    <row r="968" spans="3:3" x14ac:dyDescent="0.25">
      <c r="C968" s="7">
        <v>3936</v>
      </c>
    </row>
    <row r="969" spans="3:3" x14ac:dyDescent="0.25">
      <c r="C969" s="5">
        <v>7945</v>
      </c>
    </row>
    <row r="970" spans="3:3" x14ac:dyDescent="0.25">
      <c r="C970" s="7">
        <v>5743</v>
      </c>
    </row>
    <row r="971" spans="3:3" x14ac:dyDescent="0.25">
      <c r="C971" s="5">
        <v>15202</v>
      </c>
    </row>
    <row r="972" spans="3:3" x14ac:dyDescent="0.25">
      <c r="C972" s="7">
        <v>5440</v>
      </c>
    </row>
    <row r="973" spans="3:3" x14ac:dyDescent="0.25">
      <c r="C973" s="5">
        <v>3760</v>
      </c>
    </row>
    <row r="974" spans="3:3" x14ac:dyDescent="0.25">
      <c r="C974" s="7">
        <v>3517</v>
      </c>
    </row>
    <row r="975" spans="3:3" x14ac:dyDescent="0.25">
      <c r="C975" s="5">
        <v>2580</v>
      </c>
    </row>
    <row r="976" spans="3:3" x14ac:dyDescent="0.25">
      <c r="C976" s="7">
        <v>2166</v>
      </c>
    </row>
    <row r="977" spans="3:3" x14ac:dyDescent="0.25">
      <c r="C977" s="5">
        <v>5869</v>
      </c>
    </row>
    <row r="978" spans="3:3" x14ac:dyDescent="0.25">
      <c r="C978" s="7">
        <v>8008</v>
      </c>
    </row>
    <row r="979" spans="3:3" x14ac:dyDescent="0.25">
      <c r="C979" s="5">
        <v>5206</v>
      </c>
    </row>
    <row r="980" spans="3:3" x14ac:dyDescent="0.25">
      <c r="C980" s="7">
        <v>5295</v>
      </c>
    </row>
    <row r="981" spans="3:3" x14ac:dyDescent="0.25">
      <c r="C981" s="5">
        <v>16413</v>
      </c>
    </row>
    <row r="982" spans="3:3" x14ac:dyDescent="0.25">
      <c r="C982" s="7">
        <v>2783</v>
      </c>
    </row>
    <row r="983" spans="3:3" x14ac:dyDescent="0.25">
      <c r="C983" s="5">
        <v>2013</v>
      </c>
    </row>
    <row r="984" spans="3:3" x14ac:dyDescent="0.25">
      <c r="C984" s="7">
        <v>4374</v>
      </c>
    </row>
    <row r="985" spans="3:3" x14ac:dyDescent="0.25">
      <c r="C985" s="5">
        <v>6842</v>
      </c>
    </row>
    <row r="986" spans="3:3" x14ac:dyDescent="0.25">
      <c r="C986" s="7">
        <v>17426</v>
      </c>
    </row>
    <row r="987" spans="3:3" x14ac:dyDescent="0.25">
      <c r="C987" s="5">
        <v>4187</v>
      </c>
    </row>
    <row r="988" spans="3:3" x14ac:dyDescent="0.25">
      <c r="C988" s="7">
        <v>5505</v>
      </c>
    </row>
    <row r="989" spans="3:3" x14ac:dyDescent="0.25">
      <c r="C989" s="5">
        <v>5470</v>
      </c>
    </row>
    <row r="990" spans="3:3" x14ac:dyDescent="0.25">
      <c r="C990" s="7">
        <v>5476</v>
      </c>
    </row>
    <row r="991" spans="3:3" x14ac:dyDescent="0.25">
      <c r="C991" s="5">
        <v>2587</v>
      </c>
    </row>
    <row r="992" spans="3:3" x14ac:dyDescent="0.25">
      <c r="C992" s="7">
        <v>2440</v>
      </c>
    </row>
    <row r="993" spans="3:3" x14ac:dyDescent="0.25">
      <c r="C993" s="5">
        <v>15972</v>
      </c>
    </row>
    <row r="994" spans="3:3" x14ac:dyDescent="0.25">
      <c r="C994" s="7">
        <v>15379</v>
      </c>
    </row>
    <row r="995" spans="3:3" x14ac:dyDescent="0.25">
      <c r="C995" s="5">
        <v>7082</v>
      </c>
    </row>
    <row r="996" spans="3:3" x14ac:dyDescent="0.25">
      <c r="C996" s="7">
        <v>2728</v>
      </c>
    </row>
    <row r="997" spans="3:3" x14ac:dyDescent="0.25">
      <c r="C997" s="5">
        <v>5368</v>
      </c>
    </row>
    <row r="998" spans="3:3" x14ac:dyDescent="0.25">
      <c r="C998" s="7">
        <v>5347</v>
      </c>
    </row>
    <row r="999" spans="3:3" x14ac:dyDescent="0.25">
      <c r="C999" s="5">
        <v>3195</v>
      </c>
    </row>
    <row r="1000" spans="3:3" x14ac:dyDescent="0.25">
      <c r="C1000" s="7">
        <v>3989</v>
      </c>
    </row>
    <row r="1001" spans="3:3" x14ac:dyDescent="0.25">
      <c r="C1001" s="5">
        <v>3306</v>
      </c>
    </row>
    <row r="1002" spans="3:3" x14ac:dyDescent="0.25">
      <c r="C1002" s="7">
        <v>7005</v>
      </c>
    </row>
    <row r="1003" spans="3:3" x14ac:dyDescent="0.25">
      <c r="C1003" s="5">
        <v>2655</v>
      </c>
    </row>
    <row r="1004" spans="3:3" x14ac:dyDescent="0.25">
      <c r="C1004" s="7">
        <v>1393</v>
      </c>
    </row>
    <row r="1005" spans="3:3" x14ac:dyDescent="0.25">
      <c r="C1005" s="5">
        <v>2570</v>
      </c>
    </row>
    <row r="1006" spans="3:3" x14ac:dyDescent="0.25">
      <c r="C1006" s="7">
        <v>3537</v>
      </c>
    </row>
    <row r="1007" spans="3:3" x14ac:dyDescent="0.25">
      <c r="C1007" s="5">
        <v>10883</v>
      </c>
    </row>
    <row r="1008" spans="3:3" x14ac:dyDescent="0.25">
      <c r="C1008" s="7">
        <v>9525</v>
      </c>
    </row>
    <row r="1009" spans="3:3" x14ac:dyDescent="0.25">
      <c r="C1009" s="5">
        <v>2929</v>
      </c>
    </row>
    <row r="1010" spans="3:3" x14ac:dyDescent="0.25">
      <c r="C1010" s="7">
        <v>2275</v>
      </c>
    </row>
    <row r="1011" spans="3:3" x14ac:dyDescent="0.25">
      <c r="C1011" s="5">
        <v>7879</v>
      </c>
    </row>
    <row r="1012" spans="3:3" x14ac:dyDescent="0.25">
      <c r="C1012" s="7">
        <v>4930</v>
      </c>
    </row>
    <row r="1013" spans="3:3" x14ac:dyDescent="0.25">
      <c r="C1013" s="5">
        <v>7847</v>
      </c>
    </row>
    <row r="1014" spans="3:3" x14ac:dyDescent="0.25">
      <c r="C1014" s="7">
        <v>4401</v>
      </c>
    </row>
    <row r="1015" spans="3:3" x14ac:dyDescent="0.25">
      <c r="C1015" s="5">
        <v>9241</v>
      </c>
    </row>
    <row r="1016" spans="3:3" x14ac:dyDescent="0.25">
      <c r="C1016" s="7">
        <v>2974</v>
      </c>
    </row>
    <row r="1017" spans="3:3" x14ac:dyDescent="0.25">
      <c r="C1017" s="5">
        <v>1555</v>
      </c>
    </row>
    <row r="1018" spans="3:3" x14ac:dyDescent="0.25">
      <c r="C1018" s="7">
        <v>2305</v>
      </c>
    </row>
    <row r="1019" spans="3:3" x14ac:dyDescent="0.25">
      <c r="C1019" s="5">
        <v>3433</v>
      </c>
    </row>
    <row r="1020" spans="3:3" x14ac:dyDescent="0.25">
      <c r="C1020" s="7">
        <v>3477</v>
      </c>
    </row>
    <row r="1021" spans="3:3" x14ac:dyDescent="0.25">
      <c r="C1021" s="5">
        <v>6430</v>
      </c>
    </row>
    <row r="1022" spans="3:3" x14ac:dyDescent="0.25">
      <c r="C1022" s="7">
        <v>6516</v>
      </c>
    </row>
    <row r="1023" spans="3:3" x14ac:dyDescent="0.25">
      <c r="C1023" s="5">
        <v>3907</v>
      </c>
    </row>
    <row r="1024" spans="3:3" x14ac:dyDescent="0.25">
      <c r="C1024" s="7">
        <v>5562</v>
      </c>
    </row>
    <row r="1025" spans="3:3" x14ac:dyDescent="0.25">
      <c r="C1025" s="5">
        <v>6883</v>
      </c>
    </row>
    <row r="1026" spans="3:3" x14ac:dyDescent="0.25">
      <c r="C1026" s="7">
        <v>2862</v>
      </c>
    </row>
    <row r="1027" spans="3:3" x14ac:dyDescent="0.25">
      <c r="C1027" s="5">
        <v>4978</v>
      </c>
    </row>
    <row r="1028" spans="3:3" x14ac:dyDescent="0.25">
      <c r="C1028" s="7">
        <v>10368</v>
      </c>
    </row>
    <row r="1029" spans="3:3" x14ac:dyDescent="0.25">
      <c r="C1029" s="5">
        <v>6134</v>
      </c>
    </row>
    <row r="1030" spans="3:3" x14ac:dyDescent="0.25">
      <c r="C1030" s="7">
        <v>6735</v>
      </c>
    </row>
    <row r="1031" spans="3:3" x14ac:dyDescent="0.25">
      <c r="C1031" s="5">
        <v>3295</v>
      </c>
    </row>
    <row r="1032" spans="3:3" x14ac:dyDescent="0.25">
      <c r="C1032" s="7">
        <v>5238</v>
      </c>
    </row>
    <row r="1033" spans="3:3" x14ac:dyDescent="0.25">
      <c r="C1033" s="5">
        <v>6472</v>
      </c>
    </row>
    <row r="1034" spans="3:3" x14ac:dyDescent="0.25">
      <c r="C1034" s="7">
        <v>9610</v>
      </c>
    </row>
    <row r="1035" spans="3:3" x14ac:dyDescent="0.25">
      <c r="C1035" s="5">
        <v>9756</v>
      </c>
    </row>
    <row r="1036" spans="3:3" x14ac:dyDescent="0.25">
      <c r="C1036" s="7">
        <v>4968</v>
      </c>
    </row>
    <row r="1037" spans="3:3" x14ac:dyDescent="0.25">
      <c r="C1037" s="5">
        <v>2145</v>
      </c>
    </row>
    <row r="1038" spans="3:3" x14ac:dyDescent="0.25">
      <c r="C1038" s="7">
        <v>2180</v>
      </c>
    </row>
    <row r="1039" spans="3:3" x14ac:dyDescent="0.25">
      <c r="C1039" s="5">
        <v>8346</v>
      </c>
    </row>
    <row r="1040" spans="3:3" x14ac:dyDescent="0.25">
      <c r="C1040" s="7">
        <v>3445</v>
      </c>
    </row>
    <row r="1041" spans="3:3" x14ac:dyDescent="0.25">
      <c r="C1041" s="5">
        <v>2760</v>
      </c>
    </row>
    <row r="1042" spans="3:3" x14ac:dyDescent="0.25">
      <c r="C1042" s="7">
        <v>6294</v>
      </c>
    </row>
    <row r="1043" spans="3:3" x14ac:dyDescent="0.25">
      <c r="C1043" s="5">
        <v>7140</v>
      </c>
    </row>
    <row r="1044" spans="3:3" x14ac:dyDescent="0.25">
      <c r="C1044" s="7">
        <v>2932</v>
      </c>
    </row>
    <row r="1045" spans="3:3" x14ac:dyDescent="0.25">
      <c r="C1045" s="5">
        <v>4507</v>
      </c>
    </row>
    <row r="1046" spans="3:3" x14ac:dyDescent="0.25">
      <c r="C1046" s="7">
        <v>8564</v>
      </c>
    </row>
    <row r="1047" spans="3:3" x14ac:dyDescent="0.25">
      <c r="C1047" s="5">
        <v>2468</v>
      </c>
    </row>
    <row r="1048" spans="3:3" x14ac:dyDescent="0.25">
      <c r="C1048" s="7">
        <v>8161</v>
      </c>
    </row>
    <row r="1049" spans="3:3" x14ac:dyDescent="0.25">
      <c r="C1049" s="5">
        <v>2109</v>
      </c>
    </row>
    <row r="1050" spans="3:3" x14ac:dyDescent="0.25">
      <c r="C1050" s="7">
        <v>5294</v>
      </c>
    </row>
    <row r="1051" spans="3:3" x14ac:dyDescent="0.25">
      <c r="C1051" s="5">
        <v>2718</v>
      </c>
    </row>
    <row r="1052" spans="3:3" x14ac:dyDescent="0.25">
      <c r="C1052" s="7">
        <v>5811</v>
      </c>
    </row>
    <row r="1053" spans="3:3" x14ac:dyDescent="0.25">
      <c r="C1053" s="5">
        <v>2437</v>
      </c>
    </row>
    <row r="1054" spans="3:3" x14ac:dyDescent="0.25">
      <c r="C1054" s="7">
        <v>2766</v>
      </c>
    </row>
    <row r="1055" spans="3:3" x14ac:dyDescent="0.25">
      <c r="C1055" s="5">
        <v>19038</v>
      </c>
    </row>
    <row r="1056" spans="3:3" x14ac:dyDescent="0.25">
      <c r="C1056" s="7">
        <v>3055</v>
      </c>
    </row>
    <row r="1057" spans="3:3" x14ac:dyDescent="0.25">
      <c r="C1057" s="5">
        <v>2289</v>
      </c>
    </row>
    <row r="1058" spans="3:3" x14ac:dyDescent="0.25">
      <c r="C1058" s="7">
        <v>12965</v>
      </c>
    </row>
    <row r="1059" spans="3:3" x14ac:dyDescent="0.25">
      <c r="C1059" s="5">
        <v>3539</v>
      </c>
    </row>
    <row r="1060" spans="3:3" x14ac:dyDescent="0.25">
      <c r="C1060" s="7">
        <v>6029</v>
      </c>
    </row>
    <row r="1061" spans="3:3" x14ac:dyDescent="0.25">
      <c r="C1061" s="5">
        <v>2679</v>
      </c>
    </row>
    <row r="1062" spans="3:3" x14ac:dyDescent="0.25">
      <c r="C1062" s="7">
        <v>3702</v>
      </c>
    </row>
    <row r="1063" spans="3:3" x14ac:dyDescent="0.25">
      <c r="C1063" s="5">
        <v>2398</v>
      </c>
    </row>
    <row r="1064" spans="3:3" x14ac:dyDescent="0.25">
      <c r="C1064" s="7">
        <v>13116</v>
      </c>
    </row>
    <row r="1065" spans="3:3" x14ac:dyDescent="0.25">
      <c r="C1065" s="5">
        <v>4189</v>
      </c>
    </row>
    <row r="1066" spans="3:3" x14ac:dyDescent="0.25">
      <c r="C1066" s="7">
        <v>19328</v>
      </c>
    </row>
    <row r="1067" spans="3:3" x14ac:dyDescent="0.25">
      <c r="C1067" s="5">
        <v>2342</v>
      </c>
    </row>
    <row r="1068" spans="3:3" x14ac:dyDescent="0.25">
      <c r="C1068" s="7">
        <v>4071</v>
      </c>
    </row>
    <row r="1069" spans="3:3" x14ac:dyDescent="0.25">
      <c r="C1069" s="5">
        <v>5813</v>
      </c>
    </row>
    <row r="1070" spans="3:3" x14ac:dyDescent="0.25">
      <c r="C1070" s="7">
        <v>3143</v>
      </c>
    </row>
    <row r="1071" spans="3:3" x14ac:dyDescent="0.25">
      <c r="C1071" s="5">
        <v>2044</v>
      </c>
    </row>
    <row r="1072" spans="3:3" x14ac:dyDescent="0.25">
      <c r="C1072" s="7">
        <v>13464</v>
      </c>
    </row>
    <row r="1073" spans="3:3" x14ac:dyDescent="0.25">
      <c r="C1073" s="5">
        <v>7991</v>
      </c>
    </row>
    <row r="1074" spans="3:3" x14ac:dyDescent="0.25">
      <c r="C1074" s="7">
        <v>3377</v>
      </c>
    </row>
    <row r="1075" spans="3:3" x14ac:dyDescent="0.25">
      <c r="C1075" s="5">
        <v>5538</v>
      </c>
    </row>
    <row r="1076" spans="3:3" x14ac:dyDescent="0.25">
      <c r="C1076" s="7">
        <v>5762</v>
      </c>
    </row>
    <row r="1077" spans="3:3" x14ac:dyDescent="0.25">
      <c r="C1077" s="5">
        <v>5346</v>
      </c>
    </row>
    <row r="1078" spans="3:3" x14ac:dyDescent="0.25">
      <c r="C1078" s="7">
        <v>4213</v>
      </c>
    </row>
    <row r="1079" spans="3:3" x14ac:dyDescent="0.25">
      <c r="C1079" s="5">
        <v>4127</v>
      </c>
    </row>
    <row r="1080" spans="3:3" x14ac:dyDescent="0.25">
      <c r="C1080" s="7">
        <v>2438</v>
      </c>
    </row>
    <row r="1081" spans="3:3" x14ac:dyDescent="0.25">
      <c r="C1081" s="5">
        <v>6870</v>
      </c>
    </row>
    <row r="1082" spans="3:3" x14ac:dyDescent="0.25">
      <c r="C1082" s="7">
        <v>9667</v>
      </c>
    </row>
    <row r="1083" spans="3:3" x14ac:dyDescent="0.25">
      <c r="C1083" s="5">
        <v>2148</v>
      </c>
    </row>
    <row r="1084" spans="3:3" x14ac:dyDescent="0.25">
      <c r="C1084" s="7">
        <v>8926</v>
      </c>
    </row>
    <row r="1085" spans="3:3" x14ac:dyDescent="0.25">
      <c r="C1085" s="5">
        <v>6513</v>
      </c>
    </row>
    <row r="1086" spans="3:3" x14ac:dyDescent="0.25">
      <c r="C1086" s="7">
        <v>6799</v>
      </c>
    </row>
    <row r="1087" spans="3:3" x14ac:dyDescent="0.25">
      <c r="C1087" s="5">
        <v>2705</v>
      </c>
    </row>
    <row r="1088" spans="3:3" x14ac:dyDescent="0.25">
      <c r="C1088" s="7">
        <v>4448</v>
      </c>
    </row>
    <row r="1089" spans="3:3" x14ac:dyDescent="0.25">
      <c r="C1089" s="5">
        <v>6854</v>
      </c>
    </row>
    <row r="1090" spans="3:3" x14ac:dyDescent="0.25">
      <c r="C1090" s="7">
        <v>9637</v>
      </c>
    </row>
    <row r="1091" spans="3:3" x14ac:dyDescent="0.25">
      <c r="C1091" s="5">
        <v>3591</v>
      </c>
    </row>
    <row r="1092" spans="3:3" x14ac:dyDescent="0.25">
      <c r="C1092" s="7">
        <v>5405</v>
      </c>
    </row>
    <row r="1093" spans="3:3" x14ac:dyDescent="0.25">
      <c r="C1093" s="5">
        <v>4684</v>
      </c>
    </row>
    <row r="1094" spans="3:3" x14ac:dyDescent="0.25">
      <c r="C1094" s="7">
        <v>15787</v>
      </c>
    </row>
    <row r="1095" spans="3:3" x14ac:dyDescent="0.25">
      <c r="C1095" s="5">
        <v>1514</v>
      </c>
    </row>
    <row r="1096" spans="3:3" x14ac:dyDescent="0.25">
      <c r="C1096" s="7">
        <v>2956</v>
      </c>
    </row>
    <row r="1097" spans="3:3" x14ac:dyDescent="0.25">
      <c r="C1097" s="5">
        <v>2335</v>
      </c>
    </row>
    <row r="1098" spans="3:3" x14ac:dyDescent="0.25">
      <c r="C1098" s="7">
        <v>5154</v>
      </c>
    </row>
    <row r="1099" spans="3:3" x14ac:dyDescent="0.25">
      <c r="C1099" s="5">
        <v>6962</v>
      </c>
    </row>
    <row r="1100" spans="3:3" x14ac:dyDescent="0.25">
      <c r="C1100" s="7">
        <v>5675</v>
      </c>
    </row>
    <row r="1101" spans="3:3" x14ac:dyDescent="0.25">
      <c r="C1101" s="5">
        <v>2379</v>
      </c>
    </row>
    <row r="1102" spans="3:3" x14ac:dyDescent="0.25">
      <c r="C1102" s="7">
        <v>4648</v>
      </c>
    </row>
    <row r="1103" spans="3:3" x14ac:dyDescent="0.25">
      <c r="C1103" s="5">
        <v>2936</v>
      </c>
    </row>
    <row r="1104" spans="3:3" x14ac:dyDescent="0.25">
      <c r="C1104" s="7">
        <v>2105</v>
      </c>
    </row>
    <row r="1105" spans="3:3" x14ac:dyDescent="0.25">
      <c r="C1105" s="5">
        <v>8578</v>
      </c>
    </row>
    <row r="1106" spans="3:3" x14ac:dyDescent="0.25">
      <c r="C1106" s="7">
        <v>2706</v>
      </c>
    </row>
    <row r="1107" spans="3:3" x14ac:dyDescent="0.25">
      <c r="C1107" s="5">
        <v>6384</v>
      </c>
    </row>
    <row r="1108" spans="3:3" x14ac:dyDescent="0.25">
      <c r="C1108" s="7">
        <v>3968</v>
      </c>
    </row>
    <row r="1109" spans="3:3" x14ac:dyDescent="0.25">
      <c r="C1109" s="5">
        <v>9907</v>
      </c>
    </row>
    <row r="1110" spans="3:3" x14ac:dyDescent="0.25">
      <c r="C1110" s="7">
        <v>3540</v>
      </c>
    </row>
    <row r="1111" spans="3:3" x14ac:dyDescent="0.25">
      <c r="C1111" s="5">
        <v>2804</v>
      </c>
    </row>
    <row r="1112" spans="3:3" x14ac:dyDescent="0.25">
      <c r="C1112" s="7">
        <v>2439</v>
      </c>
    </row>
    <row r="1113" spans="3:3" x14ac:dyDescent="0.25">
      <c r="C1113" s="5">
        <v>7314</v>
      </c>
    </row>
    <row r="1114" spans="3:3" x14ac:dyDescent="0.25">
      <c r="C1114" s="7">
        <v>4774</v>
      </c>
    </row>
    <row r="1115" spans="3:3" x14ac:dyDescent="0.25">
      <c r="C1115" s="5">
        <v>3902</v>
      </c>
    </row>
    <row r="1116" spans="3:3" x14ac:dyDescent="0.25">
      <c r="C1116" s="7">
        <v>2662</v>
      </c>
    </row>
    <row r="1117" spans="3:3" x14ac:dyDescent="0.25">
      <c r="C1117" s="5">
        <v>2856</v>
      </c>
    </row>
    <row r="1118" spans="3:3" x14ac:dyDescent="0.25">
      <c r="C1118" s="7">
        <v>1081</v>
      </c>
    </row>
    <row r="1119" spans="3:3" x14ac:dyDescent="0.25">
      <c r="C1119" s="5">
        <v>2472</v>
      </c>
    </row>
    <row r="1120" spans="3:3" x14ac:dyDescent="0.25">
      <c r="C1120" s="7">
        <v>5673</v>
      </c>
    </row>
    <row r="1121" spans="3:3" x14ac:dyDescent="0.25">
      <c r="C1121" s="5">
        <v>4197</v>
      </c>
    </row>
    <row r="1122" spans="3:3" x14ac:dyDescent="0.25">
      <c r="C1122" s="7">
        <v>9713</v>
      </c>
    </row>
    <row r="1123" spans="3:3" x14ac:dyDescent="0.25">
      <c r="C1123" s="5">
        <v>2062</v>
      </c>
    </row>
    <row r="1124" spans="3:3" x14ac:dyDescent="0.25">
      <c r="C1124" s="7">
        <v>4284</v>
      </c>
    </row>
    <row r="1125" spans="3:3" x14ac:dyDescent="0.25">
      <c r="C1125" s="5">
        <v>4788</v>
      </c>
    </row>
    <row r="1126" spans="3:3" x14ac:dyDescent="0.25">
      <c r="C1126" s="7">
        <v>5906</v>
      </c>
    </row>
    <row r="1127" spans="3:3" x14ac:dyDescent="0.25">
      <c r="C1127" s="5">
        <v>3886</v>
      </c>
    </row>
    <row r="1128" spans="3:3" x14ac:dyDescent="0.25">
      <c r="C1128" s="7">
        <v>2933</v>
      </c>
    </row>
    <row r="1129" spans="3:3" x14ac:dyDescent="0.25">
      <c r="C1129" s="5">
        <v>6500</v>
      </c>
    </row>
    <row r="1130" spans="3:3" x14ac:dyDescent="0.25">
      <c r="C1130" s="7">
        <v>5033</v>
      </c>
    </row>
    <row r="1131" spans="3:3" x14ac:dyDescent="0.25">
      <c r="C1131" s="5">
        <v>2307</v>
      </c>
    </row>
    <row r="1132" spans="3:3" x14ac:dyDescent="0.25">
      <c r="C1132" s="7">
        <v>2587</v>
      </c>
    </row>
    <row r="1133" spans="3:3" x14ac:dyDescent="0.25">
      <c r="C1133" s="5">
        <v>5507</v>
      </c>
    </row>
    <row r="1134" spans="3:3" x14ac:dyDescent="0.25">
      <c r="C1134" s="7">
        <v>4393</v>
      </c>
    </row>
    <row r="1135" spans="3:3" x14ac:dyDescent="0.25">
      <c r="C1135" s="5">
        <v>6583</v>
      </c>
    </row>
    <row r="1136" spans="3:3" x14ac:dyDescent="0.25">
      <c r="C1136" s="7">
        <v>8103</v>
      </c>
    </row>
    <row r="1137" spans="3:3" x14ac:dyDescent="0.25">
      <c r="C1137" s="5">
        <v>3978</v>
      </c>
    </row>
    <row r="1138" spans="3:3" x14ac:dyDescent="0.25">
      <c r="C1138" s="7">
        <v>2544</v>
      </c>
    </row>
    <row r="1139" spans="3:3" x14ac:dyDescent="0.25">
      <c r="C1139" s="5">
        <v>5399</v>
      </c>
    </row>
    <row r="1140" spans="3:3" x14ac:dyDescent="0.25">
      <c r="C1140" s="7">
        <v>5487</v>
      </c>
    </row>
    <row r="1141" spans="3:3" x14ac:dyDescent="0.25">
      <c r="C1141" s="5">
        <v>6834</v>
      </c>
    </row>
    <row r="1142" spans="3:3" x14ac:dyDescent="0.25">
      <c r="C1142" s="7">
        <v>1091</v>
      </c>
    </row>
    <row r="1143" spans="3:3" x14ac:dyDescent="0.25">
      <c r="C1143" s="5">
        <v>5736</v>
      </c>
    </row>
    <row r="1144" spans="3:3" x14ac:dyDescent="0.25">
      <c r="C1144" s="7">
        <v>2226</v>
      </c>
    </row>
    <row r="1145" spans="3:3" x14ac:dyDescent="0.25">
      <c r="C1145" s="5">
        <v>9854</v>
      </c>
    </row>
    <row r="1146" spans="3:3" x14ac:dyDescent="0.25">
      <c r="C1146" s="7">
        <v>5467</v>
      </c>
    </row>
    <row r="1147" spans="3:3" x14ac:dyDescent="0.25">
      <c r="C1147" s="5">
        <v>5380</v>
      </c>
    </row>
    <row r="1148" spans="3:3" x14ac:dyDescent="0.25">
      <c r="C1148" s="7">
        <v>5151</v>
      </c>
    </row>
    <row r="1149" spans="3:3" x14ac:dyDescent="0.25">
      <c r="C1149" s="5">
        <v>17875</v>
      </c>
    </row>
    <row r="1150" spans="3:3" x14ac:dyDescent="0.25">
      <c r="C1150" s="7">
        <v>2432</v>
      </c>
    </row>
    <row r="1151" spans="3:3" x14ac:dyDescent="0.25">
      <c r="C1151" s="5">
        <v>4771</v>
      </c>
    </row>
    <row r="1152" spans="3:3" x14ac:dyDescent="0.25">
      <c r="C1152" s="7">
        <v>19161</v>
      </c>
    </row>
    <row r="1153" spans="3:3" x14ac:dyDescent="0.25">
      <c r="C1153" s="5">
        <v>5087</v>
      </c>
    </row>
    <row r="1154" spans="3:3" x14ac:dyDescent="0.25">
      <c r="C1154" s="7">
        <v>2863</v>
      </c>
    </row>
    <row r="1155" spans="3:3" x14ac:dyDescent="0.25">
      <c r="C1155" s="5">
        <v>5561</v>
      </c>
    </row>
    <row r="1156" spans="3:3" x14ac:dyDescent="0.25">
      <c r="C1156" s="7">
        <v>2144</v>
      </c>
    </row>
    <row r="1157" spans="3:3" x14ac:dyDescent="0.25">
      <c r="C1157" s="5">
        <v>3065</v>
      </c>
    </row>
    <row r="1158" spans="3:3" x14ac:dyDescent="0.25">
      <c r="C1158" s="7">
        <v>2810</v>
      </c>
    </row>
    <row r="1159" spans="3:3" x14ac:dyDescent="0.25">
      <c r="C1159" s="5">
        <v>8628</v>
      </c>
    </row>
    <row r="1160" spans="3:3" x14ac:dyDescent="0.25">
      <c r="C1160" s="7">
        <v>2867</v>
      </c>
    </row>
    <row r="1161" spans="3:3" x14ac:dyDescent="0.25">
      <c r="C1161" s="5">
        <v>5373</v>
      </c>
    </row>
    <row r="1162" spans="3:3" x14ac:dyDescent="0.25">
      <c r="C1162" s="7">
        <v>6667</v>
      </c>
    </row>
    <row r="1163" spans="3:3" x14ac:dyDescent="0.25">
      <c r="C1163" s="5">
        <v>5003</v>
      </c>
    </row>
    <row r="1164" spans="3:3" x14ac:dyDescent="0.25">
      <c r="C1164" s="7">
        <v>2367</v>
      </c>
    </row>
    <row r="1165" spans="3:3" x14ac:dyDescent="0.25">
      <c r="C1165" s="5">
        <v>2858</v>
      </c>
    </row>
    <row r="1166" spans="3:3" x14ac:dyDescent="0.25">
      <c r="C1166" s="7">
        <v>5204</v>
      </c>
    </row>
    <row r="1167" spans="3:3" x14ac:dyDescent="0.25">
      <c r="C1167" s="5">
        <v>4105</v>
      </c>
    </row>
    <row r="1168" spans="3:3" x14ac:dyDescent="0.25">
      <c r="C1168" s="7">
        <v>9679</v>
      </c>
    </row>
    <row r="1169" spans="3:3" x14ac:dyDescent="0.25">
      <c r="C1169" s="5">
        <v>5617</v>
      </c>
    </row>
    <row r="1170" spans="3:3" x14ac:dyDescent="0.25">
      <c r="C1170" s="7">
        <v>10448</v>
      </c>
    </row>
    <row r="1171" spans="3:3" x14ac:dyDescent="0.25">
      <c r="C1171" s="5">
        <v>2897</v>
      </c>
    </row>
    <row r="1172" spans="3:3" x14ac:dyDescent="0.25">
      <c r="C1172" s="7">
        <v>5968</v>
      </c>
    </row>
    <row r="1173" spans="3:3" x14ac:dyDescent="0.25">
      <c r="C1173" s="5">
        <v>7510</v>
      </c>
    </row>
    <row r="1174" spans="3:3" x14ac:dyDescent="0.25">
      <c r="C1174" s="7">
        <v>2991</v>
      </c>
    </row>
    <row r="1175" spans="3:3" x14ac:dyDescent="0.25">
      <c r="C1175" s="5">
        <v>19636</v>
      </c>
    </row>
    <row r="1176" spans="3:3" x14ac:dyDescent="0.25">
      <c r="C1176" s="7">
        <v>1129</v>
      </c>
    </row>
    <row r="1177" spans="3:3" x14ac:dyDescent="0.25">
      <c r="C1177" s="5">
        <v>4440</v>
      </c>
    </row>
    <row r="1178" spans="3:3" x14ac:dyDescent="0.25">
      <c r="C1178" s="7">
        <v>4617</v>
      </c>
    </row>
    <row r="1179" spans="3:3" x14ac:dyDescent="0.25">
      <c r="C1179" s="5">
        <v>2647</v>
      </c>
    </row>
    <row r="1180" spans="3:3" x14ac:dyDescent="0.25">
      <c r="C1180" s="7">
        <v>6323</v>
      </c>
    </row>
    <row r="1181" spans="3:3" x14ac:dyDescent="0.25">
      <c r="C1181" s="5">
        <v>2187</v>
      </c>
    </row>
    <row r="1182" spans="3:3" x14ac:dyDescent="0.25">
      <c r="C1182" s="7">
        <v>3977</v>
      </c>
    </row>
    <row r="1183" spans="3:3" x14ac:dyDescent="0.25">
      <c r="C1183" s="5">
        <v>2008</v>
      </c>
    </row>
    <row r="1184" spans="3:3" x14ac:dyDescent="0.25">
      <c r="C1184" s="7">
        <v>3067</v>
      </c>
    </row>
    <row r="1185" spans="3:3" x14ac:dyDescent="0.25">
      <c r="C1185" s="5">
        <v>5321</v>
      </c>
    </row>
    <row r="1186" spans="3:3" x14ac:dyDescent="0.25">
      <c r="C1186" s="7">
        <v>5410</v>
      </c>
    </row>
    <row r="1187" spans="3:3" x14ac:dyDescent="0.25">
      <c r="C1187" s="5">
        <v>2782</v>
      </c>
    </row>
    <row r="1188" spans="3:3" x14ac:dyDescent="0.25">
      <c r="C1188" s="7">
        <v>2660</v>
      </c>
    </row>
    <row r="1189" spans="3:3" x14ac:dyDescent="0.25">
      <c r="C1189" s="5">
        <v>3375</v>
      </c>
    </row>
    <row r="1190" spans="3:3" x14ac:dyDescent="0.25">
      <c r="C1190" s="7">
        <v>5098</v>
      </c>
    </row>
    <row r="1191" spans="3:3" x14ac:dyDescent="0.25">
      <c r="C1191" s="5">
        <v>4878</v>
      </c>
    </row>
    <row r="1192" spans="3:3" x14ac:dyDescent="0.25">
      <c r="C1192" s="7">
        <v>2837</v>
      </c>
    </row>
    <row r="1193" spans="3:3" x14ac:dyDescent="0.25">
      <c r="C1193" s="5">
        <v>2406</v>
      </c>
    </row>
    <row r="1194" spans="3:3" x14ac:dyDescent="0.25">
      <c r="C1194" s="7">
        <v>2269</v>
      </c>
    </row>
    <row r="1195" spans="3:3" x14ac:dyDescent="0.25">
      <c r="C1195" s="5">
        <v>4108</v>
      </c>
    </row>
    <row r="1196" spans="3:3" x14ac:dyDescent="0.25">
      <c r="C1196" s="7">
        <v>4907</v>
      </c>
    </row>
    <row r="1197" spans="3:3" x14ac:dyDescent="0.25">
      <c r="C1197" s="5">
        <v>3482</v>
      </c>
    </row>
    <row r="1198" spans="3:3" x14ac:dyDescent="0.25">
      <c r="C1198" s="7">
        <v>2436</v>
      </c>
    </row>
    <row r="1199" spans="3:3" x14ac:dyDescent="0.25">
      <c r="C1199" s="5">
        <v>2380</v>
      </c>
    </row>
    <row r="1200" spans="3:3" x14ac:dyDescent="0.25">
      <c r="C1200" s="7">
        <v>19431</v>
      </c>
    </row>
    <row r="1201" spans="3:3" x14ac:dyDescent="0.25">
      <c r="C1201" s="5">
        <v>1790</v>
      </c>
    </row>
    <row r="1202" spans="3:3" x14ac:dyDescent="0.25">
      <c r="C1202" s="7">
        <v>7644</v>
      </c>
    </row>
    <row r="1203" spans="3:3" x14ac:dyDescent="0.25">
      <c r="C1203" s="5">
        <v>5131</v>
      </c>
    </row>
    <row r="1204" spans="3:3" x14ac:dyDescent="0.25">
      <c r="C1204" s="7">
        <v>4787</v>
      </c>
    </row>
    <row r="1205" spans="3:3" x14ac:dyDescent="0.25">
      <c r="C1205" s="5">
        <v>2339</v>
      </c>
    </row>
    <row r="1206" spans="3:3" x14ac:dyDescent="0.25">
      <c r="C1206" s="7">
        <v>6712</v>
      </c>
    </row>
    <row r="1207" spans="3:3" x14ac:dyDescent="0.25">
      <c r="C1207" s="5">
        <v>8938</v>
      </c>
    </row>
    <row r="1208" spans="3:3" x14ac:dyDescent="0.25">
      <c r="C1208" s="7">
        <v>2439</v>
      </c>
    </row>
    <row r="1209" spans="3:3" x14ac:dyDescent="0.25">
      <c r="C1209" s="5">
        <v>8837</v>
      </c>
    </row>
    <row r="1210" spans="3:3" x14ac:dyDescent="0.25">
      <c r="C1210" s="7">
        <v>5343</v>
      </c>
    </row>
    <row r="1211" spans="3:3" x14ac:dyDescent="0.25">
      <c r="C1211" s="5">
        <v>6728</v>
      </c>
    </row>
    <row r="1212" spans="3:3" x14ac:dyDescent="0.25">
      <c r="C1212" s="7">
        <v>6652</v>
      </c>
    </row>
    <row r="1213" spans="3:3" x14ac:dyDescent="0.25">
      <c r="C1213" s="5">
        <v>4850</v>
      </c>
    </row>
    <row r="1214" spans="3:3" x14ac:dyDescent="0.25">
      <c r="C1214" s="7">
        <v>2809</v>
      </c>
    </row>
    <row r="1215" spans="3:3" x14ac:dyDescent="0.25">
      <c r="C1215" s="5">
        <v>5689</v>
      </c>
    </row>
    <row r="1216" spans="3:3" x14ac:dyDescent="0.25">
      <c r="C1216" s="7">
        <v>2001</v>
      </c>
    </row>
    <row r="1217" spans="3:3" x14ac:dyDescent="0.25">
      <c r="C1217" s="5">
        <v>2977</v>
      </c>
    </row>
    <row r="1218" spans="3:3" x14ac:dyDescent="0.25">
      <c r="C1218" s="7">
        <v>4025</v>
      </c>
    </row>
    <row r="1219" spans="3:3" x14ac:dyDescent="0.25">
      <c r="C1219" s="5">
        <v>3785</v>
      </c>
    </row>
    <row r="1220" spans="3:3" x14ac:dyDescent="0.25">
      <c r="C1220" s="7">
        <v>10854</v>
      </c>
    </row>
    <row r="1221" spans="3:3" x14ac:dyDescent="0.25">
      <c r="C1221" s="5">
        <v>9936</v>
      </c>
    </row>
    <row r="1222" spans="3:3" x14ac:dyDescent="0.25">
      <c r="C1222" s="7">
        <v>2966</v>
      </c>
    </row>
    <row r="1223" spans="3:3" x14ac:dyDescent="0.25">
      <c r="C1223" s="5">
        <v>2571</v>
      </c>
    </row>
    <row r="1224" spans="3:3" x14ac:dyDescent="0.25">
      <c r="C1224" s="7">
        <v>9991</v>
      </c>
    </row>
    <row r="1225" spans="3:3" x14ac:dyDescent="0.25">
      <c r="C1225" s="5">
        <v>6142</v>
      </c>
    </row>
    <row r="1226" spans="3:3" x14ac:dyDescent="0.25">
      <c r="C1226" s="7">
        <v>5390</v>
      </c>
    </row>
    <row r="1227" spans="3:3" x14ac:dyDescent="0.25">
      <c r="C1227" s="5">
        <v>4404</v>
      </c>
    </row>
  </sheetData>
  <mergeCells count="1">
    <mergeCell ref="F26:L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FB75-D205-4AEF-BB84-918021A22B72}">
  <dimension ref="B1:J964"/>
  <sheetViews>
    <sheetView workbookViewId="0">
      <selection activeCell="H24" sqref="H24"/>
    </sheetView>
  </sheetViews>
  <sheetFormatPr defaultRowHeight="15" x14ac:dyDescent="0.25"/>
  <cols>
    <col min="4" max="4" width="29.42578125" customWidth="1"/>
    <col min="5" max="5" width="6.42578125" customWidth="1"/>
    <col min="6" max="6" width="28.7109375" customWidth="1"/>
    <col min="7" max="7" width="14.140625" customWidth="1"/>
    <col min="8" max="8" width="25.28515625" customWidth="1"/>
    <col min="9" max="9" width="18.140625" customWidth="1"/>
    <col min="10" max="10" width="28.140625" customWidth="1"/>
    <col min="11" max="11" width="12" customWidth="1"/>
  </cols>
  <sheetData>
    <row r="1" spans="2:10" x14ac:dyDescent="0.25">
      <c r="B1" s="12">
        <v>11</v>
      </c>
      <c r="C1" s="12" t="s">
        <v>117</v>
      </c>
      <c r="D1" s="12"/>
      <c r="E1" s="12"/>
      <c r="F1" s="12"/>
      <c r="G1" s="12"/>
      <c r="H1" s="12"/>
      <c r="I1" s="12"/>
      <c r="J1" s="12"/>
    </row>
    <row r="3" spans="2:10" x14ac:dyDescent="0.25">
      <c r="C3" s="9" t="s">
        <v>118</v>
      </c>
      <c r="D3" s="9" t="s">
        <v>210</v>
      </c>
      <c r="F3" t="s">
        <v>199</v>
      </c>
    </row>
    <row r="4" spans="2:10" x14ac:dyDescent="0.25">
      <c r="C4" s="6">
        <v>41</v>
      </c>
      <c r="D4" s="6">
        <v>49</v>
      </c>
      <c r="F4" t="s">
        <v>200</v>
      </c>
    </row>
    <row r="5" spans="2:10" x14ac:dyDescent="0.25">
      <c r="C5" s="4">
        <v>53</v>
      </c>
      <c r="D5" s="4">
        <v>37</v>
      </c>
      <c r="F5" t="s">
        <v>85</v>
      </c>
    </row>
    <row r="6" spans="2:10" x14ac:dyDescent="0.25">
      <c r="C6" s="6">
        <v>36</v>
      </c>
      <c r="D6" s="6">
        <v>33</v>
      </c>
      <c r="F6" s="20" t="s">
        <v>95</v>
      </c>
      <c r="G6" s="20">
        <v>0.1683341152176821</v>
      </c>
    </row>
    <row r="7" spans="2:10" x14ac:dyDescent="0.25">
      <c r="C7" s="4">
        <v>42</v>
      </c>
      <c r="D7" s="4">
        <v>27</v>
      </c>
      <c r="F7" s="3" t="s">
        <v>157</v>
      </c>
    </row>
    <row r="8" spans="2:10" ht="15.75" thickBot="1" x14ac:dyDescent="0.3">
      <c r="C8" s="6">
        <v>46</v>
      </c>
      <c r="D8" s="6">
        <v>32</v>
      </c>
    </row>
    <row r="9" spans="2:10" x14ac:dyDescent="0.25">
      <c r="C9" s="4">
        <v>39</v>
      </c>
      <c r="D9" s="4">
        <v>59</v>
      </c>
      <c r="F9" s="62" t="s">
        <v>89</v>
      </c>
      <c r="G9" s="58"/>
      <c r="H9" s="76"/>
    </row>
    <row r="10" spans="2:10" ht="15.75" thickBot="1" x14ac:dyDescent="0.3">
      <c r="C10" s="6">
        <v>50</v>
      </c>
      <c r="D10" s="6">
        <v>30</v>
      </c>
      <c r="F10" s="69"/>
      <c r="H10" s="70"/>
    </row>
    <row r="11" spans="2:10" x14ac:dyDescent="0.25">
      <c r="C11" s="4">
        <v>35</v>
      </c>
      <c r="D11" s="4">
        <v>38</v>
      </c>
      <c r="F11" s="71"/>
      <c r="G11" s="81" t="s">
        <v>37</v>
      </c>
      <c r="H11" s="82" t="s">
        <v>99</v>
      </c>
    </row>
    <row r="12" spans="2:10" x14ac:dyDescent="0.25">
      <c r="C12" s="6">
        <v>33</v>
      </c>
      <c r="D12" s="6">
        <v>36</v>
      </c>
      <c r="F12" s="69" t="s">
        <v>62</v>
      </c>
      <c r="G12">
        <v>36.542600896860989</v>
      </c>
      <c r="H12" s="70">
        <v>37.042663891779398</v>
      </c>
    </row>
    <row r="13" spans="2:10" x14ac:dyDescent="0.25">
      <c r="C13" s="4">
        <v>27</v>
      </c>
      <c r="D13" s="4">
        <v>35</v>
      </c>
      <c r="F13" s="69" t="s">
        <v>90</v>
      </c>
      <c r="G13">
        <v>81.588068725752095</v>
      </c>
      <c r="H13" s="70">
        <v>84.253386229622024</v>
      </c>
    </row>
    <row r="14" spans="2:10" x14ac:dyDescent="0.25">
      <c r="C14" s="6">
        <v>34</v>
      </c>
      <c r="D14" s="6">
        <v>29</v>
      </c>
      <c r="F14" s="69" t="s">
        <v>91</v>
      </c>
      <c r="G14">
        <v>446</v>
      </c>
      <c r="H14" s="70">
        <v>961</v>
      </c>
    </row>
    <row r="15" spans="2:10" x14ac:dyDescent="0.25">
      <c r="C15" s="4">
        <v>46</v>
      </c>
      <c r="D15" s="4">
        <v>31</v>
      </c>
      <c r="F15" s="69" t="s">
        <v>92</v>
      </c>
      <c r="G15">
        <v>0</v>
      </c>
      <c r="H15" s="70"/>
    </row>
    <row r="16" spans="2:10" x14ac:dyDescent="0.25">
      <c r="C16" s="6">
        <v>44</v>
      </c>
      <c r="D16" s="6">
        <v>34</v>
      </c>
      <c r="F16" s="69" t="s">
        <v>93</v>
      </c>
      <c r="G16">
        <v>880</v>
      </c>
      <c r="H16" s="70"/>
    </row>
    <row r="17" spans="3:8" x14ac:dyDescent="0.25">
      <c r="C17" s="4">
        <v>26</v>
      </c>
      <c r="D17" s="4">
        <v>28</v>
      </c>
      <c r="F17" s="69" t="s">
        <v>94</v>
      </c>
      <c r="G17">
        <v>-0.96129437626137593</v>
      </c>
      <c r="H17" s="70"/>
    </row>
    <row r="18" spans="3:8" x14ac:dyDescent="0.25">
      <c r="C18" s="6">
        <v>35</v>
      </c>
      <c r="D18" s="6">
        <v>29</v>
      </c>
      <c r="F18" s="49" t="s">
        <v>95</v>
      </c>
      <c r="G18" s="20">
        <v>0.1683341152176821</v>
      </c>
      <c r="H18" s="70"/>
    </row>
    <row r="19" spans="3:8" x14ac:dyDescent="0.25">
      <c r="C19" s="4">
        <v>59</v>
      </c>
      <c r="D19" s="4">
        <v>32</v>
      </c>
      <c r="F19" s="69" t="s">
        <v>96</v>
      </c>
      <c r="G19">
        <v>1.6465870181839277</v>
      </c>
      <c r="H19" s="70"/>
    </row>
    <row r="20" spans="3:8" x14ac:dyDescent="0.25">
      <c r="C20" s="6">
        <v>59</v>
      </c>
      <c r="D20" s="6">
        <v>22</v>
      </c>
      <c r="F20" s="69" t="s">
        <v>97</v>
      </c>
      <c r="G20">
        <v>0.3366682304353642</v>
      </c>
      <c r="H20" s="70"/>
    </row>
    <row r="21" spans="3:8" ht="15.75" thickBot="1" x14ac:dyDescent="0.3">
      <c r="C21" s="4">
        <v>35</v>
      </c>
      <c r="D21" s="4">
        <v>38</v>
      </c>
      <c r="F21" s="73" t="s">
        <v>98</v>
      </c>
      <c r="G21" s="10">
        <v>1.9626633958103448</v>
      </c>
      <c r="H21" s="74"/>
    </row>
    <row r="22" spans="3:8" x14ac:dyDescent="0.25">
      <c r="C22" s="6">
        <v>55</v>
      </c>
      <c r="D22" s="6">
        <v>24</v>
      </c>
    </row>
    <row r="23" spans="3:8" x14ac:dyDescent="0.25">
      <c r="C23" s="4">
        <v>23</v>
      </c>
      <c r="D23" s="4">
        <v>34</v>
      </c>
    </row>
    <row r="24" spans="3:8" x14ac:dyDescent="0.25">
      <c r="C24" s="6">
        <v>46</v>
      </c>
      <c r="D24" s="6">
        <v>21</v>
      </c>
    </row>
    <row r="25" spans="3:8" x14ac:dyDescent="0.25">
      <c r="C25" s="4">
        <v>51</v>
      </c>
      <c r="D25" s="4">
        <v>34</v>
      </c>
    </row>
    <row r="26" spans="3:8" x14ac:dyDescent="0.25">
      <c r="C26" s="6">
        <v>30</v>
      </c>
      <c r="D26" s="6">
        <v>53</v>
      </c>
    </row>
    <row r="27" spans="3:8" x14ac:dyDescent="0.25">
      <c r="C27" s="4">
        <v>32</v>
      </c>
      <c r="D27" s="4">
        <v>32</v>
      </c>
    </row>
    <row r="28" spans="3:8" x14ac:dyDescent="0.25">
      <c r="C28" s="6">
        <v>24</v>
      </c>
      <c r="D28" s="6">
        <v>44</v>
      </c>
    </row>
    <row r="29" spans="3:8" x14ac:dyDescent="0.25">
      <c r="C29" s="4">
        <v>28</v>
      </c>
      <c r="D29" s="4">
        <v>33</v>
      </c>
    </row>
    <row r="30" spans="3:8" x14ac:dyDescent="0.25">
      <c r="C30" s="6">
        <v>58</v>
      </c>
      <c r="D30" s="6">
        <v>44</v>
      </c>
    </row>
    <row r="31" spans="3:8" x14ac:dyDescent="0.25">
      <c r="C31" s="4">
        <v>25</v>
      </c>
      <c r="D31" s="4">
        <v>30</v>
      </c>
    </row>
    <row r="32" spans="3:8" x14ac:dyDescent="0.25">
      <c r="C32" s="6">
        <v>37</v>
      </c>
      <c r="D32" s="6">
        <v>24</v>
      </c>
    </row>
    <row r="33" spans="3:4" x14ac:dyDescent="0.25">
      <c r="C33" s="4">
        <v>36</v>
      </c>
      <c r="D33" s="4">
        <v>43</v>
      </c>
    </row>
    <row r="34" spans="3:4" x14ac:dyDescent="0.25">
      <c r="C34" s="6">
        <v>43</v>
      </c>
      <c r="D34" s="6">
        <v>36</v>
      </c>
    </row>
    <row r="35" spans="3:4" x14ac:dyDescent="0.25">
      <c r="C35" s="4">
        <v>33</v>
      </c>
      <c r="D35" s="4">
        <v>35</v>
      </c>
    </row>
    <row r="36" spans="3:4" x14ac:dyDescent="0.25">
      <c r="C36" s="6">
        <v>31</v>
      </c>
      <c r="D36" s="6">
        <v>27</v>
      </c>
    </row>
    <row r="37" spans="3:4" x14ac:dyDescent="0.25">
      <c r="C37" s="4">
        <v>19</v>
      </c>
      <c r="D37" s="4">
        <v>26</v>
      </c>
    </row>
    <row r="38" spans="3:4" x14ac:dyDescent="0.25">
      <c r="C38" s="6">
        <v>50</v>
      </c>
      <c r="D38" s="6">
        <v>30</v>
      </c>
    </row>
    <row r="39" spans="3:4" x14ac:dyDescent="0.25">
      <c r="C39" s="4">
        <v>31</v>
      </c>
      <c r="D39" s="4">
        <v>41</v>
      </c>
    </row>
    <row r="40" spans="3:4" x14ac:dyDescent="0.25">
      <c r="C40" s="6">
        <v>41</v>
      </c>
      <c r="D40" s="6">
        <v>37</v>
      </c>
    </row>
    <row r="41" spans="3:4" x14ac:dyDescent="0.25">
      <c r="C41" s="4">
        <v>39</v>
      </c>
      <c r="D41" s="4">
        <v>35</v>
      </c>
    </row>
    <row r="42" spans="3:4" x14ac:dyDescent="0.25">
      <c r="C42" s="6">
        <v>25</v>
      </c>
      <c r="D42" s="6">
        <v>48</v>
      </c>
    </row>
    <row r="43" spans="3:4" x14ac:dyDescent="0.25">
      <c r="C43" s="4">
        <v>32</v>
      </c>
      <c r="D43" s="4">
        <v>28</v>
      </c>
    </row>
    <row r="44" spans="3:4" x14ac:dyDescent="0.25">
      <c r="C44" s="6">
        <v>35</v>
      </c>
      <c r="D44" s="6">
        <v>35</v>
      </c>
    </row>
    <row r="45" spans="3:4" x14ac:dyDescent="0.25">
      <c r="C45" s="4">
        <v>53</v>
      </c>
      <c r="D45" s="4">
        <v>33</v>
      </c>
    </row>
    <row r="46" spans="3:4" x14ac:dyDescent="0.25">
      <c r="C46" s="6">
        <v>32</v>
      </c>
      <c r="D46" s="6">
        <v>35</v>
      </c>
    </row>
    <row r="47" spans="3:4" x14ac:dyDescent="0.25">
      <c r="C47" s="4">
        <v>40</v>
      </c>
      <c r="D47" s="4">
        <v>31</v>
      </c>
    </row>
    <row r="48" spans="3:4" x14ac:dyDescent="0.25">
      <c r="C48" s="6">
        <v>34</v>
      </c>
      <c r="D48" s="6">
        <v>37</v>
      </c>
    </row>
    <row r="49" spans="3:4" x14ac:dyDescent="0.25">
      <c r="C49" s="4">
        <v>30</v>
      </c>
      <c r="D49" s="4">
        <v>32</v>
      </c>
    </row>
    <row r="50" spans="3:4" x14ac:dyDescent="0.25">
      <c r="C50" s="6">
        <v>38</v>
      </c>
      <c r="D50" s="6">
        <v>38</v>
      </c>
    </row>
    <row r="51" spans="3:4" x14ac:dyDescent="0.25">
      <c r="C51" s="4">
        <v>19</v>
      </c>
      <c r="D51" s="4">
        <v>50</v>
      </c>
    </row>
    <row r="52" spans="3:4" x14ac:dyDescent="0.25">
      <c r="C52" s="6">
        <v>45</v>
      </c>
      <c r="D52" s="6">
        <v>36</v>
      </c>
    </row>
    <row r="53" spans="3:4" x14ac:dyDescent="0.25">
      <c r="C53" s="4">
        <v>46</v>
      </c>
      <c r="D53" s="4">
        <v>55</v>
      </c>
    </row>
    <row r="54" spans="3:4" x14ac:dyDescent="0.25">
      <c r="C54" s="6">
        <v>41</v>
      </c>
      <c r="D54" s="6">
        <v>36</v>
      </c>
    </row>
    <row r="55" spans="3:4" x14ac:dyDescent="0.25">
      <c r="C55" s="4">
        <v>29</v>
      </c>
      <c r="D55" s="4">
        <v>45</v>
      </c>
    </row>
    <row r="56" spans="3:4" x14ac:dyDescent="0.25">
      <c r="C56" s="6">
        <v>32</v>
      </c>
      <c r="D56" s="6">
        <v>35</v>
      </c>
    </row>
    <row r="57" spans="3:4" x14ac:dyDescent="0.25">
      <c r="C57" s="4">
        <v>27</v>
      </c>
      <c r="D57" s="4">
        <v>36</v>
      </c>
    </row>
    <row r="58" spans="3:4" x14ac:dyDescent="0.25">
      <c r="C58" s="6">
        <v>41</v>
      </c>
      <c r="D58" s="6">
        <v>29</v>
      </c>
    </row>
    <row r="59" spans="3:4" x14ac:dyDescent="0.25">
      <c r="C59" s="4">
        <v>30</v>
      </c>
      <c r="D59" s="4">
        <v>31</v>
      </c>
    </row>
    <row r="60" spans="3:4" x14ac:dyDescent="0.25">
      <c r="C60" s="6">
        <v>45</v>
      </c>
      <c r="D60" s="6">
        <v>32</v>
      </c>
    </row>
    <row r="61" spans="3:4" x14ac:dyDescent="0.25">
      <c r="C61" s="4">
        <v>54</v>
      </c>
      <c r="D61" s="4">
        <v>36</v>
      </c>
    </row>
    <row r="62" spans="3:4" x14ac:dyDescent="0.25">
      <c r="C62" s="6">
        <v>38</v>
      </c>
      <c r="D62" s="6">
        <v>31</v>
      </c>
    </row>
    <row r="63" spans="3:4" x14ac:dyDescent="0.25">
      <c r="C63" s="4">
        <v>37</v>
      </c>
      <c r="D63" s="4">
        <v>45</v>
      </c>
    </row>
    <row r="64" spans="3:4" x14ac:dyDescent="0.25">
      <c r="C64" s="6">
        <v>29</v>
      </c>
      <c r="D64" s="6">
        <v>37</v>
      </c>
    </row>
    <row r="65" spans="3:4" x14ac:dyDescent="0.25">
      <c r="C65" s="4">
        <v>35</v>
      </c>
      <c r="D65" s="4">
        <v>30</v>
      </c>
    </row>
    <row r="66" spans="3:4" x14ac:dyDescent="0.25">
      <c r="C66" s="6">
        <v>50</v>
      </c>
      <c r="D66" s="6">
        <v>35</v>
      </c>
    </row>
    <row r="67" spans="3:4" x14ac:dyDescent="0.25">
      <c r="C67" s="4">
        <v>43</v>
      </c>
      <c r="D67" s="4">
        <v>38</v>
      </c>
    </row>
    <row r="68" spans="3:4" x14ac:dyDescent="0.25">
      <c r="C68" s="6">
        <v>52</v>
      </c>
      <c r="D68" s="6">
        <v>34</v>
      </c>
    </row>
    <row r="69" spans="3:4" x14ac:dyDescent="0.25">
      <c r="C69" s="4">
        <v>32</v>
      </c>
      <c r="D69" s="4">
        <v>56</v>
      </c>
    </row>
    <row r="70" spans="3:4" x14ac:dyDescent="0.25">
      <c r="C70" s="6">
        <v>32</v>
      </c>
      <c r="D70" s="6">
        <v>51</v>
      </c>
    </row>
    <row r="71" spans="3:4" x14ac:dyDescent="0.25">
      <c r="C71" s="4">
        <v>29</v>
      </c>
      <c r="D71" s="4">
        <v>30</v>
      </c>
    </row>
    <row r="72" spans="3:4" x14ac:dyDescent="0.25">
      <c r="C72" s="6">
        <v>38</v>
      </c>
      <c r="D72" s="6">
        <v>40</v>
      </c>
    </row>
    <row r="73" spans="3:4" x14ac:dyDescent="0.25">
      <c r="C73" s="4">
        <v>46</v>
      </c>
      <c r="D73" s="4">
        <v>46</v>
      </c>
    </row>
    <row r="74" spans="3:4" x14ac:dyDescent="0.25">
      <c r="C74" s="6">
        <v>29</v>
      </c>
      <c r="D74" s="6">
        <v>54</v>
      </c>
    </row>
    <row r="75" spans="3:4" x14ac:dyDescent="0.25">
      <c r="C75" s="4">
        <v>37</v>
      </c>
      <c r="D75" s="4">
        <v>44</v>
      </c>
    </row>
    <row r="76" spans="3:4" x14ac:dyDescent="0.25">
      <c r="C76" s="6">
        <v>38</v>
      </c>
      <c r="D76" s="6">
        <v>32</v>
      </c>
    </row>
    <row r="77" spans="3:4" x14ac:dyDescent="0.25">
      <c r="C77" s="4">
        <v>42</v>
      </c>
      <c r="D77" s="4">
        <v>20</v>
      </c>
    </row>
    <row r="78" spans="3:4" x14ac:dyDescent="0.25">
      <c r="C78" s="6">
        <v>29</v>
      </c>
      <c r="D78" s="6">
        <v>34</v>
      </c>
    </row>
    <row r="79" spans="3:4" x14ac:dyDescent="0.25">
      <c r="C79" s="4">
        <v>31</v>
      </c>
      <c r="D79" s="4">
        <v>37</v>
      </c>
    </row>
    <row r="80" spans="3:4" x14ac:dyDescent="0.25">
      <c r="C80" s="6">
        <v>26</v>
      </c>
      <c r="D80" s="6">
        <v>50</v>
      </c>
    </row>
    <row r="81" spans="3:4" x14ac:dyDescent="0.25">
      <c r="C81" s="4">
        <v>42</v>
      </c>
      <c r="D81" s="4">
        <v>25</v>
      </c>
    </row>
    <row r="82" spans="3:4" x14ac:dyDescent="0.25">
      <c r="C82" s="6">
        <v>35</v>
      </c>
      <c r="D82" s="6">
        <v>22</v>
      </c>
    </row>
    <row r="83" spans="3:4" x14ac:dyDescent="0.25">
      <c r="C83" s="4">
        <v>41</v>
      </c>
      <c r="D83" s="4">
        <v>51</v>
      </c>
    </row>
    <row r="84" spans="3:4" x14ac:dyDescent="0.25">
      <c r="C84" s="6">
        <v>18</v>
      </c>
      <c r="D84" s="6">
        <v>34</v>
      </c>
    </row>
    <row r="85" spans="3:4" x14ac:dyDescent="0.25">
      <c r="C85" s="4">
        <v>31</v>
      </c>
      <c r="D85" s="4">
        <v>24</v>
      </c>
    </row>
    <row r="86" spans="3:4" x14ac:dyDescent="0.25">
      <c r="C86" s="6">
        <v>32</v>
      </c>
      <c r="D86" s="6">
        <v>34</v>
      </c>
    </row>
    <row r="87" spans="3:4" x14ac:dyDescent="0.25">
      <c r="C87" s="4">
        <v>32</v>
      </c>
      <c r="D87" s="4">
        <v>34</v>
      </c>
    </row>
    <row r="88" spans="3:4" x14ac:dyDescent="0.25">
      <c r="C88" s="6">
        <v>27</v>
      </c>
      <c r="D88" s="6">
        <v>36</v>
      </c>
    </row>
    <row r="89" spans="3:4" x14ac:dyDescent="0.25">
      <c r="C89" s="4">
        <v>31</v>
      </c>
      <c r="D89" s="4">
        <v>30</v>
      </c>
    </row>
    <row r="90" spans="3:4" x14ac:dyDescent="0.25">
      <c r="C90" s="6">
        <v>39</v>
      </c>
      <c r="D90" s="6">
        <v>56</v>
      </c>
    </row>
    <row r="91" spans="3:4" x14ac:dyDescent="0.25">
      <c r="C91" s="4">
        <v>33</v>
      </c>
      <c r="D91" s="4">
        <v>51</v>
      </c>
    </row>
    <row r="92" spans="3:4" x14ac:dyDescent="0.25">
      <c r="C92" s="6">
        <v>27</v>
      </c>
      <c r="D92" s="6">
        <v>26</v>
      </c>
    </row>
    <row r="93" spans="3:4" x14ac:dyDescent="0.25">
      <c r="C93" s="4">
        <v>40</v>
      </c>
      <c r="D93" s="4">
        <v>58</v>
      </c>
    </row>
    <row r="94" spans="3:4" x14ac:dyDescent="0.25">
      <c r="C94" s="6">
        <v>30</v>
      </c>
      <c r="D94" s="6">
        <v>22</v>
      </c>
    </row>
    <row r="95" spans="3:4" x14ac:dyDescent="0.25">
      <c r="C95" s="4">
        <v>27</v>
      </c>
      <c r="D95" s="4">
        <v>49</v>
      </c>
    </row>
    <row r="96" spans="3:4" x14ac:dyDescent="0.25">
      <c r="C96" s="6">
        <v>29</v>
      </c>
      <c r="D96" s="6">
        <v>43</v>
      </c>
    </row>
    <row r="97" spans="3:4" x14ac:dyDescent="0.25">
      <c r="C97" s="4">
        <v>47</v>
      </c>
      <c r="D97" s="4">
        <v>36</v>
      </c>
    </row>
    <row r="98" spans="3:4" x14ac:dyDescent="0.25">
      <c r="C98" s="6">
        <v>29</v>
      </c>
      <c r="D98" s="6">
        <v>51</v>
      </c>
    </row>
    <row r="99" spans="3:4" x14ac:dyDescent="0.25">
      <c r="C99" s="4">
        <v>48</v>
      </c>
      <c r="D99" s="4">
        <v>32</v>
      </c>
    </row>
    <row r="100" spans="3:4" x14ac:dyDescent="0.25">
      <c r="C100" s="6">
        <v>30</v>
      </c>
      <c r="D100" s="6">
        <v>45</v>
      </c>
    </row>
    <row r="101" spans="3:4" x14ac:dyDescent="0.25">
      <c r="C101" s="4">
        <v>26</v>
      </c>
      <c r="D101" s="4">
        <v>38</v>
      </c>
    </row>
    <row r="102" spans="3:4" x14ac:dyDescent="0.25">
      <c r="C102" s="6">
        <v>21</v>
      </c>
      <c r="D102" s="6">
        <v>30</v>
      </c>
    </row>
    <row r="103" spans="3:4" x14ac:dyDescent="0.25">
      <c r="C103" s="4">
        <v>36</v>
      </c>
      <c r="D103" s="4">
        <v>30</v>
      </c>
    </row>
    <row r="104" spans="3:4" x14ac:dyDescent="0.25">
      <c r="C104" s="6">
        <v>36</v>
      </c>
      <c r="D104" s="6">
        <v>30</v>
      </c>
    </row>
    <row r="105" spans="3:4" x14ac:dyDescent="0.25">
      <c r="C105" s="4">
        <v>21</v>
      </c>
      <c r="D105" s="4">
        <v>41</v>
      </c>
    </row>
    <row r="106" spans="3:4" x14ac:dyDescent="0.25">
      <c r="C106" s="6">
        <v>33</v>
      </c>
      <c r="D106" s="6">
        <v>41</v>
      </c>
    </row>
    <row r="107" spans="3:4" x14ac:dyDescent="0.25">
      <c r="C107" s="4">
        <v>41</v>
      </c>
      <c r="D107" s="4">
        <v>19</v>
      </c>
    </row>
    <row r="108" spans="3:4" x14ac:dyDescent="0.25">
      <c r="C108" s="6">
        <v>40</v>
      </c>
      <c r="D108" s="6">
        <v>40</v>
      </c>
    </row>
    <row r="109" spans="3:4" x14ac:dyDescent="0.25">
      <c r="C109" s="4">
        <v>21</v>
      </c>
      <c r="D109" s="4">
        <v>45</v>
      </c>
    </row>
    <row r="110" spans="3:4" x14ac:dyDescent="0.25">
      <c r="C110" s="6">
        <v>28</v>
      </c>
      <c r="D110" s="6">
        <v>29</v>
      </c>
    </row>
    <row r="111" spans="3:4" x14ac:dyDescent="0.25">
      <c r="C111" s="4">
        <v>51</v>
      </c>
      <c r="D111" s="4">
        <v>51</v>
      </c>
    </row>
    <row r="112" spans="3:4" x14ac:dyDescent="0.25">
      <c r="C112" s="6">
        <v>34</v>
      </c>
      <c r="D112" s="6">
        <v>58</v>
      </c>
    </row>
    <row r="113" spans="3:4" x14ac:dyDescent="0.25">
      <c r="C113" s="4">
        <v>24</v>
      </c>
      <c r="D113" s="4">
        <v>22</v>
      </c>
    </row>
    <row r="114" spans="3:4" x14ac:dyDescent="0.25">
      <c r="C114" s="6">
        <v>30</v>
      </c>
      <c r="D114" s="6">
        <v>27</v>
      </c>
    </row>
    <row r="115" spans="3:4" x14ac:dyDescent="0.25">
      <c r="C115" s="4">
        <v>36</v>
      </c>
      <c r="D115" s="4">
        <v>28</v>
      </c>
    </row>
    <row r="116" spans="3:4" x14ac:dyDescent="0.25">
      <c r="C116" s="6">
        <v>40</v>
      </c>
      <c r="D116" s="6">
        <v>57</v>
      </c>
    </row>
    <row r="117" spans="3:4" x14ac:dyDescent="0.25">
      <c r="C117" s="4">
        <v>34</v>
      </c>
      <c r="D117" s="4">
        <v>27</v>
      </c>
    </row>
    <row r="118" spans="3:4" x14ac:dyDescent="0.25">
      <c r="C118" s="6">
        <v>25</v>
      </c>
      <c r="D118" s="6">
        <v>50</v>
      </c>
    </row>
    <row r="119" spans="3:4" x14ac:dyDescent="0.25">
      <c r="C119" s="4">
        <v>56</v>
      </c>
      <c r="D119" s="4">
        <v>41</v>
      </c>
    </row>
    <row r="120" spans="3:4" x14ac:dyDescent="0.25">
      <c r="C120" s="6">
        <v>30</v>
      </c>
      <c r="D120" s="6">
        <v>32</v>
      </c>
    </row>
    <row r="121" spans="3:4" x14ac:dyDescent="0.25">
      <c r="C121" s="4">
        <v>41</v>
      </c>
      <c r="D121" s="4">
        <v>27</v>
      </c>
    </row>
    <row r="122" spans="3:4" x14ac:dyDescent="0.25">
      <c r="C122" s="6">
        <v>24</v>
      </c>
      <c r="D122" s="6">
        <v>36</v>
      </c>
    </row>
    <row r="123" spans="3:4" x14ac:dyDescent="0.25">
      <c r="C123" s="4">
        <v>34</v>
      </c>
      <c r="D123" s="4">
        <v>30</v>
      </c>
    </row>
    <row r="124" spans="3:4" x14ac:dyDescent="0.25">
      <c r="C124" s="6">
        <v>40</v>
      </c>
      <c r="D124" s="6">
        <v>56</v>
      </c>
    </row>
    <row r="125" spans="3:4" x14ac:dyDescent="0.25">
      <c r="C125" s="4">
        <v>30</v>
      </c>
      <c r="D125" s="4">
        <v>33</v>
      </c>
    </row>
    <row r="126" spans="3:4" x14ac:dyDescent="0.25">
      <c r="C126" s="6">
        <v>57</v>
      </c>
      <c r="D126" s="6">
        <v>19</v>
      </c>
    </row>
    <row r="127" spans="3:4" x14ac:dyDescent="0.25">
      <c r="C127" s="4">
        <v>60</v>
      </c>
      <c r="D127" s="4">
        <v>38</v>
      </c>
    </row>
    <row r="128" spans="3:4" x14ac:dyDescent="0.25">
      <c r="C128" s="6">
        <v>46</v>
      </c>
      <c r="D128" s="6">
        <v>31</v>
      </c>
    </row>
    <row r="129" spans="3:4" x14ac:dyDescent="0.25">
      <c r="C129" s="4">
        <v>30</v>
      </c>
      <c r="D129" s="4">
        <v>34</v>
      </c>
    </row>
    <row r="130" spans="3:4" x14ac:dyDescent="0.25">
      <c r="C130" s="6">
        <v>36</v>
      </c>
      <c r="D130" s="6">
        <v>50</v>
      </c>
    </row>
    <row r="131" spans="3:4" x14ac:dyDescent="0.25">
      <c r="C131" s="4">
        <v>48</v>
      </c>
      <c r="D131" s="4">
        <v>53</v>
      </c>
    </row>
    <row r="132" spans="3:4" x14ac:dyDescent="0.25">
      <c r="C132" s="6">
        <v>55</v>
      </c>
      <c r="D132" s="6">
        <v>33</v>
      </c>
    </row>
    <row r="133" spans="3:4" x14ac:dyDescent="0.25">
      <c r="C133" s="4">
        <v>41</v>
      </c>
      <c r="D133" s="4">
        <v>40</v>
      </c>
    </row>
    <row r="134" spans="3:4" x14ac:dyDescent="0.25">
      <c r="C134" s="6">
        <v>35</v>
      </c>
      <c r="D134" s="6">
        <v>55</v>
      </c>
    </row>
    <row r="135" spans="3:4" x14ac:dyDescent="0.25">
      <c r="C135" s="4">
        <v>31</v>
      </c>
      <c r="D135" s="4">
        <v>34</v>
      </c>
    </row>
    <row r="136" spans="3:4" x14ac:dyDescent="0.25">
      <c r="C136" s="6">
        <v>45</v>
      </c>
      <c r="D136" s="6">
        <v>51</v>
      </c>
    </row>
    <row r="137" spans="3:4" x14ac:dyDescent="0.25">
      <c r="C137" s="4">
        <v>31</v>
      </c>
      <c r="D137" s="4">
        <v>52</v>
      </c>
    </row>
    <row r="138" spans="3:4" x14ac:dyDescent="0.25">
      <c r="C138" s="6">
        <v>18</v>
      </c>
      <c r="D138" s="6">
        <v>27</v>
      </c>
    </row>
    <row r="139" spans="3:4" x14ac:dyDescent="0.25">
      <c r="C139" s="4">
        <v>40</v>
      </c>
      <c r="D139" s="4">
        <v>35</v>
      </c>
    </row>
    <row r="140" spans="3:4" x14ac:dyDescent="0.25">
      <c r="C140" s="6">
        <v>26</v>
      </c>
      <c r="D140" s="6">
        <v>43</v>
      </c>
    </row>
    <row r="141" spans="3:4" x14ac:dyDescent="0.25">
      <c r="C141" s="4">
        <v>35</v>
      </c>
      <c r="D141" s="4">
        <v>45</v>
      </c>
    </row>
    <row r="142" spans="3:4" x14ac:dyDescent="0.25">
      <c r="C142" s="6">
        <v>34</v>
      </c>
      <c r="D142" s="6">
        <v>37</v>
      </c>
    </row>
    <row r="143" spans="3:4" x14ac:dyDescent="0.25">
      <c r="C143" s="4">
        <v>41</v>
      </c>
      <c r="D143" s="4">
        <v>35</v>
      </c>
    </row>
    <row r="144" spans="3:4" x14ac:dyDescent="0.25">
      <c r="C144" s="6">
        <v>37</v>
      </c>
      <c r="D144" s="6">
        <v>42</v>
      </c>
    </row>
    <row r="145" spans="3:4" x14ac:dyDescent="0.25">
      <c r="C145" s="4">
        <v>32</v>
      </c>
      <c r="D145" s="4">
        <v>38</v>
      </c>
    </row>
    <row r="146" spans="3:4" x14ac:dyDescent="0.25">
      <c r="C146" s="6">
        <v>24</v>
      </c>
      <c r="D146" s="6">
        <v>38</v>
      </c>
    </row>
    <row r="147" spans="3:4" x14ac:dyDescent="0.25">
      <c r="C147" s="4">
        <v>26</v>
      </c>
      <c r="D147" s="4">
        <v>27</v>
      </c>
    </row>
    <row r="148" spans="3:4" x14ac:dyDescent="0.25">
      <c r="C148" s="6">
        <v>25</v>
      </c>
      <c r="D148" s="6">
        <v>49</v>
      </c>
    </row>
    <row r="149" spans="3:4" x14ac:dyDescent="0.25">
      <c r="C149" s="4">
        <v>30</v>
      </c>
      <c r="D149" s="4">
        <v>34</v>
      </c>
    </row>
    <row r="150" spans="3:4" x14ac:dyDescent="0.25">
      <c r="C150" s="6">
        <v>31</v>
      </c>
      <c r="D150" s="6">
        <v>40</v>
      </c>
    </row>
    <row r="151" spans="3:4" x14ac:dyDescent="0.25">
      <c r="C151" s="4">
        <v>31</v>
      </c>
      <c r="D151" s="4">
        <v>38</v>
      </c>
    </row>
    <row r="152" spans="3:4" x14ac:dyDescent="0.25">
      <c r="C152" s="6">
        <v>37</v>
      </c>
      <c r="D152" s="6">
        <v>22</v>
      </c>
    </row>
    <row r="153" spans="3:4" x14ac:dyDescent="0.25">
      <c r="C153" s="4">
        <v>34</v>
      </c>
      <c r="D153" s="4">
        <v>36</v>
      </c>
    </row>
    <row r="154" spans="3:4" x14ac:dyDescent="0.25">
      <c r="C154" s="6">
        <v>27</v>
      </c>
      <c r="D154" s="6">
        <v>40</v>
      </c>
    </row>
    <row r="155" spans="3:4" x14ac:dyDescent="0.25">
      <c r="C155" s="4">
        <v>21</v>
      </c>
      <c r="D155" s="4">
        <v>46</v>
      </c>
    </row>
    <row r="156" spans="3:4" x14ac:dyDescent="0.25">
      <c r="C156" s="6">
        <v>33</v>
      </c>
      <c r="D156" s="6">
        <v>30</v>
      </c>
    </row>
    <row r="157" spans="3:4" x14ac:dyDescent="0.25">
      <c r="C157" s="4">
        <v>53</v>
      </c>
      <c r="D157" s="4">
        <v>51</v>
      </c>
    </row>
    <row r="158" spans="3:4" x14ac:dyDescent="0.25">
      <c r="C158" s="6">
        <v>45</v>
      </c>
      <c r="D158" s="6">
        <v>30</v>
      </c>
    </row>
    <row r="159" spans="3:4" x14ac:dyDescent="0.25">
      <c r="C159" s="4">
        <v>29</v>
      </c>
      <c r="D159" s="4">
        <v>29</v>
      </c>
    </row>
    <row r="160" spans="3:4" x14ac:dyDescent="0.25">
      <c r="C160" s="6">
        <v>25</v>
      </c>
      <c r="D160" s="6">
        <v>36</v>
      </c>
    </row>
    <row r="161" spans="3:4" x14ac:dyDescent="0.25">
      <c r="C161" s="4">
        <v>38</v>
      </c>
      <c r="D161" s="4">
        <v>33</v>
      </c>
    </row>
    <row r="162" spans="3:4" x14ac:dyDescent="0.25">
      <c r="C162" s="6">
        <v>48</v>
      </c>
      <c r="D162" s="6">
        <v>37</v>
      </c>
    </row>
    <row r="163" spans="3:4" x14ac:dyDescent="0.25">
      <c r="C163" s="4">
        <v>27</v>
      </c>
      <c r="D163" s="4">
        <v>31</v>
      </c>
    </row>
    <row r="164" spans="3:4" x14ac:dyDescent="0.25">
      <c r="C164" s="6">
        <v>24</v>
      </c>
      <c r="D164" s="6">
        <v>59</v>
      </c>
    </row>
    <row r="165" spans="3:4" x14ac:dyDescent="0.25">
      <c r="C165" s="4">
        <v>32</v>
      </c>
      <c r="D165" s="4">
        <v>29</v>
      </c>
    </row>
    <row r="166" spans="3:4" x14ac:dyDescent="0.25">
      <c r="C166" s="6">
        <v>50</v>
      </c>
      <c r="D166" s="6">
        <v>52</v>
      </c>
    </row>
    <row r="167" spans="3:4" x14ac:dyDescent="0.25">
      <c r="C167" s="4">
        <v>47</v>
      </c>
      <c r="D167" s="4">
        <v>42</v>
      </c>
    </row>
    <row r="168" spans="3:4" x14ac:dyDescent="0.25">
      <c r="C168" s="6">
        <v>40</v>
      </c>
      <c r="D168" s="6">
        <v>33</v>
      </c>
    </row>
    <row r="169" spans="3:4" x14ac:dyDescent="0.25">
      <c r="C169" s="4">
        <v>60</v>
      </c>
      <c r="D169" s="4">
        <v>33</v>
      </c>
    </row>
    <row r="170" spans="3:4" x14ac:dyDescent="0.25">
      <c r="C170" s="6">
        <v>50</v>
      </c>
      <c r="D170" s="6">
        <v>32</v>
      </c>
    </row>
    <row r="171" spans="3:4" x14ac:dyDescent="0.25">
      <c r="C171" s="4">
        <v>47</v>
      </c>
      <c r="D171" s="4">
        <v>39</v>
      </c>
    </row>
    <row r="172" spans="3:4" x14ac:dyDescent="0.25">
      <c r="C172" s="6">
        <v>30</v>
      </c>
      <c r="D172" s="6">
        <v>41</v>
      </c>
    </row>
    <row r="173" spans="3:4" x14ac:dyDescent="0.25">
      <c r="C173" s="4">
        <v>29</v>
      </c>
      <c r="D173" s="4">
        <v>40</v>
      </c>
    </row>
    <row r="174" spans="3:4" x14ac:dyDescent="0.25">
      <c r="C174" s="6">
        <v>43</v>
      </c>
      <c r="D174" s="6">
        <v>45</v>
      </c>
    </row>
    <row r="175" spans="3:4" x14ac:dyDescent="0.25">
      <c r="C175" s="4">
        <v>29</v>
      </c>
      <c r="D175" s="4">
        <v>31</v>
      </c>
    </row>
    <row r="176" spans="3:4" x14ac:dyDescent="0.25">
      <c r="C176" s="6">
        <v>52</v>
      </c>
      <c r="D176" s="6">
        <v>33</v>
      </c>
    </row>
    <row r="177" spans="3:4" x14ac:dyDescent="0.25">
      <c r="C177" s="4">
        <v>25</v>
      </c>
      <c r="D177" s="4">
        <v>34</v>
      </c>
    </row>
    <row r="178" spans="3:4" x14ac:dyDescent="0.25">
      <c r="C178" s="6">
        <v>45</v>
      </c>
      <c r="D178" s="6">
        <v>37</v>
      </c>
    </row>
    <row r="179" spans="3:4" x14ac:dyDescent="0.25">
      <c r="C179" s="4">
        <v>47</v>
      </c>
      <c r="D179" s="4">
        <v>45</v>
      </c>
    </row>
    <row r="180" spans="3:4" x14ac:dyDescent="0.25">
      <c r="C180" s="6">
        <v>34</v>
      </c>
      <c r="D180" s="6">
        <v>37</v>
      </c>
    </row>
    <row r="181" spans="3:4" x14ac:dyDescent="0.25">
      <c r="C181" s="4">
        <v>36</v>
      </c>
      <c r="D181" s="4">
        <v>39</v>
      </c>
    </row>
    <row r="182" spans="3:4" x14ac:dyDescent="0.25">
      <c r="C182" s="6">
        <v>26</v>
      </c>
      <c r="D182" s="6">
        <v>29</v>
      </c>
    </row>
    <row r="183" spans="3:4" x14ac:dyDescent="0.25">
      <c r="C183" s="4">
        <v>27</v>
      </c>
      <c r="D183" s="4">
        <v>42</v>
      </c>
    </row>
    <row r="184" spans="3:4" x14ac:dyDescent="0.25">
      <c r="C184" s="6">
        <v>35</v>
      </c>
      <c r="D184" s="6">
        <v>25</v>
      </c>
    </row>
    <row r="185" spans="3:4" x14ac:dyDescent="0.25">
      <c r="C185" s="4">
        <v>34</v>
      </c>
      <c r="D185" s="4">
        <v>42</v>
      </c>
    </row>
    <row r="186" spans="3:4" x14ac:dyDescent="0.25">
      <c r="C186" s="6">
        <v>33</v>
      </c>
      <c r="D186" s="6">
        <v>40</v>
      </c>
    </row>
    <row r="187" spans="3:4" x14ac:dyDescent="0.25">
      <c r="C187" s="4">
        <v>49</v>
      </c>
      <c r="D187" s="4">
        <v>51</v>
      </c>
    </row>
    <row r="188" spans="3:4" x14ac:dyDescent="0.25">
      <c r="C188" s="6">
        <v>55</v>
      </c>
      <c r="D188" s="6">
        <v>31</v>
      </c>
    </row>
    <row r="189" spans="3:4" x14ac:dyDescent="0.25">
      <c r="C189" s="4">
        <v>28</v>
      </c>
      <c r="D189" s="4">
        <v>32</v>
      </c>
    </row>
    <row r="190" spans="3:4" x14ac:dyDescent="0.25">
      <c r="C190" s="6">
        <v>51</v>
      </c>
      <c r="D190" s="6">
        <v>32</v>
      </c>
    </row>
    <row r="191" spans="3:4" x14ac:dyDescent="0.25">
      <c r="C191" s="4">
        <v>33</v>
      </c>
      <c r="D191" s="4">
        <v>28</v>
      </c>
    </row>
    <row r="192" spans="3:4" x14ac:dyDescent="0.25">
      <c r="C192" s="6">
        <v>36</v>
      </c>
      <c r="D192" s="6">
        <v>31</v>
      </c>
    </row>
    <row r="193" spans="3:4" x14ac:dyDescent="0.25">
      <c r="C193" s="4">
        <v>32</v>
      </c>
      <c r="D193" s="4">
        <v>25</v>
      </c>
    </row>
    <row r="194" spans="3:4" x14ac:dyDescent="0.25">
      <c r="C194" s="6">
        <v>53</v>
      </c>
      <c r="D194" s="6">
        <v>45</v>
      </c>
    </row>
    <row r="195" spans="3:4" x14ac:dyDescent="0.25">
      <c r="C195" s="4">
        <v>45</v>
      </c>
      <c r="D195" s="4">
        <v>36</v>
      </c>
    </row>
    <row r="196" spans="3:4" x14ac:dyDescent="0.25">
      <c r="C196" s="6">
        <v>37</v>
      </c>
      <c r="D196" s="6">
        <v>55</v>
      </c>
    </row>
    <row r="197" spans="3:4" x14ac:dyDescent="0.25">
      <c r="C197" s="4">
        <v>25</v>
      </c>
      <c r="D197" s="4">
        <v>47</v>
      </c>
    </row>
    <row r="198" spans="3:4" x14ac:dyDescent="0.25">
      <c r="C198" s="6">
        <v>25</v>
      </c>
      <c r="D198" s="6">
        <v>28</v>
      </c>
    </row>
    <row r="199" spans="3:4" x14ac:dyDescent="0.25">
      <c r="C199" s="4">
        <v>32</v>
      </c>
      <c r="D199" s="4">
        <v>21</v>
      </c>
    </row>
    <row r="200" spans="3:4" x14ac:dyDescent="0.25">
      <c r="C200" s="6">
        <v>38</v>
      </c>
      <c r="D200" s="6">
        <v>37</v>
      </c>
    </row>
    <row r="201" spans="3:4" x14ac:dyDescent="0.25">
      <c r="C201" s="4">
        <v>29</v>
      </c>
      <c r="D201" s="4">
        <v>35</v>
      </c>
    </row>
    <row r="202" spans="3:4" x14ac:dyDescent="0.25">
      <c r="C202" s="6">
        <v>53</v>
      </c>
      <c r="D202" s="6">
        <v>26</v>
      </c>
    </row>
    <row r="203" spans="3:4" x14ac:dyDescent="0.25">
      <c r="C203" s="4">
        <v>37</v>
      </c>
      <c r="D203" s="4">
        <v>50</v>
      </c>
    </row>
    <row r="204" spans="3:4" x14ac:dyDescent="0.25">
      <c r="C204" s="6">
        <v>47</v>
      </c>
      <c r="D204" s="6">
        <v>53</v>
      </c>
    </row>
    <row r="205" spans="3:4" x14ac:dyDescent="0.25">
      <c r="C205" s="4">
        <v>37</v>
      </c>
      <c r="D205" s="4">
        <v>55</v>
      </c>
    </row>
    <row r="206" spans="3:4" x14ac:dyDescent="0.25">
      <c r="C206" s="6">
        <v>28</v>
      </c>
      <c r="D206" s="6">
        <v>26</v>
      </c>
    </row>
    <row r="207" spans="3:4" x14ac:dyDescent="0.25">
      <c r="C207" s="4">
        <v>20</v>
      </c>
      <c r="D207" s="4">
        <v>37</v>
      </c>
    </row>
    <row r="208" spans="3:4" x14ac:dyDescent="0.25">
      <c r="C208" s="6">
        <v>47</v>
      </c>
      <c r="D208" s="6">
        <v>44</v>
      </c>
    </row>
    <row r="209" spans="3:4" x14ac:dyDescent="0.25">
      <c r="C209" s="4">
        <v>42</v>
      </c>
      <c r="D209" s="4">
        <v>38</v>
      </c>
    </row>
    <row r="210" spans="3:4" x14ac:dyDescent="0.25">
      <c r="C210" s="6">
        <v>31</v>
      </c>
      <c r="D210" s="6">
        <v>26</v>
      </c>
    </row>
    <row r="211" spans="3:4" x14ac:dyDescent="0.25">
      <c r="C211" s="4">
        <v>31</v>
      </c>
      <c r="D211" s="4">
        <v>28</v>
      </c>
    </row>
    <row r="212" spans="3:4" x14ac:dyDescent="0.25">
      <c r="C212" s="6">
        <v>25</v>
      </c>
      <c r="D212" s="6">
        <v>49</v>
      </c>
    </row>
    <row r="213" spans="3:4" x14ac:dyDescent="0.25">
      <c r="C213" s="4">
        <v>40</v>
      </c>
      <c r="D213" s="4">
        <v>36</v>
      </c>
    </row>
    <row r="214" spans="3:4" x14ac:dyDescent="0.25">
      <c r="C214" s="6">
        <v>26</v>
      </c>
      <c r="D214" s="6">
        <v>37</v>
      </c>
    </row>
    <row r="215" spans="3:4" x14ac:dyDescent="0.25">
      <c r="C215" s="4">
        <v>19</v>
      </c>
      <c r="D215" s="4">
        <v>18</v>
      </c>
    </row>
    <row r="216" spans="3:4" x14ac:dyDescent="0.25">
      <c r="C216" s="6">
        <v>36</v>
      </c>
      <c r="D216" s="6">
        <v>36</v>
      </c>
    </row>
    <row r="217" spans="3:4" x14ac:dyDescent="0.25">
      <c r="C217" s="4">
        <v>37</v>
      </c>
      <c r="D217" s="4">
        <v>51</v>
      </c>
    </row>
    <row r="218" spans="3:4" x14ac:dyDescent="0.25">
      <c r="C218" s="6">
        <v>29</v>
      </c>
      <c r="D218" s="6">
        <v>28</v>
      </c>
    </row>
    <row r="219" spans="3:4" x14ac:dyDescent="0.25">
      <c r="C219" s="4">
        <v>35</v>
      </c>
      <c r="D219" s="4">
        <v>39</v>
      </c>
    </row>
    <row r="220" spans="3:4" x14ac:dyDescent="0.25">
      <c r="C220" s="6">
        <v>53</v>
      </c>
      <c r="D220" s="6">
        <v>36</v>
      </c>
    </row>
    <row r="221" spans="3:4" x14ac:dyDescent="0.25">
      <c r="C221" s="4">
        <v>30</v>
      </c>
      <c r="D221" s="4">
        <v>38</v>
      </c>
    </row>
    <row r="222" spans="3:4" x14ac:dyDescent="0.25">
      <c r="C222" s="6">
        <v>38</v>
      </c>
      <c r="D222" s="6">
        <v>58</v>
      </c>
    </row>
    <row r="223" spans="3:4" x14ac:dyDescent="0.25">
      <c r="C223" s="4">
        <v>35</v>
      </c>
      <c r="D223" s="4">
        <v>31</v>
      </c>
    </row>
    <row r="224" spans="3:4" x14ac:dyDescent="0.25">
      <c r="C224" s="6">
        <v>39</v>
      </c>
      <c r="D224" s="6">
        <v>45</v>
      </c>
    </row>
    <row r="225" spans="3:4" x14ac:dyDescent="0.25">
      <c r="C225" s="4">
        <v>40</v>
      </c>
      <c r="D225" s="4">
        <v>31</v>
      </c>
    </row>
    <row r="226" spans="3:4" x14ac:dyDescent="0.25">
      <c r="C226" s="6">
        <v>36</v>
      </c>
      <c r="D226" s="6">
        <v>33</v>
      </c>
    </row>
    <row r="227" spans="3:4" x14ac:dyDescent="0.25">
      <c r="C227" s="4">
        <v>33</v>
      </c>
      <c r="D227" s="4">
        <v>39</v>
      </c>
    </row>
    <row r="228" spans="3:4" x14ac:dyDescent="0.25">
      <c r="C228" s="6">
        <v>47</v>
      </c>
      <c r="D228" s="6">
        <v>43</v>
      </c>
    </row>
    <row r="229" spans="3:4" x14ac:dyDescent="0.25">
      <c r="C229" s="4">
        <v>42</v>
      </c>
      <c r="D229" s="4">
        <v>49</v>
      </c>
    </row>
    <row r="230" spans="3:4" x14ac:dyDescent="0.25">
      <c r="C230" s="6">
        <v>38</v>
      </c>
      <c r="D230" s="6">
        <v>52</v>
      </c>
    </row>
    <row r="231" spans="3:4" x14ac:dyDescent="0.25">
      <c r="C231" s="4">
        <v>26</v>
      </c>
      <c r="D231" s="4">
        <v>27</v>
      </c>
    </row>
    <row r="232" spans="3:4" x14ac:dyDescent="0.25">
      <c r="C232" s="6">
        <v>52</v>
      </c>
      <c r="D232" s="6">
        <v>32</v>
      </c>
    </row>
    <row r="233" spans="3:4" x14ac:dyDescent="0.25">
      <c r="C233" s="4">
        <v>44</v>
      </c>
      <c r="D233" s="4">
        <v>28</v>
      </c>
    </row>
    <row r="234" spans="3:4" x14ac:dyDescent="0.25">
      <c r="C234" s="6">
        <v>50</v>
      </c>
      <c r="D234" s="6">
        <v>30</v>
      </c>
    </row>
    <row r="235" spans="3:4" x14ac:dyDescent="0.25">
      <c r="C235" s="4">
        <v>33</v>
      </c>
      <c r="D235" s="4">
        <v>31</v>
      </c>
    </row>
    <row r="236" spans="3:4" x14ac:dyDescent="0.25">
      <c r="C236" s="6">
        <v>45</v>
      </c>
      <c r="D236" s="6">
        <v>39</v>
      </c>
    </row>
    <row r="237" spans="3:4" x14ac:dyDescent="0.25">
      <c r="C237" s="4">
        <v>34</v>
      </c>
      <c r="D237" s="4">
        <v>47</v>
      </c>
    </row>
    <row r="238" spans="3:4" x14ac:dyDescent="0.25">
      <c r="C238" s="6">
        <v>59</v>
      </c>
      <c r="D238" s="6">
        <v>43</v>
      </c>
    </row>
    <row r="239" spans="3:4" x14ac:dyDescent="0.25">
      <c r="C239" s="4">
        <v>53</v>
      </c>
      <c r="D239" s="4">
        <v>54</v>
      </c>
    </row>
    <row r="240" spans="3:4" x14ac:dyDescent="0.25">
      <c r="C240" s="6">
        <v>34</v>
      </c>
      <c r="D240" s="6">
        <v>43</v>
      </c>
    </row>
    <row r="241" spans="3:4" x14ac:dyDescent="0.25">
      <c r="C241" s="4">
        <v>28</v>
      </c>
      <c r="D241" s="4">
        <v>45</v>
      </c>
    </row>
    <row r="242" spans="3:4" x14ac:dyDescent="0.25">
      <c r="C242" s="6">
        <v>40</v>
      </c>
      <c r="D242" s="6">
        <v>29</v>
      </c>
    </row>
    <row r="243" spans="3:4" x14ac:dyDescent="0.25">
      <c r="C243" s="4">
        <v>54</v>
      </c>
      <c r="D243" s="4">
        <v>29</v>
      </c>
    </row>
    <row r="244" spans="3:4" x14ac:dyDescent="0.25">
      <c r="C244" s="6">
        <v>43</v>
      </c>
      <c r="D244" s="6">
        <v>37</v>
      </c>
    </row>
    <row r="245" spans="3:4" x14ac:dyDescent="0.25">
      <c r="C245" s="4">
        <v>20</v>
      </c>
      <c r="D245" s="4">
        <v>38</v>
      </c>
    </row>
    <row r="246" spans="3:4" x14ac:dyDescent="0.25">
      <c r="C246" s="6">
        <v>35</v>
      </c>
      <c r="D246" s="6">
        <v>31</v>
      </c>
    </row>
    <row r="247" spans="3:4" x14ac:dyDescent="0.25">
      <c r="C247" s="4">
        <v>37</v>
      </c>
      <c r="D247" s="4">
        <v>35</v>
      </c>
    </row>
    <row r="248" spans="3:4" x14ac:dyDescent="0.25">
      <c r="C248" s="6">
        <v>50</v>
      </c>
      <c r="D248" s="6">
        <v>23</v>
      </c>
    </row>
    <row r="249" spans="3:4" x14ac:dyDescent="0.25">
      <c r="C249" s="4">
        <v>33</v>
      </c>
      <c r="D249" s="4">
        <v>41</v>
      </c>
    </row>
    <row r="250" spans="3:4" x14ac:dyDescent="0.25">
      <c r="C250" s="6">
        <v>45</v>
      </c>
      <c r="D250" s="6">
        <v>42</v>
      </c>
    </row>
    <row r="251" spans="3:4" x14ac:dyDescent="0.25">
      <c r="C251" s="4">
        <v>38</v>
      </c>
      <c r="D251" s="4">
        <v>32</v>
      </c>
    </row>
    <row r="252" spans="3:4" x14ac:dyDescent="0.25">
      <c r="C252" s="6">
        <v>46</v>
      </c>
      <c r="D252" s="6">
        <v>37</v>
      </c>
    </row>
    <row r="253" spans="3:4" x14ac:dyDescent="0.25">
      <c r="C253" s="4">
        <v>38</v>
      </c>
      <c r="D253" s="4">
        <v>42</v>
      </c>
    </row>
    <row r="254" spans="3:4" x14ac:dyDescent="0.25">
      <c r="C254" s="6">
        <v>31</v>
      </c>
      <c r="D254" s="6">
        <v>57</v>
      </c>
    </row>
    <row r="255" spans="3:4" x14ac:dyDescent="0.25">
      <c r="C255" s="4">
        <v>35</v>
      </c>
      <c r="D255" s="4">
        <v>40</v>
      </c>
    </row>
    <row r="256" spans="3:4" x14ac:dyDescent="0.25">
      <c r="C256" s="6">
        <v>49</v>
      </c>
      <c r="D256" s="6">
        <v>37</v>
      </c>
    </row>
    <row r="257" spans="3:4" x14ac:dyDescent="0.25">
      <c r="C257" s="4">
        <v>33</v>
      </c>
      <c r="D257" s="4">
        <v>46</v>
      </c>
    </row>
    <row r="258" spans="3:4" x14ac:dyDescent="0.25">
      <c r="C258" s="6">
        <v>34</v>
      </c>
      <c r="D258" s="6">
        <v>50</v>
      </c>
    </row>
    <row r="259" spans="3:4" x14ac:dyDescent="0.25">
      <c r="C259" s="4">
        <v>29</v>
      </c>
      <c r="D259" s="4">
        <v>31</v>
      </c>
    </row>
    <row r="260" spans="3:4" x14ac:dyDescent="0.25">
      <c r="C260" s="6">
        <v>42</v>
      </c>
      <c r="D260" s="6">
        <v>29</v>
      </c>
    </row>
    <row r="261" spans="3:4" x14ac:dyDescent="0.25">
      <c r="C261" s="4">
        <v>42</v>
      </c>
      <c r="D261" s="4">
        <v>35</v>
      </c>
    </row>
    <row r="262" spans="3:4" x14ac:dyDescent="0.25">
      <c r="C262" s="6">
        <v>30</v>
      </c>
      <c r="D262" s="6">
        <v>27</v>
      </c>
    </row>
    <row r="263" spans="3:4" x14ac:dyDescent="0.25">
      <c r="C263" s="4">
        <v>43</v>
      </c>
      <c r="D263" s="4">
        <v>49</v>
      </c>
    </row>
    <row r="264" spans="3:4" x14ac:dyDescent="0.25">
      <c r="C264" s="6">
        <v>32</v>
      </c>
      <c r="D264" s="6">
        <v>36</v>
      </c>
    </row>
    <row r="265" spans="3:4" x14ac:dyDescent="0.25">
      <c r="C265" s="4">
        <v>46</v>
      </c>
      <c r="D265" s="4">
        <v>55</v>
      </c>
    </row>
    <row r="266" spans="3:4" x14ac:dyDescent="0.25">
      <c r="C266" s="6">
        <v>30</v>
      </c>
      <c r="D266" s="6">
        <v>26</v>
      </c>
    </row>
    <row r="267" spans="3:4" x14ac:dyDescent="0.25">
      <c r="C267" s="4">
        <v>40</v>
      </c>
      <c r="D267" s="4">
        <v>22</v>
      </c>
    </row>
    <row r="268" spans="3:4" x14ac:dyDescent="0.25">
      <c r="C268" s="6">
        <v>35</v>
      </c>
      <c r="D268" s="6">
        <v>30</v>
      </c>
    </row>
    <row r="269" spans="3:4" x14ac:dyDescent="0.25">
      <c r="C269" s="4">
        <v>33</v>
      </c>
      <c r="D269" s="4">
        <v>37</v>
      </c>
    </row>
    <row r="270" spans="3:4" x14ac:dyDescent="0.25">
      <c r="C270" s="6">
        <v>20</v>
      </c>
      <c r="D270" s="6">
        <v>42</v>
      </c>
    </row>
    <row r="271" spans="3:4" x14ac:dyDescent="0.25">
      <c r="C271" s="4">
        <v>60</v>
      </c>
      <c r="D271" s="4">
        <v>37</v>
      </c>
    </row>
    <row r="272" spans="3:4" x14ac:dyDescent="0.25">
      <c r="C272" s="6">
        <v>40</v>
      </c>
      <c r="D272" s="6">
        <v>43</v>
      </c>
    </row>
    <row r="273" spans="3:4" x14ac:dyDescent="0.25">
      <c r="C273" s="4">
        <v>25</v>
      </c>
      <c r="D273" s="4">
        <v>40</v>
      </c>
    </row>
    <row r="274" spans="3:4" x14ac:dyDescent="0.25">
      <c r="C274" s="6">
        <v>35</v>
      </c>
      <c r="D274" s="6">
        <v>54</v>
      </c>
    </row>
    <row r="275" spans="3:4" x14ac:dyDescent="0.25">
      <c r="C275" s="4">
        <v>59</v>
      </c>
      <c r="D275" s="4">
        <v>31</v>
      </c>
    </row>
    <row r="276" spans="3:4" x14ac:dyDescent="0.25">
      <c r="C276" s="6">
        <v>44</v>
      </c>
      <c r="D276" s="6">
        <v>43</v>
      </c>
    </row>
    <row r="277" spans="3:4" x14ac:dyDescent="0.25">
      <c r="C277" s="4">
        <v>33</v>
      </c>
      <c r="D277" s="4">
        <v>43</v>
      </c>
    </row>
    <row r="278" spans="3:4" x14ac:dyDescent="0.25">
      <c r="C278" s="6">
        <v>25</v>
      </c>
      <c r="D278" s="6">
        <v>37</v>
      </c>
    </row>
    <row r="279" spans="3:4" x14ac:dyDescent="0.25">
      <c r="C279" s="4">
        <v>45</v>
      </c>
      <c r="D279" s="4">
        <v>31</v>
      </c>
    </row>
    <row r="280" spans="3:4" x14ac:dyDescent="0.25">
      <c r="C280" s="6">
        <v>46</v>
      </c>
      <c r="D280" s="6">
        <v>39</v>
      </c>
    </row>
    <row r="281" spans="3:4" x14ac:dyDescent="0.25">
      <c r="C281" s="4">
        <v>34</v>
      </c>
      <c r="D281" s="4">
        <v>28</v>
      </c>
    </row>
    <row r="282" spans="3:4" x14ac:dyDescent="0.25">
      <c r="C282" s="6">
        <v>51</v>
      </c>
      <c r="D282" s="6">
        <v>25</v>
      </c>
    </row>
    <row r="283" spans="3:4" x14ac:dyDescent="0.25">
      <c r="C283" s="4">
        <v>43</v>
      </c>
      <c r="D283" s="4">
        <v>52</v>
      </c>
    </row>
    <row r="284" spans="3:4" x14ac:dyDescent="0.25">
      <c r="C284" s="6">
        <v>32</v>
      </c>
      <c r="D284" s="6">
        <v>45</v>
      </c>
    </row>
    <row r="285" spans="3:4" x14ac:dyDescent="0.25">
      <c r="C285" s="4">
        <v>40</v>
      </c>
      <c r="D285" s="4">
        <v>52</v>
      </c>
    </row>
    <row r="286" spans="3:4" x14ac:dyDescent="0.25">
      <c r="C286" s="6">
        <v>52</v>
      </c>
      <c r="D286" s="6">
        <v>42</v>
      </c>
    </row>
    <row r="287" spans="3:4" x14ac:dyDescent="0.25">
      <c r="C287" s="4">
        <v>31</v>
      </c>
      <c r="D287" s="4">
        <v>30</v>
      </c>
    </row>
    <row r="288" spans="3:4" x14ac:dyDescent="0.25">
      <c r="C288" s="6">
        <v>41</v>
      </c>
      <c r="D288" s="6">
        <v>60</v>
      </c>
    </row>
    <row r="289" spans="3:4" x14ac:dyDescent="0.25">
      <c r="C289" s="4">
        <v>31</v>
      </c>
      <c r="D289" s="4">
        <v>46</v>
      </c>
    </row>
    <row r="290" spans="3:4" x14ac:dyDescent="0.25">
      <c r="C290" s="6">
        <v>41</v>
      </c>
      <c r="D290" s="6">
        <v>42</v>
      </c>
    </row>
    <row r="291" spans="3:4" x14ac:dyDescent="0.25">
      <c r="C291" s="4">
        <v>38</v>
      </c>
      <c r="D291" s="4">
        <v>38</v>
      </c>
    </row>
    <row r="292" spans="3:4" x14ac:dyDescent="0.25">
      <c r="C292" s="6">
        <v>34</v>
      </c>
      <c r="D292" s="6">
        <v>26</v>
      </c>
    </row>
    <row r="293" spans="3:4" x14ac:dyDescent="0.25">
      <c r="C293" s="4">
        <v>36</v>
      </c>
      <c r="D293" s="4">
        <v>30</v>
      </c>
    </row>
    <row r="294" spans="3:4" x14ac:dyDescent="0.25">
      <c r="C294" s="6">
        <v>27</v>
      </c>
      <c r="D294" s="6">
        <v>29</v>
      </c>
    </row>
    <row r="295" spans="3:4" x14ac:dyDescent="0.25">
      <c r="C295" s="4">
        <v>27</v>
      </c>
      <c r="D295" s="4">
        <v>29</v>
      </c>
    </row>
    <row r="296" spans="3:4" x14ac:dyDescent="0.25">
      <c r="C296" s="6">
        <v>55</v>
      </c>
      <c r="D296" s="6">
        <v>50</v>
      </c>
    </row>
    <row r="297" spans="3:4" x14ac:dyDescent="0.25">
      <c r="C297" s="4">
        <v>31</v>
      </c>
      <c r="D297" s="4">
        <v>30</v>
      </c>
    </row>
    <row r="298" spans="3:4" x14ac:dyDescent="0.25">
      <c r="C298" s="6">
        <v>35</v>
      </c>
      <c r="D298" s="6">
        <v>47</v>
      </c>
    </row>
    <row r="299" spans="3:4" x14ac:dyDescent="0.25">
      <c r="C299" s="4">
        <v>28</v>
      </c>
      <c r="D299" s="4">
        <v>46</v>
      </c>
    </row>
    <row r="300" spans="3:4" x14ac:dyDescent="0.25">
      <c r="C300" s="6">
        <v>39</v>
      </c>
      <c r="D300" s="6">
        <v>35</v>
      </c>
    </row>
    <row r="301" spans="3:4" x14ac:dyDescent="0.25">
      <c r="C301" s="4">
        <v>51</v>
      </c>
      <c r="D301" s="4">
        <v>54</v>
      </c>
    </row>
    <row r="302" spans="3:4" x14ac:dyDescent="0.25">
      <c r="C302" s="6">
        <v>33</v>
      </c>
      <c r="D302" s="6">
        <v>34</v>
      </c>
    </row>
    <row r="303" spans="3:4" x14ac:dyDescent="0.25">
      <c r="C303" s="4">
        <v>32</v>
      </c>
      <c r="D303" s="4">
        <v>31</v>
      </c>
    </row>
    <row r="304" spans="3:4" x14ac:dyDescent="0.25">
      <c r="C304" s="6">
        <v>25</v>
      </c>
      <c r="D304" s="6">
        <v>33</v>
      </c>
    </row>
    <row r="305" spans="3:4" x14ac:dyDescent="0.25">
      <c r="C305" s="4">
        <v>27</v>
      </c>
      <c r="D305" s="4">
        <v>33</v>
      </c>
    </row>
    <row r="306" spans="3:4" x14ac:dyDescent="0.25">
      <c r="C306" s="6">
        <v>36</v>
      </c>
      <c r="D306" s="6">
        <v>35</v>
      </c>
    </row>
    <row r="307" spans="3:4" x14ac:dyDescent="0.25">
      <c r="C307" s="4">
        <v>31</v>
      </c>
      <c r="D307" s="4">
        <v>31</v>
      </c>
    </row>
    <row r="308" spans="3:4" x14ac:dyDescent="0.25">
      <c r="C308" s="6">
        <v>30</v>
      </c>
      <c r="D308" s="6">
        <v>42</v>
      </c>
    </row>
    <row r="309" spans="3:4" x14ac:dyDescent="0.25">
      <c r="C309" s="4">
        <v>36</v>
      </c>
      <c r="D309" s="4">
        <v>22</v>
      </c>
    </row>
    <row r="310" spans="3:4" x14ac:dyDescent="0.25">
      <c r="C310" s="6">
        <v>25</v>
      </c>
      <c r="D310" s="6">
        <v>40</v>
      </c>
    </row>
    <row r="311" spans="3:4" x14ac:dyDescent="0.25">
      <c r="C311" s="4">
        <v>24</v>
      </c>
      <c r="D311" s="4">
        <v>39</v>
      </c>
    </row>
    <row r="312" spans="3:4" x14ac:dyDescent="0.25">
      <c r="C312" s="6">
        <v>32</v>
      </c>
      <c r="D312" s="6">
        <v>42</v>
      </c>
    </row>
    <row r="313" spans="3:4" x14ac:dyDescent="0.25">
      <c r="C313" s="4">
        <v>31</v>
      </c>
      <c r="D313" s="4">
        <v>29</v>
      </c>
    </row>
    <row r="314" spans="3:4" x14ac:dyDescent="0.25">
      <c r="C314" s="6">
        <v>46</v>
      </c>
      <c r="D314" s="6">
        <v>33</v>
      </c>
    </row>
    <row r="315" spans="3:4" x14ac:dyDescent="0.25">
      <c r="C315" s="4">
        <v>48</v>
      </c>
      <c r="D315" s="4">
        <v>41</v>
      </c>
    </row>
    <row r="316" spans="3:4" x14ac:dyDescent="0.25">
      <c r="C316" s="6">
        <v>28</v>
      </c>
      <c r="D316" s="6">
        <v>26</v>
      </c>
    </row>
    <row r="317" spans="3:4" x14ac:dyDescent="0.25">
      <c r="C317" s="4">
        <v>33</v>
      </c>
      <c r="D317" s="4">
        <v>37</v>
      </c>
    </row>
    <row r="318" spans="3:4" x14ac:dyDescent="0.25">
      <c r="C318" s="6">
        <v>34</v>
      </c>
      <c r="D318" s="6">
        <v>46</v>
      </c>
    </row>
    <row r="319" spans="3:4" x14ac:dyDescent="0.25">
      <c r="C319" s="4">
        <v>30</v>
      </c>
      <c r="D319" s="4">
        <v>52</v>
      </c>
    </row>
    <row r="320" spans="3:4" x14ac:dyDescent="0.25">
      <c r="C320" s="6">
        <v>44</v>
      </c>
      <c r="D320" s="6">
        <v>38</v>
      </c>
    </row>
    <row r="321" spans="3:4" x14ac:dyDescent="0.25">
      <c r="C321" s="4">
        <v>28</v>
      </c>
      <c r="D321" s="4">
        <v>37</v>
      </c>
    </row>
    <row r="322" spans="3:4" x14ac:dyDescent="0.25">
      <c r="C322" s="6">
        <v>29</v>
      </c>
      <c r="D322" s="6">
        <v>49</v>
      </c>
    </row>
    <row r="323" spans="3:4" x14ac:dyDescent="0.25">
      <c r="C323" s="4">
        <v>34</v>
      </c>
      <c r="D323" s="4">
        <v>24</v>
      </c>
    </row>
    <row r="324" spans="3:4" x14ac:dyDescent="0.25">
      <c r="C324" s="6">
        <v>35</v>
      </c>
      <c r="D324" s="6">
        <v>24</v>
      </c>
    </row>
    <row r="325" spans="3:4" x14ac:dyDescent="0.25">
      <c r="C325" s="4">
        <v>24</v>
      </c>
      <c r="D325" s="4">
        <v>24</v>
      </c>
    </row>
    <row r="326" spans="3:4" x14ac:dyDescent="0.25">
      <c r="C326" s="6">
        <v>29</v>
      </c>
      <c r="D326" s="6">
        <v>34</v>
      </c>
    </row>
    <row r="327" spans="3:4" x14ac:dyDescent="0.25">
      <c r="C327" s="4">
        <v>47</v>
      </c>
      <c r="D327" s="4">
        <v>35</v>
      </c>
    </row>
    <row r="328" spans="3:4" x14ac:dyDescent="0.25">
      <c r="C328" s="6">
        <v>28</v>
      </c>
      <c r="D328" s="6">
        <v>27</v>
      </c>
    </row>
    <row r="329" spans="3:4" x14ac:dyDescent="0.25">
      <c r="C329" s="4">
        <v>46</v>
      </c>
      <c r="D329" s="4">
        <v>20</v>
      </c>
    </row>
    <row r="330" spans="3:4" x14ac:dyDescent="0.25">
      <c r="C330" s="6">
        <v>34</v>
      </c>
      <c r="D330" s="6">
        <v>42</v>
      </c>
    </row>
    <row r="331" spans="3:4" x14ac:dyDescent="0.25">
      <c r="C331" s="4">
        <v>34</v>
      </c>
      <c r="D331" s="4">
        <v>43</v>
      </c>
    </row>
    <row r="332" spans="3:4" x14ac:dyDescent="0.25">
      <c r="C332" s="6">
        <v>40</v>
      </c>
      <c r="D332" s="6">
        <v>38</v>
      </c>
    </row>
    <row r="333" spans="3:4" x14ac:dyDescent="0.25">
      <c r="C333" s="4">
        <v>35</v>
      </c>
      <c r="D333" s="4">
        <v>43</v>
      </c>
    </row>
    <row r="334" spans="3:4" x14ac:dyDescent="0.25">
      <c r="C334" s="6">
        <v>36</v>
      </c>
      <c r="D334" s="6">
        <v>48</v>
      </c>
    </row>
    <row r="335" spans="3:4" x14ac:dyDescent="0.25">
      <c r="C335" s="4">
        <v>48</v>
      </c>
      <c r="D335" s="4">
        <v>44</v>
      </c>
    </row>
    <row r="336" spans="3:4" x14ac:dyDescent="0.25">
      <c r="C336" s="6">
        <v>33</v>
      </c>
      <c r="D336" s="6">
        <v>22</v>
      </c>
    </row>
    <row r="337" spans="3:4" x14ac:dyDescent="0.25">
      <c r="C337" s="4">
        <v>30</v>
      </c>
      <c r="D337" s="4">
        <v>32</v>
      </c>
    </row>
    <row r="338" spans="3:4" x14ac:dyDescent="0.25">
      <c r="C338" s="6">
        <v>30</v>
      </c>
      <c r="D338" s="6">
        <v>30</v>
      </c>
    </row>
    <row r="339" spans="3:4" x14ac:dyDescent="0.25">
      <c r="C339" s="4">
        <v>55</v>
      </c>
      <c r="D339" s="4">
        <v>34</v>
      </c>
    </row>
    <row r="340" spans="3:4" x14ac:dyDescent="0.25">
      <c r="C340" s="6">
        <v>38</v>
      </c>
      <c r="D340" s="6">
        <v>26</v>
      </c>
    </row>
    <row r="341" spans="3:4" x14ac:dyDescent="0.25">
      <c r="C341" s="4">
        <v>38</v>
      </c>
      <c r="D341" s="4">
        <v>37</v>
      </c>
    </row>
    <row r="342" spans="3:4" x14ac:dyDescent="0.25">
      <c r="C342" s="6">
        <v>36</v>
      </c>
      <c r="D342" s="6">
        <v>35</v>
      </c>
    </row>
    <row r="343" spans="3:4" x14ac:dyDescent="0.25">
      <c r="C343" s="4">
        <v>39</v>
      </c>
      <c r="D343" s="4">
        <v>33</v>
      </c>
    </row>
    <row r="344" spans="3:4" x14ac:dyDescent="0.25">
      <c r="C344" s="6">
        <v>50</v>
      </c>
      <c r="D344" s="6">
        <v>36</v>
      </c>
    </row>
    <row r="345" spans="3:4" x14ac:dyDescent="0.25">
      <c r="C345" s="4">
        <v>40</v>
      </c>
      <c r="D345" s="4">
        <v>27</v>
      </c>
    </row>
    <row r="346" spans="3:4" x14ac:dyDescent="0.25">
      <c r="C346" s="6">
        <v>46</v>
      </c>
      <c r="D346" s="6">
        <v>20</v>
      </c>
    </row>
    <row r="347" spans="3:4" x14ac:dyDescent="0.25">
      <c r="C347" s="4">
        <v>45</v>
      </c>
      <c r="D347" s="4">
        <v>33</v>
      </c>
    </row>
    <row r="348" spans="3:4" x14ac:dyDescent="0.25">
      <c r="C348" s="6">
        <v>31</v>
      </c>
      <c r="D348" s="6">
        <v>35</v>
      </c>
    </row>
    <row r="349" spans="3:4" x14ac:dyDescent="0.25">
      <c r="C349" s="4">
        <v>18</v>
      </c>
      <c r="D349" s="4">
        <v>23</v>
      </c>
    </row>
    <row r="350" spans="3:4" x14ac:dyDescent="0.25">
      <c r="C350" s="6">
        <v>35</v>
      </c>
      <c r="D350" s="6">
        <v>29</v>
      </c>
    </row>
    <row r="351" spans="3:4" x14ac:dyDescent="0.25">
      <c r="C351" s="4">
        <v>35</v>
      </c>
      <c r="D351" s="4">
        <v>37</v>
      </c>
    </row>
    <row r="352" spans="3:4" x14ac:dyDescent="0.25">
      <c r="C352" s="6">
        <v>29</v>
      </c>
      <c r="D352" s="6">
        <v>50</v>
      </c>
    </row>
    <row r="353" spans="3:4" x14ac:dyDescent="0.25">
      <c r="C353" s="4">
        <v>20</v>
      </c>
      <c r="D353" s="4">
        <v>34</v>
      </c>
    </row>
    <row r="354" spans="3:4" x14ac:dyDescent="0.25">
      <c r="C354" s="6">
        <v>35</v>
      </c>
      <c r="D354" s="6">
        <v>39</v>
      </c>
    </row>
    <row r="355" spans="3:4" x14ac:dyDescent="0.25">
      <c r="C355" s="4">
        <v>29</v>
      </c>
      <c r="D355" s="4">
        <v>38</v>
      </c>
    </row>
    <row r="356" spans="3:4" x14ac:dyDescent="0.25">
      <c r="C356" s="6">
        <v>33</v>
      </c>
      <c r="D356" s="6">
        <v>27</v>
      </c>
    </row>
    <row r="357" spans="3:4" x14ac:dyDescent="0.25">
      <c r="C357" s="4">
        <v>31</v>
      </c>
      <c r="D357" s="4">
        <v>32</v>
      </c>
    </row>
    <row r="358" spans="3:4" x14ac:dyDescent="0.25">
      <c r="C358" s="6">
        <v>47</v>
      </c>
      <c r="D358" s="6">
        <v>53</v>
      </c>
    </row>
    <row r="359" spans="3:4" x14ac:dyDescent="0.25">
      <c r="C359" s="4">
        <v>41</v>
      </c>
      <c r="D359" s="4">
        <v>27</v>
      </c>
    </row>
    <row r="360" spans="3:4" x14ac:dyDescent="0.25">
      <c r="C360" s="6">
        <v>20</v>
      </c>
      <c r="D360" s="6">
        <v>28</v>
      </c>
    </row>
    <row r="361" spans="3:4" x14ac:dyDescent="0.25">
      <c r="C361" s="4">
        <v>33</v>
      </c>
      <c r="D361" s="4">
        <v>36</v>
      </c>
    </row>
    <row r="362" spans="3:4" x14ac:dyDescent="0.25">
      <c r="C362" s="6">
        <v>48</v>
      </c>
      <c r="D362" s="6">
        <v>38</v>
      </c>
    </row>
    <row r="363" spans="3:4" x14ac:dyDescent="0.25">
      <c r="C363" s="4">
        <v>37</v>
      </c>
      <c r="D363" s="4">
        <v>44</v>
      </c>
    </row>
    <row r="364" spans="3:4" x14ac:dyDescent="0.25">
      <c r="C364" s="6">
        <v>23</v>
      </c>
      <c r="D364" s="6">
        <v>42</v>
      </c>
    </row>
    <row r="365" spans="3:4" x14ac:dyDescent="0.25">
      <c r="C365" s="4">
        <v>43</v>
      </c>
      <c r="D365" s="4">
        <v>34</v>
      </c>
    </row>
    <row r="366" spans="3:4" x14ac:dyDescent="0.25">
      <c r="C366" s="6">
        <v>41</v>
      </c>
      <c r="D366" s="6">
        <v>23</v>
      </c>
    </row>
    <row r="367" spans="3:4" x14ac:dyDescent="0.25">
      <c r="C367" s="4">
        <v>36</v>
      </c>
      <c r="D367" s="4">
        <v>56</v>
      </c>
    </row>
    <row r="368" spans="3:4" x14ac:dyDescent="0.25">
      <c r="C368" s="6">
        <v>47</v>
      </c>
      <c r="D368" s="6">
        <v>40</v>
      </c>
    </row>
    <row r="369" spans="3:4" x14ac:dyDescent="0.25">
      <c r="C369" s="4">
        <v>47</v>
      </c>
      <c r="D369" s="4">
        <v>27</v>
      </c>
    </row>
    <row r="370" spans="3:4" x14ac:dyDescent="0.25">
      <c r="C370" s="6">
        <v>46</v>
      </c>
      <c r="D370" s="6">
        <v>53</v>
      </c>
    </row>
    <row r="371" spans="3:4" x14ac:dyDescent="0.25">
      <c r="C371" s="4">
        <v>36</v>
      </c>
      <c r="D371" s="4">
        <v>35</v>
      </c>
    </row>
    <row r="372" spans="3:4" x14ac:dyDescent="0.25">
      <c r="C372" s="6">
        <v>32</v>
      </c>
      <c r="D372" s="6">
        <v>32</v>
      </c>
    </row>
    <row r="373" spans="3:4" x14ac:dyDescent="0.25">
      <c r="C373" s="4">
        <v>32</v>
      </c>
      <c r="D373" s="4">
        <v>38</v>
      </c>
    </row>
    <row r="374" spans="3:4" x14ac:dyDescent="0.25">
      <c r="C374" s="6">
        <v>40</v>
      </c>
      <c r="D374" s="6">
        <v>34</v>
      </c>
    </row>
    <row r="375" spans="3:4" x14ac:dyDescent="0.25">
      <c r="C375" s="4">
        <v>31</v>
      </c>
      <c r="D375" s="4">
        <v>33</v>
      </c>
    </row>
    <row r="376" spans="3:4" x14ac:dyDescent="0.25">
      <c r="C376" s="6">
        <v>29</v>
      </c>
      <c r="D376" s="6">
        <v>23</v>
      </c>
    </row>
    <row r="377" spans="3:4" x14ac:dyDescent="0.25">
      <c r="C377" s="4">
        <v>30</v>
      </c>
      <c r="D377" s="4">
        <v>55</v>
      </c>
    </row>
    <row r="378" spans="3:4" x14ac:dyDescent="0.25">
      <c r="C378" s="6">
        <v>33</v>
      </c>
      <c r="D378" s="6">
        <v>52</v>
      </c>
    </row>
    <row r="379" spans="3:4" x14ac:dyDescent="0.25">
      <c r="C379" s="4">
        <v>49</v>
      </c>
      <c r="D379" s="4">
        <v>26</v>
      </c>
    </row>
    <row r="380" spans="3:4" x14ac:dyDescent="0.25">
      <c r="C380" s="6">
        <v>33</v>
      </c>
      <c r="D380" s="6">
        <v>29</v>
      </c>
    </row>
    <row r="381" spans="3:4" x14ac:dyDescent="0.25">
      <c r="C381" s="4">
        <v>31</v>
      </c>
      <c r="D381" s="4">
        <v>34</v>
      </c>
    </row>
    <row r="382" spans="3:4" x14ac:dyDescent="0.25">
      <c r="C382" s="6">
        <v>34</v>
      </c>
      <c r="D382" s="6">
        <v>54</v>
      </c>
    </row>
    <row r="383" spans="3:4" x14ac:dyDescent="0.25">
      <c r="C383" s="4">
        <v>34</v>
      </c>
      <c r="D383" s="4">
        <v>37</v>
      </c>
    </row>
    <row r="384" spans="3:4" x14ac:dyDescent="0.25">
      <c r="C384" s="6">
        <v>21</v>
      </c>
      <c r="D384" s="6">
        <v>38</v>
      </c>
    </row>
    <row r="385" spans="3:4" x14ac:dyDescent="0.25">
      <c r="C385" s="4">
        <v>31</v>
      </c>
      <c r="D385" s="4">
        <v>34</v>
      </c>
    </row>
    <row r="386" spans="3:4" x14ac:dyDescent="0.25">
      <c r="C386" s="6">
        <v>37</v>
      </c>
      <c r="D386" s="6">
        <v>30</v>
      </c>
    </row>
    <row r="387" spans="3:4" x14ac:dyDescent="0.25">
      <c r="C387" s="4">
        <v>35</v>
      </c>
      <c r="D387" s="4">
        <v>40</v>
      </c>
    </row>
    <row r="388" spans="3:4" x14ac:dyDescent="0.25">
      <c r="C388" s="6">
        <v>46</v>
      </c>
      <c r="D388" s="6">
        <v>42</v>
      </c>
    </row>
    <row r="389" spans="3:4" x14ac:dyDescent="0.25">
      <c r="C389" s="4">
        <v>39</v>
      </c>
      <c r="D389" s="4">
        <v>23</v>
      </c>
    </row>
    <row r="390" spans="3:4" x14ac:dyDescent="0.25">
      <c r="C390" s="6">
        <v>41</v>
      </c>
      <c r="D390" s="6">
        <v>24</v>
      </c>
    </row>
    <row r="391" spans="3:4" x14ac:dyDescent="0.25">
      <c r="C391" s="4">
        <v>34</v>
      </c>
      <c r="D391" s="4">
        <v>52</v>
      </c>
    </row>
    <row r="392" spans="3:4" x14ac:dyDescent="0.25">
      <c r="C392" s="6">
        <v>58</v>
      </c>
      <c r="D392" s="6">
        <v>50</v>
      </c>
    </row>
    <row r="393" spans="3:4" x14ac:dyDescent="0.25">
      <c r="C393" s="4">
        <v>31</v>
      </c>
      <c r="D393" s="4">
        <v>29</v>
      </c>
    </row>
    <row r="394" spans="3:4" x14ac:dyDescent="0.25">
      <c r="C394" s="6">
        <v>38</v>
      </c>
      <c r="D394" s="6">
        <v>33</v>
      </c>
    </row>
    <row r="395" spans="3:4" x14ac:dyDescent="0.25">
      <c r="C395" s="4">
        <v>26</v>
      </c>
      <c r="D395" s="4">
        <v>47</v>
      </c>
    </row>
    <row r="396" spans="3:4" x14ac:dyDescent="0.25">
      <c r="C396" s="6">
        <v>45</v>
      </c>
      <c r="D396" s="6">
        <v>36</v>
      </c>
    </row>
    <row r="397" spans="3:4" x14ac:dyDescent="0.25">
      <c r="C397" s="4">
        <v>43</v>
      </c>
      <c r="D397" s="4">
        <v>29</v>
      </c>
    </row>
    <row r="398" spans="3:4" x14ac:dyDescent="0.25">
      <c r="C398" s="6">
        <v>32</v>
      </c>
      <c r="D398" s="6">
        <v>58</v>
      </c>
    </row>
    <row r="399" spans="3:4" x14ac:dyDescent="0.25">
      <c r="C399" s="4">
        <v>32</v>
      </c>
      <c r="D399" s="4">
        <v>35</v>
      </c>
    </row>
    <row r="400" spans="3:4" x14ac:dyDescent="0.25">
      <c r="C400" s="6">
        <v>46</v>
      </c>
      <c r="D400" s="6">
        <v>42</v>
      </c>
    </row>
    <row r="401" spans="3:4" x14ac:dyDescent="0.25">
      <c r="C401" s="4">
        <v>27</v>
      </c>
      <c r="D401" s="4">
        <v>28</v>
      </c>
    </row>
    <row r="402" spans="3:4" x14ac:dyDescent="0.25">
      <c r="C402" s="6">
        <v>46</v>
      </c>
      <c r="D402" s="6">
        <v>32</v>
      </c>
    </row>
    <row r="403" spans="3:4" x14ac:dyDescent="0.25">
      <c r="C403" s="4">
        <v>28</v>
      </c>
      <c r="D403" s="4">
        <v>40</v>
      </c>
    </row>
    <row r="404" spans="3:4" x14ac:dyDescent="0.25">
      <c r="C404" s="6">
        <v>30</v>
      </c>
      <c r="D404" s="6">
        <v>30</v>
      </c>
    </row>
    <row r="405" spans="3:4" x14ac:dyDescent="0.25">
      <c r="C405" s="4">
        <v>36</v>
      </c>
      <c r="D405" s="4">
        <v>45</v>
      </c>
    </row>
    <row r="406" spans="3:4" x14ac:dyDescent="0.25">
      <c r="C406" s="6">
        <v>34</v>
      </c>
      <c r="D406" s="6">
        <v>42</v>
      </c>
    </row>
    <row r="407" spans="3:4" x14ac:dyDescent="0.25">
      <c r="C407" s="4">
        <v>27</v>
      </c>
      <c r="D407" s="4">
        <v>38</v>
      </c>
    </row>
    <row r="408" spans="3:4" x14ac:dyDescent="0.25">
      <c r="C408" s="6">
        <v>36</v>
      </c>
      <c r="D408" s="6">
        <v>34</v>
      </c>
    </row>
    <row r="409" spans="3:4" x14ac:dyDescent="0.25">
      <c r="C409" s="4">
        <v>41</v>
      </c>
      <c r="D409" s="4">
        <v>43</v>
      </c>
    </row>
    <row r="410" spans="3:4" x14ac:dyDescent="0.25">
      <c r="C410" s="6">
        <v>31</v>
      </c>
      <c r="D410" s="6">
        <v>27</v>
      </c>
    </row>
    <row r="411" spans="3:4" x14ac:dyDescent="0.25">
      <c r="C411" s="4">
        <v>34</v>
      </c>
      <c r="D411" s="4">
        <v>35</v>
      </c>
    </row>
    <row r="412" spans="3:4" x14ac:dyDescent="0.25">
      <c r="C412" s="6">
        <v>33</v>
      </c>
      <c r="D412" s="6">
        <v>26</v>
      </c>
    </row>
    <row r="413" spans="3:4" x14ac:dyDescent="0.25">
      <c r="C413" s="4">
        <v>28</v>
      </c>
      <c r="D413" s="4">
        <v>27</v>
      </c>
    </row>
    <row r="414" spans="3:4" x14ac:dyDescent="0.25">
      <c r="C414" s="6">
        <v>29</v>
      </c>
      <c r="D414" s="6">
        <v>44</v>
      </c>
    </row>
    <row r="415" spans="3:4" x14ac:dyDescent="0.25">
      <c r="C415" s="4">
        <v>39</v>
      </c>
      <c r="D415" s="4">
        <v>25</v>
      </c>
    </row>
    <row r="416" spans="3:4" x14ac:dyDescent="0.25">
      <c r="C416" s="6">
        <v>28</v>
      </c>
      <c r="D416" s="6">
        <v>35</v>
      </c>
    </row>
    <row r="417" spans="3:4" x14ac:dyDescent="0.25">
      <c r="C417" s="4">
        <v>56</v>
      </c>
      <c r="D417" s="4">
        <v>30</v>
      </c>
    </row>
    <row r="418" spans="3:4" x14ac:dyDescent="0.25">
      <c r="C418" s="6">
        <v>58</v>
      </c>
      <c r="D418" s="6">
        <v>32</v>
      </c>
    </row>
    <row r="419" spans="3:4" x14ac:dyDescent="0.25">
      <c r="C419" s="4">
        <v>42</v>
      </c>
      <c r="D419" s="4">
        <v>52</v>
      </c>
    </row>
    <row r="420" spans="3:4" x14ac:dyDescent="0.25">
      <c r="C420" s="6">
        <v>35</v>
      </c>
      <c r="D420" s="6">
        <v>22</v>
      </c>
    </row>
    <row r="421" spans="3:4" x14ac:dyDescent="0.25">
      <c r="C421" s="4">
        <v>34</v>
      </c>
      <c r="D421" s="4">
        <v>44</v>
      </c>
    </row>
    <row r="422" spans="3:4" x14ac:dyDescent="0.25">
      <c r="C422" s="6">
        <v>34</v>
      </c>
      <c r="D422" s="6">
        <v>42</v>
      </c>
    </row>
    <row r="423" spans="3:4" x14ac:dyDescent="0.25">
      <c r="C423" s="4">
        <v>38</v>
      </c>
      <c r="D423" s="4">
        <v>35</v>
      </c>
    </row>
    <row r="424" spans="3:4" x14ac:dyDescent="0.25">
      <c r="C424" s="6">
        <v>35</v>
      </c>
      <c r="D424" s="6">
        <v>35</v>
      </c>
    </row>
    <row r="425" spans="3:4" x14ac:dyDescent="0.25">
      <c r="C425" s="4">
        <v>27</v>
      </c>
      <c r="D425" s="4">
        <v>32</v>
      </c>
    </row>
    <row r="426" spans="3:4" x14ac:dyDescent="0.25">
      <c r="C426" s="6">
        <v>31</v>
      </c>
      <c r="D426" s="6">
        <v>49</v>
      </c>
    </row>
    <row r="427" spans="3:4" x14ac:dyDescent="0.25">
      <c r="C427" s="4">
        <v>53</v>
      </c>
      <c r="D427" s="4">
        <v>24</v>
      </c>
    </row>
    <row r="428" spans="3:4" x14ac:dyDescent="0.25">
      <c r="C428" s="6">
        <v>39</v>
      </c>
      <c r="D428" s="6">
        <v>42</v>
      </c>
    </row>
    <row r="429" spans="3:4" x14ac:dyDescent="0.25">
      <c r="C429" s="4">
        <v>40</v>
      </c>
      <c r="D429" s="4">
        <v>31</v>
      </c>
    </row>
    <row r="430" spans="3:4" x14ac:dyDescent="0.25">
      <c r="C430" s="6">
        <v>38</v>
      </c>
      <c r="D430" s="6">
        <v>35</v>
      </c>
    </row>
    <row r="431" spans="3:4" x14ac:dyDescent="0.25">
      <c r="C431" s="4">
        <v>31</v>
      </c>
      <c r="D431" s="4">
        <v>53</v>
      </c>
    </row>
    <row r="432" spans="3:4" x14ac:dyDescent="0.25">
      <c r="C432" s="6">
        <v>32</v>
      </c>
      <c r="D432" s="6">
        <v>43</v>
      </c>
    </row>
    <row r="433" spans="3:4" x14ac:dyDescent="0.25">
      <c r="C433" s="4">
        <v>32</v>
      </c>
      <c r="D433" s="4">
        <v>50</v>
      </c>
    </row>
    <row r="434" spans="3:4" x14ac:dyDescent="0.25">
      <c r="C434" s="6">
        <v>25</v>
      </c>
      <c r="D434" s="6">
        <v>32</v>
      </c>
    </row>
    <row r="435" spans="3:4" x14ac:dyDescent="0.25">
      <c r="C435" s="4">
        <v>52</v>
      </c>
      <c r="D435" s="4">
        <v>29</v>
      </c>
    </row>
    <row r="436" spans="3:4" x14ac:dyDescent="0.25">
      <c r="C436" s="6">
        <v>21</v>
      </c>
      <c r="D436" s="6">
        <v>44</v>
      </c>
    </row>
    <row r="437" spans="3:4" x14ac:dyDescent="0.25">
      <c r="C437" s="4">
        <v>23</v>
      </c>
      <c r="D437" s="4">
        <v>58</v>
      </c>
    </row>
    <row r="438" spans="3:4" x14ac:dyDescent="0.25">
      <c r="C438" s="6">
        <v>36</v>
      </c>
      <c r="D438" s="6">
        <v>43</v>
      </c>
    </row>
    <row r="439" spans="3:4" x14ac:dyDescent="0.25">
      <c r="C439" s="4">
        <v>34</v>
      </c>
      <c r="D439" s="4">
        <v>21</v>
      </c>
    </row>
    <row r="440" spans="3:4" x14ac:dyDescent="0.25">
      <c r="C440" s="6">
        <v>36</v>
      </c>
      <c r="D440" s="6">
        <v>36</v>
      </c>
    </row>
    <row r="441" spans="3:4" x14ac:dyDescent="0.25">
      <c r="C441" s="4">
        <v>41</v>
      </c>
      <c r="D441" s="4">
        <v>22</v>
      </c>
    </row>
    <row r="442" spans="3:4" x14ac:dyDescent="0.25">
      <c r="C442" s="6">
        <v>38</v>
      </c>
      <c r="D442" s="6">
        <v>41</v>
      </c>
    </row>
    <row r="443" spans="3:4" x14ac:dyDescent="0.25">
      <c r="C443" s="4">
        <v>50</v>
      </c>
      <c r="D443" s="4">
        <v>28</v>
      </c>
    </row>
    <row r="444" spans="3:4" x14ac:dyDescent="0.25">
      <c r="C444" s="6">
        <v>36</v>
      </c>
      <c r="D444" s="6">
        <v>39</v>
      </c>
    </row>
    <row r="445" spans="3:4" x14ac:dyDescent="0.25">
      <c r="C445" s="4">
        <v>45</v>
      </c>
      <c r="D445" s="4">
        <v>27</v>
      </c>
    </row>
    <row r="446" spans="3:4" x14ac:dyDescent="0.25">
      <c r="C446" s="6">
        <v>50</v>
      </c>
      <c r="D446" s="6">
        <v>34</v>
      </c>
    </row>
    <row r="447" spans="3:4" x14ac:dyDescent="0.25">
      <c r="C447" s="4">
        <v>39</v>
      </c>
      <c r="D447" s="4">
        <v>33</v>
      </c>
    </row>
    <row r="448" spans="3:4" x14ac:dyDescent="0.25">
      <c r="C448" s="6">
        <v>26</v>
      </c>
      <c r="D448" s="6">
        <v>58</v>
      </c>
    </row>
    <row r="449" spans="3:4" x14ac:dyDescent="0.25">
      <c r="C449" s="4">
        <v>49</v>
      </c>
      <c r="D449" s="4">
        <v>35</v>
      </c>
    </row>
    <row r="450" spans="3:4" x14ac:dyDescent="0.25">
      <c r="D450" s="6">
        <v>49</v>
      </c>
    </row>
    <row r="451" spans="3:4" x14ac:dyDescent="0.25">
      <c r="D451" s="4">
        <v>48</v>
      </c>
    </row>
    <row r="452" spans="3:4" x14ac:dyDescent="0.25">
      <c r="D452" s="6">
        <v>36</v>
      </c>
    </row>
    <row r="453" spans="3:4" x14ac:dyDescent="0.25">
      <c r="D453" s="4">
        <v>38</v>
      </c>
    </row>
    <row r="454" spans="3:4" x14ac:dyDescent="0.25">
      <c r="D454" s="6">
        <v>32</v>
      </c>
    </row>
    <row r="455" spans="3:4" x14ac:dyDescent="0.25">
      <c r="D455" s="4">
        <v>41</v>
      </c>
    </row>
    <row r="456" spans="3:4" x14ac:dyDescent="0.25">
      <c r="D456" s="6">
        <v>36</v>
      </c>
    </row>
    <row r="457" spans="3:4" x14ac:dyDescent="0.25">
      <c r="D457" s="4">
        <v>20</v>
      </c>
    </row>
    <row r="458" spans="3:4" x14ac:dyDescent="0.25">
      <c r="D458" s="6">
        <v>31</v>
      </c>
    </row>
    <row r="459" spans="3:4" x14ac:dyDescent="0.25">
      <c r="D459" s="4">
        <v>40</v>
      </c>
    </row>
    <row r="460" spans="3:4" x14ac:dyDescent="0.25">
      <c r="D460" s="6">
        <v>32</v>
      </c>
    </row>
    <row r="461" spans="3:4" x14ac:dyDescent="0.25">
      <c r="D461" s="4">
        <v>33</v>
      </c>
    </row>
    <row r="462" spans="3:4" x14ac:dyDescent="0.25">
      <c r="D462" s="6">
        <v>45</v>
      </c>
    </row>
    <row r="463" spans="3:4" x14ac:dyDescent="0.25">
      <c r="D463" s="4">
        <v>52</v>
      </c>
    </row>
    <row r="464" spans="3:4" x14ac:dyDescent="0.25">
      <c r="D464" s="6">
        <v>58</v>
      </c>
    </row>
    <row r="465" spans="4:4" x14ac:dyDescent="0.25">
      <c r="D465" s="4">
        <v>47</v>
      </c>
    </row>
    <row r="466" spans="4:4" x14ac:dyDescent="0.25">
      <c r="D466" s="6">
        <v>31</v>
      </c>
    </row>
    <row r="467" spans="4:4" x14ac:dyDescent="0.25">
      <c r="D467" s="4">
        <v>29</v>
      </c>
    </row>
    <row r="468" spans="4:4" x14ac:dyDescent="0.25">
      <c r="D468" s="6">
        <v>33</v>
      </c>
    </row>
    <row r="469" spans="4:4" x14ac:dyDescent="0.25">
      <c r="D469" s="4">
        <v>45</v>
      </c>
    </row>
    <row r="470" spans="4:4" x14ac:dyDescent="0.25">
      <c r="D470" s="6">
        <v>50</v>
      </c>
    </row>
    <row r="471" spans="4:4" x14ac:dyDescent="0.25">
      <c r="D471" s="4">
        <v>33</v>
      </c>
    </row>
    <row r="472" spans="4:4" x14ac:dyDescent="0.25">
      <c r="D472" s="6">
        <v>41</v>
      </c>
    </row>
    <row r="473" spans="4:4" x14ac:dyDescent="0.25">
      <c r="D473" s="4">
        <v>27</v>
      </c>
    </row>
    <row r="474" spans="4:4" x14ac:dyDescent="0.25">
      <c r="D474" s="6">
        <v>45</v>
      </c>
    </row>
    <row r="475" spans="4:4" x14ac:dyDescent="0.25">
      <c r="D475" s="4">
        <v>30</v>
      </c>
    </row>
    <row r="476" spans="4:4" x14ac:dyDescent="0.25">
      <c r="D476" s="6">
        <v>50</v>
      </c>
    </row>
    <row r="477" spans="4:4" x14ac:dyDescent="0.25">
      <c r="D477" s="4">
        <v>38</v>
      </c>
    </row>
    <row r="478" spans="4:4" x14ac:dyDescent="0.25">
      <c r="D478" s="6">
        <v>46</v>
      </c>
    </row>
    <row r="479" spans="4:4" x14ac:dyDescent="0.25">
      <c r="D479" s="4">
        <v>24</v>
      </c>
    </row>
    <row r="480" spans="4:4" x14ac:dyDescent="0.25">
      <c r="D480" s="6">
        <v>35</v>
      </c>
    </row>
    <row r="481" spans="4:4" x14ac:dyDescent="0.25">
      <c r="D481" s="4">
        <v>31</v>
      </c>
    </row>
    <row r="482" spans="4:4" x14ac:dyDescent="0.25">
      <c r="D482" s="6">
        <v>18</v>
      </c>
    </row>
    <row r="483" spans="4:4" x14ac:dyDescent="0.25">
      <c r="D483" s="4">
        <v>54</v>
      </c>
    </row>
    <row r="484" spans="4:4" x14ac:dyDescent="0.25">
      <c r="D484" s="6">
        <v>35</v>
      </c>
    </row>
    <row r="485" spans="4:4" x14ac:dyDescent="0.25">
      <c r="D485" s="4">
        <v>30</v>
      </c>
    </row>
    <row r="486" spans="4:4" x14ac:dyDescent="0.25">
      <c r="D486" s="6">
        <v>20</v>
      </c>
    </row>
    <row r="487" spans="4:4" x14ac:dyDescent="0.25">
      <c r="D487" s="4">
        <v>30</v>
      </c>
    </row>
    <row r="488" spans="4:4" x14ac:dyDescent="0.25">
      <c r="D488" s="6">
        <v>26</v>
      </c>
    </row>
    <row r="489" spans="4:4" x14ac:dyDescent="0.25">
      <c r="D489" s="4">
        <v>22</v>
      </c>
    </row>
    <row r="490" spans="4:4" x14ac:dyDescent="0.25">
      <c r="D490" s="6">
        <v>48</v>
      </c>
    </row>
    <row r="491" spans="4:4" x14ac:dyDescent="0.25">
      <c r="D491" s="4">
        <v>48</v>
      </c>
    </row>
    <row r="492" spans="4:4" x14ac:dyDescent="0.25">
      <c r="D492" s="6">
        <v>41</v>
      </c>
    </row>
    <row r="493" spans="4:4" x14ac:dyDescent="0.25">
      <c r="D493" s="4">
        <v>39</v>
      </c>
    </row>
    <row r="494" spans="4:4" x14ac:dyDescent="0.25">
      <c r="D494" s="6">
        <v>27</v>
      </c>
    </row>
    <row r="495" spans="4:4" x14ac:dyDescent="0.25">
      <c r="D495" s="4">
        <v>35</v>
      </c>
    </row>
    <row r="496" spans="4:4" x14ac:dyDescent="0.25">
      <c r="D496" s="6">
        <v>50</v>
      </c>
    </row>
    <row r="497" spans="4:4" x14ac:dyDescent="0.25">
      <c r="D497" s="4">
        <v>59</v>
      </c>
    </row>
    <row r="498" spans="4:4" x14ac:dyDescent="0.25">
      <c r="D498" s="6">
        <v>37</v>
      </c>
    </row>
    <row r="499" spans="4:4" x14ac:dyDescent="0.25">
      <c r="D499" s="4">
        <v>55</v>
      </c>
    </row>
    <row r="500" spans="4:4" x14ac:dyDescent="0.25">
      <c r="D500" s="6">
        <v>41</v>
      </c>
    </row>
    <row r="501" spans="4:4" x14ac:dyDescent="0.25">
      <c r="D501" s="4">
        <v>36</v>
      </c>
    </row>
    <row r="502" spans="4:4" x14ac:dyDescent="0.25">
      <c r="D502" s="6">
        <v>39</v>
      </c>
    </row>
    <row r="503" spans="4:4" x14ac:dyDescent="0.25">
      <c r="D503" s="4">
        <v>32</v>
      </c>
    </row>
    <row r="504" spans="4:4" x14ac:dyDescent="0.25">
      <c r="D504" s="6">
        <v>36</v>
      </c>
    </row>
    <row r="505" spans="4:4" x14ac:dyDescent="0.25">
      <c r="D505" s="4">
        <v>26</v>
      </c>
    </row>
    <row r="506" spans="4:4" x14ac:dyDescent="0.25">
      <c r="D506" s="6">
        <v>38</v>
      </c>
    </row>
    <row r="507" spans="4:4" x14ac:dyDescent="0.25">
      <c r="D507" s="4">
        <v>50</v>
      </c>
    </row>
    <row r="508" spans="4:4" x14ac:dyDescent="0.25">
      <c r="D508" s="6">
        <v>37</v>
      </c>
    </row>
    <row r="509" spans="4:4" x14ac:dyDescent="0.25">
      <c r="D509" s="4">
        <v>26</v>
      </c>
    </row>
    <row r="510" spans="4:4" x14ac:dyDescent="0.25">
      <c r="D510" s="6">
        <v>46</v>
      </c>
    </row>
    <row r="511" spans="4:4" x14ac:dyDescent="0.25">
      <c r="D511" s="4">
        <v>56</v>
      </c>
    </row>
    <row r="512" spans="4:4" x14ac:dyDescent="0.25">
      <c r="D512" s="6">
        <v>36</v>
      </c>
    </row>
    <row r="513" spans="4:4" x14ac:dyDescent="0.25">
      <c r="D513" s="4">
        <v>55</v>
      </c>
    </row>
    <row r="514" spans="4:4" x14ac:dyDescent="0.25">
      <c r="D514" s="6">
        <v>21</v>
      </c>
    </row>
    <row r="515" spans="4:4" x14ac:dyDescent="0.25">
      <c r="D515" s="4">
        <v>46</v>
      </c>
    </row>
    <row r="516" spans="4:4" x14ac:dyDescent="0.25">
      <c r="D516" s="6">
        <v>51</v>
      </c>
    </row>
    <row r="517" spans="4:4" x14ac:dyDescent="0.25">
      <c r="D517" s="4">
        <v>28</v>
      </c>
    </row>
    <row r="518" spans="4:4" x14ac:dyDescent="0.25">
      <c r="D518" s="6">
        <v>26</v>
      </c>
    </row>
    <row r="519" spans="4:4" x14ac:dyDescent="0.25">
      <c r="D519" s="4">
        <v>30</v>
      </c>
    </row>
    <row r="520" spans="4:4" x14ac:dyDescent="0.25">
      <c r="D520" s="6">
        <v>41</v>
      </c>
    </row>
    <row r="521" spans="4:4" x14ac:dyDescent="0.25">
      <c r="D521" s="4">
        <v>38</v>
      </c>
    </row>
    <row r="522" spans="4:4" x14ac:dyDescent="0.25">
      <c r="D522" s="6">
        <v>40</v>
      </c>
    </row>
    <row r="523" spans="4:4" x14ac:dyDescent="0.25">
      <c r="D523" s="4">
        <v>27</v>
      </c>
    </row>
    <row r="524" spans="4:4" x14ac:dyDescent="0.25">
      <c r="D524" s="6">
        <v>55</v>
      </c>
    </row>
    <row r="525" spans="4:4" x14ac:dyDescent="0.25">
      <c r="D525" s="4">
        <v>28</v>
      </c>
    </row>
    <row r="526" spans="4:4" x14ac:dyDescent="0.25">
      <c r="D526" s="6">
        <v>33</v>
      </c>
    </row>
    <row r="527" spans="4:4" x14ac:dyDescent="0.25">
      <c r="D527" s="4">
        <v>33</v>
      </c>
    </row>
    <row r="528" spans="4:4" x14ac:dyDescent="0.25">
      <c r="D528" s="6">
        <v>28</v>
      </c>
    </row>
    <row r="529" spans="4:4" x14ac:dyDescent="0.25">
      <c r="D529" s="4">
        <v>34</v>
      </c>
    </row>
    <row r="530" spans="4:4" x14ac:dyDescent="0.25">
      <c r="D530" s="6">
        <v>25</v>
      </c>
    </row>
    <row r="531" spans="4:4" x14ac:dyDescent="0.25">
      <c r="D531" s="4">
        <v>26</v>
      </c>
    </row>
    <row r="532" spans="4:4" x14ac:dyDescent="0.25">
      <c r="D532" s="6">
        <v>33</v>
      </c>
    </row>
    <row r="533" spans="4:4" x14ac:dyDescent="0.25">
      <c r="D533" s="4">
        <v>42</v>
      </c>
    </row>
    <row r="534" spans="4:4" x14ac:dyDescent="0.25">
      <c r="D534" s="6">
        <v>28</v>
      </c>
    </row>
    <row r="535" spans="4:4" x14ac:dyDescent="0.25">
      <c r="D535" s="4">
        <v>34</v>
      </c>
    </row>
    <row r="536" spans="4:4" x14ac:dyDescent="0.25">
      <c r="D536" s="6">
        <v>48</v>
      </c>
    </row>
    <row r="537" spans="4:4" x14ac:dyDescent="0.25">
      <c r="D537" s="4">
        <v>52</v>
      </c>
    </row>
    <row r="538" spans="4:4" x14ac:dyDescent="0.25">
      <c r="D538" s="6">
        <v>29</v>
      </c>
    </row>
    <row r="539" spans="4:4" x14ac:dyDescent="0.25">
      <c r="D539" s="4">
        <v>28</v>
      </c>
    </row>
    <row r="540" spans="4:4" x14ac:dyDescent="0.25">
      <c r="D540" s="6">
        <v>43</v>
      </c>
    </row>
    <row r="541" spans="4:4" x14ac:dyDescent="0.25">
      <c r="D541" s="4">
        <v>39</v>
      </c>
    </row>
    <row r="542" spans="4:4" x14ac:dyDescent="0.25">
      <c r="D542" s="6">
        <v>40</v>
      </c>
    </row>
    <row r="543" spans="4:4" x14ac:dyDescent="0.25">
      <c r="D543" s="4">
        <v>21</v>
      </c>
    </row>
    <row r="544" spans="4:4" x14ac:dyDescent="0.25">
      <c r="D544" s="6">
        <v>39</v>
      </c>
    </row>
    <row r="545" spans="4:4" x14ac:dyDescent="0.25">
      <c r="D545" s="4">
        <v>36</v>
      </c>
    </row>
    <row r="546" spans="4:4" x14ac:dyDescent="0.25">
      <c r="D546" s="6">
        <v>28</v>
      </c>
    </row>
    <row r="547" spans="4:4" x14ac:dyDescent="0.25">
      <c r="D547" s="4">
        <v>34</v>
      </c>
    </row>
    <row r="548" spans="4:4" x14ac:dyDescent="0.25">
      <c r="D548" s="6">
        <v>29</v>
      </c>
    </row>
    <row r="549" spans="4:4" x14ac:dyDescent="0.25">
      <c r="D549" s="4">
        <v>42</v>
      </c>
    </row>
    <row r="550" spans="4:4" x14ac:dyDescent="0.25">
      <c r="D550" s="6">
        <v>29</v>
      </c>
    </row>
    <row r="551" spans="4:4" x14ac:dyDescent="0.25">
      <c r="D551" s="4">
        <v>28</v>
      </c>
    </row>
    <row r="552" spans="4:4" x14ac:dyDescent="0.25">
      <c r="D552" s="6">
        <v>18</v>
      </c>
    </row>
    <row r="553" spans="4:4" x14ac:dyDescent="0.25">
      <c r="D553" s="4">
        <v>41</v>
      </c>
    </row>
    <row r="554" spans="4:4" x14ac:dyDescent="0.25">
      <c r="D554" s="6">
        <v>31</v>
      </c>
    </row>
    <row r="555" spans="4:4" x14ac:dyDescent="0.25">
      <c r="D555" s="4">
        <v>37</v>
      </c>
    </row>
    <row r="556" spans="4:4" x14ac:dyDescent="0.25">
      <c r="D556" s="6">
        <v>27</v>
      </c>
    </row>
    <row r="557" spans="4:4" x14ac:dyDescent="0.25">
      <c r="D557" s="4">
        <v>40</v>
      </c>
    </row>
    <row r="558" spans="4:4" x14ac:dyDescent="0.25">
      <c r="D558" s="6">
        <v>35</v>
      </c>
    </row>
    <row r="559" spans="4:4" x14ac:dyDescent="0.25">
      <c r="D559" s="4">
        <v>24</v>
      </c>
    </row>
    <row r="560" spans="4:4" x14ac:dyDescent="0.25">
      <c r="D560" s="6">
        <v>28</v>
      </c>
    </row>
    <row r="561" spans="4:4" x14ac:dyDescent="0.25">
      <c r="D561" s="4">
        <v>26</v>
      </c>
    </row>
    <row r="562" spans="4:4" x14ac:dyDescent="0.25">
      <c r="D562" s="6">
        <v>40</v>
      </c>
    </row>
    <row r="563" spans="4:4" x14ac:dyDescent="0.25">
      <c r="D563" s="4">
        <v>35</v>
      </c>
    </row>
    <row r="564" spans="4:4" x14ac:dyDescent="0.25">
      <c r="D564" s="6">
        <v>34</v>
      </c>
    </row>
    <row r="565" spans="4:4" x14ac:dyDescent="0.25">
      <c r="D565" s="4">
        <v>35</v>
      </c>
    </row>
    <row r="566" spans="4:4" x14ac:dyDescent="0.25">
      <c r="D566" s="6">
        <v>56</v>
      </c>
    </row>
    <row r="567" spans="4:4" x14ac:dyDescent="0.25">
      <c r="D567" s="4">
        <v>29</v>
      </c>
    </row>
    <row r="568" spans="4:4" x14ac:dyDescent="0.25">
      <c r="D568" s="6">
        <v>19</v>
      </c>
    </row>
    <row r="569" spans="4:4" x14ac:dyDescent="0.25">
      <c r="D569" s="4">
        <v>45</v>
      </c>
    </row>
    <row r="570" spans="4:4" x14ac:dyDescent="0.25">
      <c r="D570" s="6">
        <v>37</v>
      </c>
    </row>
    <row r="571" spans="4:4" x14ac:dyDescent="0.25">
      <c r="D571" s="4">
        <v>20</v>
      </c>
    </row>
    <row r="572" spans="4:4" x14ac:dyDescent="0.25">
      <c r="D572" s="6">
        <v>44</v>
      </c>
    </row>
    <row r="573" spans="4:4" x14ac:dyDescent="0.25">
      <c r="D573" s="4">
        <v>53</v>
      </c>
    </row>
    <row r="574" spans="4:4" x14ac:dyDescent="0.25">
      <c r="D574" s="6">
        <v>29</v>
      </c>
    </row>
    <row r="575" spans="4:4" x14ac:dyDescent="0.25">
      <c r="D575" s="4">
        <v>22</v>
      </c>
    </row>
    <row r="576" spans="4:4" x14ac:dyDescent="0.25">
      <c r="D576" s="6">
        <v>44</v>
      </c>
    </row>
    <row r="577" spans="4:4" x14ac:dyDescent="0.25">
      <c r="D577" s="4">
        <v>41</v>
      </c>
    </row>
    <row r="578" spans="4:4" x14ac:dyDescent="0.25">
      <c r="D578" s="6">
        <v>50</v>
      </c>
    </row>
    <row r="579" spans="4:4" x14ac:dyDescent="0.25">
      <c r="D579" s="4">
        <v>28</v>
      </c>
    </row>
    <row r="580" spans="4:4" x14ac:dyDescent="0.25">
      <c r="D580" s="6">
        <v>46</v>
      </c>
    </row>
    <row r="581" spans="4:4" x14ac:dyDescent="0.25">
      <c r="D581" s="4">
        <v>24</v>
      </c>
    </row>
    <row r="582" spans="4:4" x14ac:dyDescent="0.25">
      <c r="D582" s="6">
        <v>36</v>
      </c>
    </row>
    <row r="583" spans="4:4" x14ac:dyDescent="0.25">
      <c r="D583" s="4">
        <v>30</v>
      </c>
    </row>
    <row r="584" spans="4:4" x14ac:dyDescent="0.25">
      <c r="D584" s="6">
        <v>44</v>
      </c>
    </row>
    <row r="585" spans="4:4" x14ac:dyDescent="0.25">
      <c r="D585" s="4">
        <v>46</v>
      </c>
    </row>
    <row r="586" spans="4:4" x14ac:dyDescent="0.25">
      <c r="D586" s="6">
        <v>32</v>
      </c>
    </row>
    <row r="587" spans="4:4" x14ac:dyDescent="0.25">
      <c r="D587" s="4">
        <v>32</v>
      </c>
    </row>
    <row r="588" spans="4:4" x14ac:dyDescent="0.25">
      <c r="D588" s="6">
        <v>36</v>
      </c>
    </row>
    <row r="589" spans="4:4" x14ac:dyDescent="0.25">
      <c r="D589" s="4">
        <v>33</v>
      </c>
    </row>
    <row r="590" spans="4:4" x14ac:dyDescent="0.25">
      <c r="D590" s="6">
        <v>30</v>
      </c>
    </row>
    <row r="591" spans="4:4" x14ac:dyDescent="0.25">
      <c r="D591" s="4">
        <v>42</v>
      </c>
    </row>
    <row r="592" spans="4:4" x14ac:dyDescent="0.25">
      <c r="D592" s="6">
        <v>27</v>
      </c>
    </row>
    <row r="593" spans="4:4" x14ac:dyDescent="0.25">
      <c r="D593" s="4">
        <v>54</v>
      </c>
    </row>
    <row r="594" spans="4:4" x14ac:dyDescent="0.25">
      <c r="D594" s="6">
        <v>44</v>
      </c>
    </row>
    <row r="595" spans="4:4" x14ac:dyDescent="0.25">
      <c r="D595" s="4">
        <v>19</v>
      </c>
    </row>
    <row r="596" spans="4:4" x14ac:dyDescent="0.25">
      <c r="D596" s="6">
        <v>29</v>
      </c>
    </row>
    <row r="597" spans="4:4" x14ac:dyDescent="0.25">
      <c r="D597" s="4">
        <v>54</v>
      </c>
    </row>
    <row r="598" spans="4:4" x14ac:dyDescent="0.25">
      <c r="D598" s="6">
        <v>31</v>
      </c>
    </row>
    <row r="599" spans="4:4" x14ac:dyDescent="0.25">
      <c r="D599" s="4">
        <v>31</v>
      </c>
    </row>
    <row r="600" spans="4:4" x14ac:dyDescent="0.25">
      <c r="D600" s="6">
        <v>43</v>
      </c>
    </row>
    <row r="601" spans="4:4" x14ac:dyDescent="0.25">
      <c r="D601" s="4">
        <v>49</v>
      </c>
    </row>
    <row r="602" spans="4:4" x14ac:dyDescent="0.25">
      <c r="D602" s="6">
        <v>36</v>
      </c>
    </row>
    <row r="603" spans="4:4" x14ac:dyDescent="0.25">
      <c r="D603" s="4">
        <v>48</v>
      </c>
    </row>
    <row r="604" spans="4:4" x14ac:dyDescent="0.25">
      <c r="D604" s="6">
        <v>27</v>
      </c>
    </row>
    <row r="605" spans="4:4" x14ac:dyDescent="0.25">
      <c r="D605" s="4">
        <v>29</v>
      </c>
    </row>
    <row r="606" spans="4:4" x14ac:dyDescent="0.25">
      <c r="D606" s="6">
        <v>48</v>
      </c>
    </row>
    <row r="607" spans="4:4" x14ac:dyDescent="0.25">
      <c r="D607" s="4">
        <v>29</v>
      </c>
    </row>
    <row r="608" spans="4:4" x14ac:dyDescent="0.25">
      <c r="D608" s="6">
        <v>34</v>
      </c>
    </row>
    <row r="609" spans="4:4" x14ac:dyDescent="0.25">
      <c r="D609" s="4">
        <v>19</v>
      </c>
    </row>
    <row r="610" spans="4:4" x14ac:dyDescent="0.25">
      <c r="D610" s="6">
        <v>23</v>
      </c>
    </row>
    <row r="611" spans="4:4" x14ac:dyDescent="0.25">
      <c r="D611" s="4">
        <v>26</v>
      </c>
    </row>
    <row r="612" spans="4:4" x14ac:dyDescent="0.25">
      <c r="D612" s="6">
        <v>55</v>
      </c>
    </row>
    <row r="613" spans="4:4" x14ac:dyDescent="0.25">
      <c r="D613" s="4">
        <v>21</v>
      </c>
    </row>
    <row r="614" spans="4:4" x14ac:dyDescent="0.25">
      <c r="D614" s="6">
        <v>59</v>
      </c>
    </row>
    <row r="615" spans="4:4" x14ac:dyDescent="0.25">
      <c r="D615" s="4">
        <v>34</v>
      </c>
    </row>
    <row r="616" spans="4:4" x14ac:dyDescent="0.25">
      <c r="D616" s="6">
        <v>28</v>
      </c>
    </row>
    <row r="617" spans="4:4" x14ac:dyDescent="0.25">
      <c r="D617" s="4">
        <v>44</v>
      </c>
    </row>
    <row r="618" spans="4:4" x14ac:dyDescent="0.25">
      <c r="D618" s="6">
        <v>35</v>
      </c>
    </row>
    <row r="619" spans="4:4" x14ac:dyDescent="0.25">
      <c r="D619" s="4">
        <v>42</v>
      </c>
    </row>
    <row r="620" spans="4:4" x14ac:dyDescent="0.25">
      <c r="D620" s="6">
        <v>36</v>
      </c>
    </row>
    <row r="621" spans="4:4" x14ac:dyDescent="0.25">
      <c r="D621" s="4">
        <v>44</v>
      </c>
    </row>
    <row r="622" spans="4:4" x14ac:dyDescent="0.25">
      <c r="D622" s="6">
        <v>28</v>
      </c>
    </row>
    <row r="623" spans="4:4" x14ac:dyDescent="0.25">
      <c r="D623" s="4">
        <v>51</v>
      </c>
    </row>
    <row r="624" spans="4:4" x14ac:dyDescent="0.25">
      <c r="D624" s="6">
        <v>30</v>
      </c>
    </row>
    <row r="625" spans="4:4" x14ac:dyDescent="0.25">
      <c r="D625" s="4">
        <v>29</v>
      </c>
    </row>
    <row r="626" spans="4:4" x14ac:dyDescent="0.25">
      <c r="D626" s="6">
        <v>28</v>
      </c>
    </row>
    <row r="627" spans="4:4" x14ac:dyDescent="0.25">
      <c r="D627" s="4">
        <v>25</v>
      </c>
    </row>
    <row r="628" spans="4:4" x14ac:dyDescent="0.25">
      <c r="D628" s="6">
        <v>45</v>
      </c>
    </row>
    <row r="629" spans="4:4" x14ac:dyDescent="0.25">
      <c r="D629" s="4">
        <v>39</v>
      </c>
    </row>
    <row r="630" spans="4:4" x14ac:dyDescent="0.25">
      <c r="D630" s="6">
        <v>58</v>
      </c>
    </row>
    <row r="631" spans="4:4" x14ac:dyDescent="0.25">
      <c r="D631" s="4">
        <v>32</v>
      </c>
    </row>
    <row r="632" spans="4:4" x14ac:dyDescent="0.25">
      <c r="D632" s="6">
        <v>39</v>
      </c>
    </row>
    <row r="633" spans="4:4" x14ac:dyDescent="0.25">
      <c r="D633" s="4">
        <v>30</v>
      </c>
    </row>
    <row r="634" spans="4:4" x14ac:dyDescent="0.25">
      <c r="D634" s="6">
        <v>36</v>
      </c>
    </row>
    <row r="635" spans="4:4" x14ac:dyDescent="0.25">
      <c r="D635" s="4">
        <v>28</v>
      </c>
    </row>
    <row r="636" spans="4:4" x14ac:dyDescent="0.25">
      <c r="D636" s="6">
        <v>50</v>
      </c>
    </row>
    <row r="637" spans="4:4" x14ac:dyDescent="0.25">
      <c r="D637" s="4">
        <v>30</v>
      </c>
    </row>
    <row r="638" spans="4:4" x14ac:dyDescent="0.25">
      <c r="D638" s="6">
        <v>39</v>
      </c>
    </row>
    <row r="639" spans="4:4" x14ac:dyDescent="0.25">
      <c r="D639" s="4">
        <v>44</v>
      </c>
    </row>
    <row r="640" spans="4:4" x14ac:dyDescent="0.25">
      <c r="D640" s="6">
        <v>42</v>
      </c>
    </row>
    <row r="641" spans="4:4" x14ac:dyDescent="0.25">
      <c r="D641" s="4">
        <v>55</v>
      </c>
    </row>
    <row r="642" spans="4:4" x14ac:dyDescent="0.25">
      <c r="D642" s="6">
        <v>40</v>
      </c>
    </row>
    <row r="643" spans="4:4" x14ac:dyDescent="0.25">
      <c r="D643" s="4">
        <v>34</v>
      </c>
    </row>
    <row r="644" spans="4:4" x14ac:dyDescent="0.25">
      <c r="D644" s="6">
        <v>40</v>
      </c>
    </row>
    <row r="645" spans="4:4" x14ac:dyDescent="0.25">
      <c r="D645" s="4">
        <v>35</v>
      </c>
    </row>
    <row r="646" spans="4:4" x14ac:dyDescent="0.25">
      <c r="D646" s="6">
        <v>25</v>
      </c>
    </row>
    <row r="647" spans="4:4" x14ac:dyDescent="0.25">
      <c r="D647" s="4">
        <v>58</v>
      </c>
    </row>
    <row r="648" spans="4:4" x14ac:dyDescent="0.25">
      <c r="D648" s="6">
        <v>40</v>
      </c>
    </row>
    <row r="649" spans="4:4" x14ac:dyDescent="0.25">
      <c r="D649" s="4">
        <v>48</v>
      </c>
    </row>
    <row r="650" spans="4:4" x14ac:dyDescent="0.25">
      <c r="D650" s="6">
        <v>51</v>
      </c>
    </row>
    <row r="651" spans="4:4" x14ac:dyDescent="0.25">
      <c r="D651" s="4">
        <v>18</v>
      </c>
    </row>
    <row r="652" spans="4:4" x14ac:dyDescent="0.25">
      <c r="D652" s="6">
        <v>35</v>
      </c>
    </row>
    <row r="653" spans="4:4" x14ac:dyDescent="0.25">
      <c r="D653" s="4">
        <v>56</v>
      </c>
    </row>
    <row r="654" spans="4:4" x14ac:dyDescent="0.25">
      <c r="D654" s="6">
        <v>34</v>
      </c>
    </row>
    <row r="655" spans="4:4" x14ac:dyDescent="0.25">
      <c r="D655" s="4">
        <v>40</v>
      </c>
    </row>
    <row r="656" spans="4:4" x14ac:dyDescent="0.25">
      <c r="D656" s="6">
        <v>34</v>
      </c>
    </row>
    <row r="657" spans="4:4" x14ac:dyDescent="0.25">
      <c r="D657" s="4">
        <v>38</v>
      </c>
    </row>
    <row r="658" spans="4:4" x14ac:dyDescent="0.25">
      <c r="D658" s="6">
        <v>34</v>
      </c>
    </row>
    <row r="659" spans="4:4" x14ac:dyDescent="0.25">
      <c r="D659" s="4">
        <v>31</v>
      </c>
    </row>
    <row r="660" spans="4:4" x14ac:dyDescent="0.25">
      <c r="D660" s="6">
        <v>41</v>
      </c>
    </row>
    <row r="661" spans="4:4" x14ac:dyDescent="0.25">
      <c r="D661" s="4">
        <v>37</v>
      </c>
    </row>
    <row r="662" spans="4:4" x14ac:dyDescent="0.25">
      <c r="D662" s="6">
        <v>39</v>
      </c>
    </row>
    <row r="663" spans="4:4" x14ac:dyDescent="0.25">
      <c r="D663" s="4">
        <v>52</v>
      </c>
    </row>
    <row r="664" spans="4:4" x14ac:dyDescent="0.25">
      <c r="D664" s="6">
        <v>43</v>
      </c>
    </row>
    <row r="665" spans="4:4" x14ac:dyDescent="0.25">
      <c r="D665" s="4">
        <v>27</v>
      </c>
    </row>
    <row r="666" spans="4:4" x14ac:dyDescent="0.25">
      <c r="D666" s="6">
        <v>26</v>
      </c>
    </row>
    <row r="667" spans="4:4" x14ac:dyDescent="0.25">
      <c r="D667" s="4">
        <v>52</v>
      </c>
    </row>
    <row r="668" spans="4:4" x14ac:dyDescent="0.25">
      <c r="D668" s="6">
        <v>37</v>
      </c>
    </row>
    <row r="669" spans="4:4" x14ac:dyDescent="0.25">
      <c r="D669" s="4">
        <v>35</v>
      </c>
    </row>
    <row r="670" spans="4:4" x14ac:dyDescent="0.25">
      <c r="D670" s="6">
        <v>25</v>
      </c>
    </row>
    <row r="671" spans="4:4" x14ac:dyDescent="0.25">
      <c r="D671" s="4">
        <v>26</v>
      </c>
    </row>
    <row r="672" spans="4:4" x14ac:dyDescent="0.25">
      <c r="D672" s="6">
        <v>49</v>
      </c>
    </row>
    <row r="673" spans="4:4" x14ac:dyDescent="0.25">
      <c r="D673" s="4">
        <v>29</v>
      </c>
    </row>
    <row r="674" spans="4:4" x14ac:dyDescent="0.25">
      <c r="D674" s="6">
        <v>54</v>
      </c>
    </row>
    <row r="675" spans="4:4" x14ac:dyDescent="0.25">
      <c r="D675" s="4">
        <v>58</v>
      </c>
    </row>
    <row r="676" spans="4:4" x14ac:dyDescent="0.25">
      <c r="D676" s="6">
        <v>55</v>
      </c>
    </row>
    <row r="677" spans="4:4" x14ac:dyDescent="0.25">
      <c r="D677" s="4">
        <v>31</v>
      </c>
    </row>
    <row r="678" spans="4:4" x14ac:dyDescent="0.25">
      <c r="D678" s="6">
        <v>34</v>
      </c>
    </row>
    <row r="679" spans="4:4" x14ac:dyDescent="0.25">
      <c r="D679" s="4">
        <v>31</v>
      </c>
    </row>
    <row r="680" spans="4:4" x14ac:dyDescent="0.25">
      <c r="D680" s="6">
        <v>27</v>
      </c>
    </row>
    <row r="681" spans="4:4" x14ac:dyDescent="0.25">
      <c r="D681" s="4">
        <v>36</v>
      </c>
    </row>
    <row r="682" spans="4:4" x14ac:dyDescent="0.25">
      <c r="D682" s="6">
        <v>47</v>
      </c>
    </row>
    <row r="683" spans="4:4" x14ac:dyDescent="0.25">
      <c r="D683" s="4">
        <v>37</v>
      </c>
    </row>
    <row r="684" spans="4:4" x14ac:dyDescent="0.25">
      <c r="D684" s="6">
        <v>56</v>
      </c>
    </row>
    <row r="685" spans="4:4" x14ac:dyDescent="0.25">
      <c r="D685" s="4">
        <v>47</v>
      </c>
    </row>
    <row r="686" spans="4:4" x14ac:dyDescent="0.25">
      <c r="D686" s="6">
        <v>34</v>
      </c>
    </row>
    <row r="687" spans="4:4" x14ac:dyDescent="0.25">
      <c r="D687" s="4">
        <v>41</v>
      </c>
    </row>
    <row r="688" spans="4:4" x14ac:dyDescent="0.25">
      <c r="D688" s="6">
        <v>40</v>
      </c>
    </row>
    <row r="689" spans="4:4" x14ac:dyDescent="0.25">
      <c r="D689" s="4">
        <v>39</v>
      </c>
    </row>
    <row r="690" spans="4:4" x14ac:dyDescent="0.25">
      <c r="D690" s="6">
        <v>31</v>
      </c>
    </row>
    <row r="691" spans="4:4" x14ac:dyDescent="0.25">
      <c r="D691" s="4">
        <v>45</v>
      </c>
    </row>
    <row r="692" spans="4:4" x14ac:dyDescent="0.25">
      <c r="D692" s="6">
        <v>31</v>
      </c>
    </row>
    <row r="693" spans="4:4" x14ac:dyDescent="0.25">
      <c r="D693" s="4">
        <v>45</v>
      </c>
    </row>
    <row r="694" spans="4:4" x14ac:dyDescent="0.25">
      <c r="D694" s="6">
        <v>40</v>
      </c>
    </row>
    <row r="695" spans="4:4" x14ac:dyDescent="0.25">
      <c r="D695" s="4">
        <v>44</v>
      </c>
    </row>
    <row r="696" spans="4:4" x14ac:dyDescent="0.25">
      <c r="D696" s="6">
        <v>53</v>
      </c>
    </row>
    <row r="697" spans="4:4" x14ac:dyDescent="0.25">
      <c r="D697" s="4">
        <v>49</v>
      </c>
    </row>
    <row r="698" spans="4:4" x14ac:dyDescent="0.25">
      <c r="D698" s="6">
        <v>40</v>
      </c>
    </row>
    <row r="699" spans="4:4" x14ac:dyDescent="0.25">
      <c r="D699" s="4">
        <v>44</v>
      </c>
    </row>
    <row r="700" spans="4:4" x14ac:dyDescent="0.25">
      <c r="D700" s="6">
        <v>42</v>
      </c>
    </row>
    <row r="701" spans="4:4" x14ac:dyDescent="0.25">
      <c r="D701" s="4">
        <v>30</v>
      </c>
    </row>
    <row r="702" spans="4:4" x14ac:dyDescent="0.25">
      <c r="D702" s="6">
        <v>57</v>
      </c>
    </row>
    <row r="703" spans="4:4" x14ac:dyDescent="0.25">
      <c r="D703" s="4">
        <v>49</v>
      </c>
    </row>
    <row r="704" spans="4:4" x14ac:dyDescent="0.25">
      <c r="D704" s="6">
        <v>34</v>
      </c>
    </row>
    <row r="705" spans="4:4" x14ac:dyDescent="0.25">
      <c r="D705" s="4">
        <v>24</v>
      </c>
    </row>
    <row r="706" spans="4:4" x14ac:dyDescent="0.25">
      <c r="D706" s="6">
        <v>44</v>
      </c>
    </row>
    <row r="707" spans="4:4" x14ac:dyDescent="0.25">
      <c r="D707" s="4">
        <v>55</v>
      </c>
    </row>
    <row r="708" spans="4:4" x14ac:dyDescent="0.25">
      <c r="D708" s="6">
        <v>33</v>
      </c>
    </row>
    <row r="709" spans="4:4" x14ac:dyDescent="0.25">
      <c r="D709" s="4">
        <v>28</v>
      </c>
    </row>
    <row r="710" spans="4:4" x14ac:dyDescent="0.25">
      <c r="D710" s="6">
        <v>28</v>
      </c>
    </row>
    <row r="711" spans="4:4" x14ac:dyDescent="0.25">
      <c r="D711" s="4">
        <v>49</v>
      </c>
    </row>
    <row r="712" spans="4:4" x14ac:dyDescent="0.25">
      <c r="D712" s="6">
        <v>29</v>
      </c>
    </row>
    <row r="713" spans="4:4" x14ac:dyDescent="0.25">
      <c r="D713" s="4">
        <v>28</v>
      </c>
    </row>
    <row r="714" spans="4:4" x14ac:dyDescent="0.25">
      <c r="D714" s="6">
        <v>33</v>
      </c>
    </row>
    <row r="715" spans="4:4" x14ac:dyDescent="0.25">
      <c r="D715" s="4">
        <v>32</v>
      </c>
    </row>
    <row r="716" spans="4:4" x14ac:dyDescent="0.25">
      <c r="D716" s="6">
        <v>54</v>
      </c>
    </row>
    <row r="717" spans="4:4" x14ac:dyDescent="0.25">
      <c r="D717" s="4">
        <v>29</v>
      </c>
    </row>
    <row r="718" spans="4:4" x14ac:dyDescent="0.25">
      <c r="D718" s="6">
        <v>44</v>
      </c>
    </row>
    <row r="719" spans="4:4" x14ac:dyDescent="0.25">
      <c r="D719" s="4">
        <v>39</v>
      </c>
    </row>
    <row r="720" spans="4:4" x14ac:dyDescent="0.25">
      <c r="D720" s="6">
        <v>35</v>
      </c>
    </row>
    <row r="721" spans="4:4" x14ac:dyDescent="0.25">
      <c r="D721" s="4">
        <v>23</v>
      </c>
    </row>
    <row r="722" spans="4:4" x14ac:dyDescent="0.25">
      <c r="D722" s="6">
        <v>40</v>
      </c>
    </row>
    <row r="723" spans="4:4" x14ac:dyDescent="0.25">
      <c r="D723" s="4">
        <v>31</v>
      </c>
    </row>
    <row r="724" spans="4:4" x14ac:dyDescent="0.25">
      <c r="D724" s="6">
        <v>50</v>
      </c>
    </row>
    <row r="725" spans="4:4" x14ac:dyDescent="0.25">
      <c r="D725" s="4">
        <v>42</v>
      </c>
    </row>
    <row r="726" spans="4:4" x14ac:dyDescent="0.25">
      <c r="D726" s="6">
        <v>37</v>
      </c>
    </row>
    <row r="727" spans="4:4" x14ac:dyDescent="0.25">
      <c r="D727" s="4">
        <v>29</v>
      </c>
    </row>
    <row r="728" spans="4:4" x14ac:dyDescent="0.25">
      <c r="D728" s="6">
        <v>33</v>
      </c>
    </row>
    <row r="729" spans="4:4" x14ac:dyDescent="0.25">
      <c r="D729" s="4">
        <v>45</v>
      </c>
    </row>
    <row r="730" spans="4:4" x14ac:dyDescent="0.25">
      <c r="D730" s="6">
        <v>42</v>
      </c>
    </row>
    <row r="731" spans="4:4" x14ac:dyDescent="0.25">
      <c r="D731" s="4">
        <v>33</v>
      </c>
    </row>
    <row r="732" spans="4:4" x14ac:dyDescent="0.25">
      <c r="D732" s="6">
        <v>24</v>
      </c>
    </row>
    <row r="733" spans="4:4" x14ac:dyDescent="0.25">
      <c r="D733" s="4">
        <v>40</v>
      </c>
    </row>
    <row r="734" spans="4:4" x14ac:dyDescent="0.25">
      <c r="D734" s="6">
        <v>45</v>
      </c>
    </row>
    <row r="735" spans="4:4" x14ac:dyDescent="0.25">
      <c r="D735" s="4">
        <v>32</v>
      </c>
    </row>
    <row r="736" spans="4:4" x14ac:dyDescent="0.25">
      <c r="D736" s="6">
        <v>29</v>
      </c>
    </row>
    <row r="737" spans="4:4" x14ac:dyDescent="0.25">
      <c r="D737" s="4">
        <v>35</v>
      </c>
    </row>
    <row r="738" spans="4:4" x14ac:dyDescent="0.25">
      <c r="D738" s="6">
        <v>35</v>
      </c>
    </row>
    <row r="739" spans="4:4" x14ac:dyDescent="0.25">
      <c r="D739" s="4">
        <v>53</v>
      </c>
    </row>
    <row r="740" spans="4:4" x14ac:dyDescent="0.25">
      <c r="D740" s="6">
        <v>38</v>
      </c>
    </row>
    <row r="741" spans="4:4" x14ac:dyDescent="0.25">
      <c r="D741" s="4">
        <v>32</v>
      </c>
    </row>
    <row r="742" spans="4:4" x14ac:dyDescent="0.25">
      <c r="D742" s="6">
        <v>48</v>
      </c>
    </row>
    <row r="743" spans="4:4" x14ac:dyDescent="0.25">
      <c r="D743" s="4">
        <v>34</v>
      </c>
    </row>
    <row r="744" spans="4:4" x14ac:dyDescent="0.25">
      <c r="D744" s="6">
        <v>34</v>
      </c>
    </row>
    <row r="745" spans="4:4" x14ac:dyDescent="0.25">
      <c r="D745" s="4">
        <v>26</v>
      </c>
    </row>
    <row r="746" spans="4:4" x14ac:dyDescent="0.25">
      <c r="D746" s="6">
        <v>29</v>
      </c>
    </row>
    <row r="747" spans="4:4" x14ac:dyDescent="0.25">
      <c r="D747" s="4">
        <v>35</v>
      </c>
    </row>
    <row r="748" spans="4:4" x14ac:dyDescent="0.25">
      <c r="D748" s="6">
        <v>29</v>
      </c>
    </row>
    <row r="749" spans="4:4" x14ac:dyDescent="0.25">
      <c r="D749" s="4">
        <v>23</v>
      </c>
    </row>
    <row r="750" spans="4:4" x14ac:dyDescent="0.25">
      <c r="D750" s="6">
        <v>36</v>
      </c>
    </row>
    <row r="751" spans="4:4" x14ac:dyDescent="0.25">
      <c r="D751" s="4">
        <v>42</v>
      </c>
    </row>
    <row r="752" spans="4:4" x14ac:dyDescent="0.25">
      <c r="D752" s="6">
        <v>35</v>
      </c>
    </row>
    <row r="753" spans="4:4" x14ac:dyDescent="0.25">
      <c r="D753" s="4">
        <v>34</v>
      </c>
    </row>
    <row r="754" spans="4:4" x14ac:dyDescent="0.25">
      <c r="D754" s="6">
        <v>43</v>
      </c>
    </row>
    <row r="755" spans="4:4" x14ac:dyDescent="0.25">
      <c r="D755" s="4">
        <v>35</v>
      </c>
    </row>
    <row r="756" spans="4:4" x14ac:dyDescent="0.25">
      <c r="D756" s="6">
        <v>28</v>
      </c>
    </row>
    <row r="757" spans="4:4" x14ac:dyDescent="0.25">
      <c r="D757" s="4">
        <v>22</v>
      </c>
    </row>
    <row r="758" spans="4:4" x14ac:dyDescent="0.25">
      <c r="D758" s="6">
        <v>50</v>
      </c>
    </row>
    <row r="759" spans="4:4" x14ac:dyDescent="0.25">
      <c r="D759" s="4">
        <v>32</v>
      </c>
    </row>
    <row r="760" spans="4:4" x14ac:dyDescent="0.25">
      <c r="D760" s="6">
        <v>44</v>
      </c>
    </row>
    <row r="761" spans="4:4" x14ac:dyDescent="0.25">
      <c r="D761" s="4">
        <v>30</v>
      </c>
    </row>
    <row r="762" spans="4:4" x14ac:dyDescent="0.25">
      <c r="D762" s="6">
        <v>45</v>
      </c>
    </row>
    <row r="763" spans="4:4" x14ac:dyDescent="0.25">
      <c r="D763" s="4">
        <v>36</v>
      </c>
    </row>
    <row r="764" spans="4:4" x14ac:dyDescent="0.25">
      <c r="D764" s="6">
        <v>34</v>
      </c>
    </row>
    <row r="765" spans="4:4" x14ac:dyDescent="0.25">
      <c r="D765" s="4">
        <v>49</v>
      </c>
    </row>
    <row r="766" spans="4:4" x14ac:dyDescent="0.25">
      <c r="D766" s="6">
        <v>39</v>
      </c>
    </row>
    <row r="767" spans="4:4" x14ac:dyDescent="0.25">
      <c r="D767" s="4">
        <v>27</v>
      </c>
    </row>
    <row r="768" spans="4:4" x14ac:dyDescent="0.25">
      <c r="D768" s="6">
        <v>35</v>
      </c>
    </row>
    <row r="769" spans="4:4" x14ac:dyDescent="0.25">
      <c r="D769" s="4">
        <v>28</v>
      </c>
    </row>
    <row r="770" spans="4:4" x14ac:dyDescent="0.25">
      <c r="D770" s="6">
        <v>21</v>
      </c>
    </row>
    <row r="771" spans="4:4" x14ac:dyDescent="0.25">
      <c r="D771" s="4">
        <v>39</v>
      </c>
    </row>
    <row r="772" spans="4:4" x14ac:dyDescent="0.25">
      <c r="D772" s="6">
        <v>40</v>
      </c>
    </row>
    <row r="773" spans="4:4" x14ac:dyDescent="0.25">
      <c r="D773" s="4">
        <v>35</v>
      </c>
    </row>
    <row r="774" spans="4:4" x14ac:dyDescent="0.25">
      <c r="D774" s="6">
        <v>37</v>
      </c>
    </row>
    <row r="775" spans="4:4" x14ac:dyDescent="0.25">
      <c r="D775" s="4">
        <v>39</v>
      </c>
    </row>
    <row r="776" spans="4:4" x14ac:dyDescent="0.25">
      <c r="D776" s="6">
        <v>45</v>
      </c>
    </row>
    <row r="777" spans="4:4" x14ac:dyDescent="0.25">
      <c r="D777" s="4">
        <v>38</v>
      </c>
    </row>
    <row r="778" spans="4:4" x14ac:dyDescent="0.25">
      <c r="D778" s="6">
        <v>37</v>
      </c>
    </row>
    <row r="779" spans="4:4" x14ac:dyDescent="0.25">
      <c r="D779" s="4">
        <v>40</v>
      </c>
    </row>
    <row r="780" spans="4:4" x14ac:dyDescent="0.25">
      <c r="D780" s="6">
        <v>48</v>
      </c>
    </row>
    <row r="781" spans="4:4" x14ac:dyDescent="0.25">
      <c r="D781" s="4">
        <v>24</v>
      </c>
    </row>
    <row r="782" spans="4:4" x14ac:dyDescent="0.25">
      <c r="D782" s="6">
        <v>27</v>
      </c>
    </row>
    <row r="783" spans="4:4" x14ac:dyDescent="0.25">
      <c r="D783" s="4">
        <v>27</v>
      </c>
    </row>
    <row r="784" spans="4:4" x14ac:dyDescent="0.25">
      <c r="D784" s="6">
        <v>40</v>
      </c>
    </row>
    <row r="785" spans="4:4" x14ac:dyDescent="0.25">
      <c r="D785" s="4">
        <v>36</v>
      </c>
    </row>
    <row r="786" spans="4:4" x14ac:dyDescent="0.25">
      <c r="D786" s="6">
        <v>25</v>
      </c>
    </row>
    <row r="787" spans="4:4" x14ac:dyDescent="0.25">
      <c r="D787" s="4">
        <v>39</v>
      </c>
    </row>
    <row r="788" spans="4:4" x14ac:dyDescent="0.25">
      <c r="D788" s="6">
        <v>49</v>
      </c>
    </row>
    <row r="789" spans="4:4" x14ac:dyDescent="0.25">
      <c r="D789" s="4">
        <v>50</v>
      </c>
    </row>
    <row r="790" spans="4:4" x14ac:dyDescent="0.25">
      <c r="D790" s="6">
        <v>34</v>
      </c>
    </row>
    <row r="791" spans="4:4" x14ac:dyDescent="0.25">
      <c r="D791" s="4">
        <v>36</v>
      </c>
    </row>
    <row r="792" spans="4:4" x14ac:dyDescent="0.25">
      <c r="D792" s="6">
        <v>49</v>
      </c>
    </row>
    <row r="793" spans="4:4" x14ac:dyDescent="0.25">
      <c r="D793" s="4">
        <v>36</v>
      </c>
    </row>
    <row r="794" spans="4:4" x14ac:dyDescent="0.25">
      <c r="D794" s="6">
        <v>36</v>
      </c>
    </row>
    <row r="795" spans="4:4" x14ac:dyDescent="0.25">
      <c r="D795" s="4">
        <v>54</v>
      </c>
    </row>
    <row r="796" spans="4:4" x14ac:dyDescent="0.25">
      <c r="D796" s="6">
        <v>43</v>
      </c>
    </row>
    <row r="797" spans="4:4" x14ac:dyDescent="0.25">
      <c r="D797" s="4">
        <v>38</v>
      </c>
    </row>
    <row r="798" spans="4:4" x14ac:dyDescent="0.25">
      <c r="D798" s="6">
        <v>32</v>
      </c>
    </row>
    <row r="799" spans="4:4" x14ac:dyDescent="0.25">
      <c r="D799" s="4">
        <v>49</v>
      </c>
    </row>
    <row r="800" spans="4:4" x14ac:dyDescent="0.25">
      <c r="D800" s="6">
        <v>38</v>
      </c>
    </row>
    <row r="801" spans="4:4" x14ac:dyDescent="0.25">
      <c r="D801" s="4">
        <v>49</v>
      </c>
    </row>
    <row r="802" spans="4:4" x14ac:dyDescent="0.25">
      <c r="D802" s="6">
        <v>36</v>
      </c>
    </row>
    <row r="803" spans="4:4" x14ac:dyDescent="0.25">
      <c r="D803" s="4">
        <v>23</v>
      </c>
    </row>
    <row r="804" spans="4:4" x14ac:dyDescent="0.25">
      <c r="D804" s="6">
        <v>38</v>
      </c>
    </row>
    <row r="805" spans="4:4" x14ac:dyDescent="0.25">
      <c r="D805" s="4">
        <v>53</v>
      </c>
    </row>
    <row r="806" spans="4:4" x14ac:dyDescent="0.25">
      <c r="D806" s="6">
        <v>32</v>
      </c>
    </row>
    <row r="807" spans="4:4" x14ac:dyDescent="0.25">
      <c r="D807" s="4">
        <v>26</v>
      </c>
    </row>
    <row r="808" spans="4:4" x14ac:dyDescent="0.25">
      <c r="D808" s="6">
        <v>55</v>
      </c>
    </row>
    <row r="809" spans="4:4" x14ac:dyDescent="0.25">
      <c r="D809" s="4">
        <v>34</v>
      </c>
    </row>
    <row r="810" spans="4:4" x14ac:dyDescent="0.25">
      <c r="D810" s="6">
        <v>60</v>
      </c>
    </row>
    <row r="811" spans="4:4" x14ac:dyDescent="0.25">
      <c r="D811" s="4">
        <v>33</v>
      </c>
    </row>
    <row r="812" spans="4:4" x14ac:dyDescent="0.25">
      <c r="D812" s="6">
        <v>34</v>
      </c>
    </row>
    <row r="813" spans="4:4" x14ac:dyDescent="0.25">
      <c r="D813" s="4">
        <v>44</v>
      </c>
    </row>
    <row r="814" spans="4:4" x14ac:dyDescent="0.25">
      <c r="D814" s="6">
        <v>35</v>
      </c>
    </row>
    <row r="815" spans="4:4" x14ac:dyDescent="0.25">
      <c r="D815" s="4">
        <v>24</v>
      </c>
    </row>
    <row r="816" spans="4:4" x14ac:dyDescent="0.25">
      <c r="D816" s="6">
        <v>29</v>
      </c>
    </row>
    <row r="817" spans="4:4" x14ac:dyDescent="0.25">
      <c r="D817" s="4">
        <v>45</v>
      </c>
    </row>
    <row r="818" spans="4:4" x14ac:dyDescent="0.25">
      <c r="D818" s="6">
        <v>26</v>
      </c>
    </row>
    <row r="819" spans="4:4" x14ac:dyDescent="0.25">
      <c r="D819" s="4">
        <v>45</v>
      </c>
    </row>
    <row r="820" spans="4:4" x14ac:dyDescent="0.25">
      <c r="D820" s="6">
        <v>32</v>
      </c>
    </row>
    <row r="821" spans="4:4" x14ac:dyDescent="0.25">
      <c r="D821" s="4">
        <v>31</v>
      </c>
    </row>
    <row r="822" spans="4:4" x14ac:dyDescent="0.25">
      <c r="D822" s="6">
        <v>40</v>
      </c>
    </row>
    <row r="823" spans="4:4" x14ac:dyDescent="0.25">
      <c r="D823" s="4">
        <v>24</v>
      </c>
    </row>
    <row r="824" spans="4:4" x14ac:dyDescent="0.25">
      <c r="D824" s="6">
        <v>46</v>
      </c>
    </row>
    <row r="825" spans="4:4" x14ac:dyDescent="0.25">
      <c r="D825" s="4">
        <v>35</v>
      </c>
    </row>
    <row r="826" spans="4:4" x14ac:dyDescent="0.25">
      <c r="D826" s="6">
        <v>30</v>
      </c>
    </row>
    <row r="827" spans="4:4" x14ac:dyDescent="0.25">
      <c r="D827" s="4">
        <v>23</v>
      </c>
    </row>
    <row r="828" spans="4:4" x14ac:dyDescent="0.25">
      <c r="D828" s="6">
        <v>31</v>
      </c>
    </row>
    <row r="829" spans="4:4" x14ac:dyDescent="0.25">
      <c r="D829" s="4">
        <v>39</v>
      </c>
    </row>
    <row r="830" spans="4:4" x14ac:dyDescent="0.25">
      <c r="D830" s="6">
        <v>30</v>
      </c>
    </row>
    <row r="831" spans="4:4" x14ac:dyDescent="0.25">
      <c r="D831" s="4">
        <v>27</v>
      </c>
    </row>
    <row r="832" spans="4:4" x14ac:dyDescent="0.25">
      <c r="D832" s="6">
        <v>29</v>
      </c>
    </row>
    <row r="833" spans="4:4" x14ac:dyDescent="0.25">
      <c r="D833" s="4">
        <v>34</v>
      </c>
    </row>
    <row r="834" spans="4:4" x14ac:dyDescent="0.25">
      <c r="D834" s="6">
        <v>38</v>
      </c>
    </row>
    <row r="835" spans="4:4" x14ac:dyDescent="0.25">
      <c r="D835" s="4">
        <v>29</v>
      </c>
    </row>
    <row r="836" spans="4:4" x14ac:dyDescent="0.25">
      <c r="D836" s="6">
        <v>30</v>
      </c>
    </row>
    <row r="837" spans="4:4" x14ac:dyDescent="0.25">
      <c r="D837" s="4">
        <v>32</v>
      </c>
    </row>
    <row r="838" spans="4:4" x14ac:dyDescent="0.25">
      <c r="D838" s="6">
        <v>38</v>
      </c>
    </row>
    <row r="839" spans="4:4" x14ac:dyDescent="0.25">
      <c r="D839" s="4">
        <v>43</v>
      </c>
    </row>
    <row r="840" spans="4:4" x14ac:dyDescent="0.25">
      <c r="D840" s="6">
        <v>42</v>
      </c>
    </row>
    <row r="841" spans="4:4" x14ac:dyDescent="0.25">
      <c r="D841" s="4">
        <v>55</v>
      </c>
    </row>
    <row r="842" spans="4:4" x14ac:dyDescent="0.25">
      <c r="D842" s="6">
        <v>33</v>
      </c>
    </row>
    <row r="843" spans="4:4" x14ac:dyDescent="0.25">
      <c r="D843" s="4">
        <v>41</v>
      </c>
    </row>
    <row r="844" spans="4:4" x14ac:dyDescent="0.25">
      <c r="D844" s="6">
        <v>53</v>
      </c>
    </row>
    <row r="845" spans="4:4" x14ac:dyDescent="0.25">
      <c r="D845" s="4">
        <v>38</v>
      </c>
    </row>
    <row r="846" spans="4:4" x14ac:dyDescent="0.25">
      <c r="D846" s="6">
        <v>22</v>
      </c>
    </row>
    <row r="847" spans="4:4" x14ac:dyDescent="0.25">
      <c r="D847" s="4">
        <v>51</v>
      </c>
    </row>
    <row r="848" spans="4:4" x14ac:dyDescent="0.25">
      <c r="D848" s="6">
        <v>46</v>
      </c>
    </row>
    <row r="849" spans="4:4" x14ac:dyDescent="0.25">
      <c r="D849" s="4">
        <v>36</v>
      </c>
    </row>
    <row r="850" spans="4:4" x14ac:dyDescent="0.25">
      <c r="D850" s="6">
        <v>44</v>
      </c>
    </row>
    <row r="851" spans="4:4" x14ac:dyDescent="0.25">
      <c r="D851" s="4">
        <v>33</v>
      </c>
    </row>
    <row r="852" spans="4:4" x14ac:dyDescent="0.25">
      <c r="D852" s="6">
        <v>28</v>
      </c>
    </row>
    <row r="853" spans="4:4" x14ac:dyDescent="0.25">
      <c r="D853" s="4">
        <v>39</v>
      </c>
    </row>
    <row r="854" spans="4:4" x14ac:dyDescent="0.25">
      <c r="D854" s="6">
        <v>40</v>
      </c>
    </row>
    <row r="855" spans="4:4" x14ac:dyDescent="0.25">
      <c r="D855" s="4">
        <v>42</v>
      </c>
    </row>
    <row r="856" spans="4:4" x14ac:dyDescent="0.25">
      <c r="D856" s="6">
        <v>35</v>
      </c>
    </row>
    <row r="857" spans="4:4" x14ac:dyDescent="0.25">
      <c r="D857" s="4">
        <v>34</v>
      </c>
    </row>
    <row r="858" spans="4:4" x14ac:dyDescent="0.25">
      <c r="D858" s="6">
        <v>37</v>
      </c>
    </row>
    <row r="859" spans="4:4" x14ac:dyDescent="0.25">
      <c r="D859" s="4">
        <v>43</v>
      </c>
    </row>
    <row r="860" spans="4:4" x14ac:dyDescent="0.25">
      <c r="D860" s="6">
        <v>41</v>
      </c>
    </row>
    <row r="861" spans="4:4" x14ac:dyDescent="0.25">
      <c r="D861" s="4">
        <v>30</v>
      </c>
    </row>
    <row r="862" spans="4:4" x14ac:dyDescent="0.25">
      <c r="D862" s="6">
        <v>46</v>
      </c>
    </row>
    <row r="863" spans="4:4" x14ac:dyDescent="0.25">
      <c r="D863" s="4">
        <v>40</v>
      </c>
    </row>
    <row r="864" spans="4:4" x14ac:dyDescent="0.25">
      <c r="D864" s="6">
        <v>35</v>
      </c>
    </row>
    <row r="865" spans="4:4" x14ac:dyDescent="0.25">
      <c r="D865" s="4">
        <v>47</v>
      </c>
    </row>
    <row r="866" spans="4:4" x14ac:dyDescent="0.25">
      <c r="D866" s="6">
        <v>40</v>
      </c>
    </row>
    <row r="867" spans="4:4" x14ac:dyDescent="0.25">
      <c r="D867" s="4">
        <v>54</v>
      </c>
    </row>
    <row r="868" spans="4:4" x14ac:dyDescent="0.25">
      <c r="D868" s="6">
        <v>28</v>
      </c>
    </row>
    <row r="869" spans="4:4" x14ac:dyDescent="0.25">
      <c r="D869" s="4">
        <v>58</v>
      </c>
    </row>
    <row r="870" spans="4:4" x14ac:dyDescent="0.25">
      <c r="D870" s="6">
        <v>18</v>
      </c>
    </row>
    <row r="871" spans="4:4" x14ac:dyDescent="0.25">
      <c r="D871" s="4">
        <v>36</v>
      </c>
    </row>
    <row r="872" spans="4:4" x14ac:dyDescent="0.25">
      <c r="D872" s="6">
        <v>27</v>
      </c>
    </row>
    <row r="873" spans="4:4" x14ac:dyDescent="0.25">
      <c r="D873" s="4">
        <v>29</v>
      </c>
    </row>
    <row r="874" spans="4:4" x14ac:dyDescent="0.25">
      <c r="D874" s="6">
        <v>42</v>
      </c>
    </row>
    <row r="875" spans="4:4" x14ac:dyDescent="0.25">
      <c r="D875" s="4">
        <v>47</v>
      </c>
    </row>
    <row r="876" spans="4:4" x14ac:dyDescent="0.25">
      <c r="D876" s="6">
        <v>46</v>
      </c>
    </row>
    <row r="877" spans="4:4" x14ac:dyDescent="0.25">
      <c r="D877" s="4">
        <v>29</v>
      </c>
    </row>
    <row r="878" spans="4:4" x14ac:dyDescent="0.25">
      <c r="D878" s="6">
        <v>42</v>
      </c>
    </row>
    <row r="879" spans="4:4" x14ac:dyDescent="0.25">
      <c r="D879" s="4">
        <v>43</v>
      </c>
    </row>
    <row r="880" spans="4:4" x14ac:dyDescent="0.25">
      <c r="D880" s="6">
        <v>48</v>
      </c>
    </row>
    <row r="881" spans="4:4" x14ac:dyDescent="0.25">
      <c r="D881" s="4">
        <v>29</v>
      </c>
    </row>
    <row r="882" spans="4:4" x14ac:dyDescent="0.25">
      <c r="D882" s="6">
        <v>27</v>
      </c>
    </row>
    <row r="883" spans="4:4" x14ac:dyDescent="0.25">
      <c r="D883" s="4">
        <v>39</v>
      </c>
    </row>
    <row r="884" spans="4:4" x14ac:dyDescent="0.25">
      <c r="D884" s="6">
        <v>55</v>
      </c>
    </row>
    <row r="885" spans="4:4" x14ac:dyDescent="0.25">
      <c r="D885" s="4">
        <v>22</v>
      </c>
    </row>
    <row r="886" spans="4:4" x14ac:dyDescent="0.25">
      <c r="D886" s="6">
        <v>31</v>
      </c>
    </row>
    <row r="887" spans="4:4" x14ac:dyDescent="0.25">
      <c r="D887" s="4">
        <v>29</v>
      </c>
    </row>
    <row r="888" spans="4:4" x14ac:dyDescent="0.25">
      <c r="D888" s="6">
        <v>37</v>
      </c>
    </row>
    <row r="889" spans="4:4" x14ac:dyDescent="0.25">
      <c r="D889" s="4">
        <v>35</v>
      </c>
    </row>
    <row r="890" spans="4:4" x14ac:dyDescent="0.25">
      <c r="D890" s="6">
        <v>45</v>
      </c>
    </row>
    <row r="891" spans="4:4" x14ac:dyDescent="0.25">
      <c r="D891" s="4">
        <v>40</v>
      </c>
    </row>
    <row r="892" spans="4:4" x14ac:dyDescent="0.25">
      <c r="D892" s="6">
        <v>26</v>
      </c>
    </row>
    <row r="893" spans="4:4" x14ac:dyDescent="0.25">
      <c r="D893" s="4">
        <v>48</v>
      </c>
    </row>
    <row r="894" spans="4:4" x14ac:dyDescent="0.25">
      <c r="D894" s="6">
        <v>44</v>
      </c>
    </row>
    <row r="895" spans="4:4" x14ac:dyDescent="0.25">
      <c r="D895" s="4">
        <v>34</v>
      </c>
    </row>
    <row r="896" spans="4:4" x14ac:dyDescent="0.25">
      <c r="D896" s="6">
        <v>56</v>
      </c>
    </row>
    <row r="897" spans="4:4" x14ac:dyDescent="0.25">
      <c r="D897" s="4">
        <v>42</v>
      </c>
    </row>
    <row r="898" spans="4:4" x14ac:dyDescent="0.25">
      <c r="D898" s="6">
        <v>31</v>
      </c>
    </row>
    <row r="899" spans="4:4" x14ac:dyDescent="0.25">
      <c r="D899" s="4">
        <v>26</v>
      </c>
    </row>
    <row r="900" spans="4:4" x14ac:dyDescent="0.25">
      <c r="D900" s="6">
        <v>45</v>
      </c>
    </row>
    <row r="901" spans="4:4" x14ac:dyDescent="0.25">
      <c r="D901" s="4">
        <v>27</v>
      </c>
    </row>
    <row r="902" spans="4:4" x14ac:dyDescent="0.25">
      <c r="D902" s="6">
        <v>34</v>
      </c>
    </row>
    <row r="903" spans="4:4" x14ac:dyDescent="0.25">
      <c r="D903" s="4">
        <v>47</v>
      </c>
    </row>
    <row r="904" spans="4:4" x14ac:dyDescent="0.25">
      <c r="D904" s="6">
        <v>39</v>
      </c>
    </row>
    <row r="905" spans="4:4" x14ac:dyDescent="0.25">
      <c r="D905" s="4">
        <v>38</v>
      </c>
    </row>
    <row r="906" spans="4:4" x14ac:dyDescent="0.25">
      <c r="D906" s="6">
        <v>32</v>
      </c>
    </row>
    <row r="907" spans="4:4" x14ac:dyDescent="0.25">
      <c r="D907" s="4">
        <v>38</v>
      </c>
    </row>
    <row r="908" spans="4:4" x14ac:dyDescent="0.25">
      <c r="D908" s="6">
        <v>49</v>
      </c>
    </row>
    <row r="909" spans="4:4" x14ac:dyDescent="0.25">
      <c r="D909" s="4">
        <v>28</v>
      </c>
    </row>
    <row r="910" spans="4:4" x14ac:dyDescent="0.25">
      <c r="D910" s="6">
        <v>31</v>
      </c>
    </row>
    <row r="911" spans="4:4" x14ac:dyDescent="0.25">
      <c r="D911" s="4">
        <v>36</v>
      </c>
    </row>
    <row r="912" spans="4:4" x14ac:dyDescent="0.25">
      <c r="D912" s="6">
        <v>26</v>
      </c>
    </row>
    <row r="913" spans="4:4" x14ac:dyDescent="0.25">
      <c r="D913" s="4">
        <v>29</v>
      </c>
    </row>
    <row r="914" spans="4:4" x14ac:dyDescent="0.25">
      <c r="D914" s="6">
        <v>32</v>
      </c>
    </row>
    <row r="915" spans="4:4" x14ac:dyDescent="0.25">
      <c r="D915" s="4">
        <v>31</v>
      </c>
    </row>
    <row r="916" spans="4:4" x14ac:dyDescent="0.25">
      <c r="D916" s="6">
        <v>28</v>
      </c>
    </row>
    <row r="917" spans="4:4" x14ac:dyDescent="0.25">
      <c r="D917" s="4">
        <v>32</v>
      </c>
    </row>
    <row r="918" spans="4:4" x14ac:dyDescent="0.25">
      <c r="D918" s="6">
        <v>54</v>
      </c>
    </row>
    <row r="919" spans="4:4" x14ac:dyDescent="0.25">
      <c r="D919" s="4">
        <v>33</v>
      </c>
    </row>
    <row r="920" spans="4:4" x14ac:dyDescent="0.25">
      <c r="D920" s="6">
        <v>43</v>
      </c>
    </row>
    <row r="921" spans="4:4" x14ac:dyDescent="0.25">
      <c r="D921" s="4">
        <v>31</v>
      </c>
    </row>
    <row r="922" spans="4:4" x14ac:dyDescent="0.25">
      <c r="D922" s="6">
        <v>42</v>
      </c>
    </row>
    <row r="923" spans="4:4" x14ac:dyDescent="0.25">
      <c r="D923" s="4">
        <v>31</v>
      </c>
    </row>
    <row r="924" spans="4:4" x14ac:dyDescent="0.25">
      <c r="D924" s="6">
        <v>54</v>
      </c>
    </row>
    <row r="925" spans="4:4" x14ac:dyDescent="0.25">
      <c r="D925" s="4">
        <v>24</v>
      </c>
    </row>
    <row r="926" spans="4:4" x14ac:dyDescent="0.25">
      <c r="D926" s="6">
        <v>23</v>
      </c>
    </row>
    <row r="927" spans="4:4" x14ac:dyDescent="0.25">
      <c r="D927" s="4">
        <v>40</v>
      </c>
    </row>
    <row r="928" spans="4:4" x14ac:dyDescent="0.25">
      <c r="D928" s="6">
        <v>30</v>
      </c>
    </row>
    <row r="929" spans="4:4" x14ac:dyDescent="0.25">
      <c r="D929" s="4">
        <v>25</v>
      </c>
    </row>
    <row r="930" spans="4:4" x14ac:dyDescent="0.25">
      <c r="D930" s="6">
        <v>47</v>
      </c>
    </row>
    <row r="931" spans="4:4" x14ac:dyDescent="0.25">
      <c r="D931" s="4">
        <v>33</v>
      </c>
    </row>
    <row r="932" spans="4:4" x14ac:dyDescent="0.25">
      <c r="D932" s="6">
        <v>38</v>
      </c>
    </row>
    <row r="933" spans="4:4" x14ac:dyDescent="0.25">
      <c r="D933" s="4">
        <v>42</v>
      </c>
    </row>
    <row r="934" spans="4:4" x14ac:dyDescent="0.25">
      <c r="D934" s="6">
        <v>41</v>
      </c>
    </row>
    <row r="935" spans="4:4" x14ac:dyDescent="0.25">
      <c r="D935" s="4">
        <v>47</v>
      </c>
    </row>
    <row r="936" spans="4:4" x14ac:dyDescent="0.25">
      <c r="D936" s="6">
        <v>35</v>
      </c>
    </row>
    <row r="937" spans="4:4" x14ac:dyDescent="0.25">
      <c r="D937" s="4">
        <v>22</v>
      </c>
    </row>
    <row r="938" spans="4:4" x14ac:dyDescent="0.25">
      <c r="D938" s="6">
        <v>35</v>
      </c>
    </row>
    <row r="939" spans="4:4" x14ac:dyDescent="0.25">
      <c r="D939" s="4">
        <v>33</v>
      </c>
    </row>
    <row r="940" spans="4:4" x14ac:dyDescent="0.25">
      <c r="D940" s="6">
        <v>32</v>
      </c>
    </row>
    <row r="941" spans="4:4" x14ac:dyDescent="0.25">
      <c r="D941" s="4">
        <v>40</v>
      </c>
    </row>
    <row r="942" spans="4:4" x14ac:dyDescent="0.25">
      <c r="D942" s="6">
        <v>39</v>
      </c>
    </row>
    <row r="943" spans="4:4" x14ac:dyDescent="0.25">
      <c r="D943" s="4">
        <v>38</v>
      </c>
    </row>
    <row r="944" spans="4:4" x14ac:dyDescent="0.25">
      <c r="D944" s="6">
        <v>37</v>
      </c>
    </row>
    <row r="945" spans="4:4" x14ac:dyDescent="0.25">
      <c r="D945" s="4">
        <v>44</v>
      </c>
    </row>
    <row r="946" spans="4:4" x14ac:dyDescent="0.25">
      <c r="D946" s="6">
        <v>39</v>
      </c>
    </row>
    <row r="947" spans="4:4" x14ac:dyDescent="0.25">
      <c r="D947" s="4">
        <v>36</v>
      </c>
    </row>
    <row r="948" spans="4:4" x14ac:dyDescent="0.25">
      <c r="D948" s="6">
        <v>56</v>
      </c>
    </row>
    <row r="949" spans="4:4" x14ac:dyDescent="0.25">
      <c r="D949" s="4">
        <v>29</v>
      </c>
    </row>
    <row r="950" spans="4:4" x14ac:dyDescent="0.25">
      <c r="D950" s="6">
        <v>42</v>
      </c>
    </row>
    <row r="951" spans="4:4" x14ac:dyDescent="0.25">
      <c r="D951" s="4">
        <v>56</v>
      </c>
    </row>
    <row r="952" spans="4:4" x14ac:dyDescent="0.25">
      <c r="D952" s="6">
        <v>41</v>
      </c>
    </row>
    <row r="953" spans="4:4" x14ac:dyDescent="0.25">
      <c r="D953" s="4">
        <v>32</v>
      </c>
    </row>
    <row r="954" spans="4:4" x14ac:dyDescent="0.25">
      <c r="D954" s="6">
        <v>40</v>
      </c>
    </row>
    <row r="955" spans="4:4" x14ac:dyDescent="0.25">
      <c r="D955" s="4">
        <v>35</v>
      </c>
    </row>
    <row r="956" spans="4:4" x14ac:dyDescent="0.25">
      <c r="D956" s="6">
        <v>40</v>
      </c>
    </row>
    <row r="957" spans="4:4" x14ac:dyDescent="0.25">
      <c r="D957" s="4">
        <v>35</v>
      </c>
    </row>
    <row r="958" spans="4:4" x14ac:dyDescent="0.25">
      <c r="D958" s="6">
        <v>29</v>
      </c>
    </row>
    <row r="959" spans="4:4" x14ac:dyDescent="0.25">
      <c r="D959" s="4">
        <v>29</v>
      </c>
    </row>
    <row r="960" spans="4:4" x14ac:dyDescent="0.25">
      <c r="D960" s="6">
        <v>31</v>
      </c>
    </row>
    <row r="961" spans="4:4" x14ac:dyDescent="0.25">
      <c r="D961" s="4">
        <v>36</v>
      </c>
    </row>
    <row r="962" spans="4:4" x14ac:dyDescent="0.25">
      <c r="D962" s="6">
        <v>39</v>
      </c>
    </row>
    <row r="963" spans="4:4" x14ac:dyDescent="0.25">
      <c r="D963" s="4">
        <v>27</v>
      </c>
    </row>
    <row r="964" spans="4:4" x14ac:dyDescent="0.25">
      <c r="D964" s="6">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30DC-CB7B-45AC-9E05-F358105A73DA}">
  <dimension ref="B1:L799"/>
  <sheetViews>
    <sheetView workbookViewId="0">
      <selection activeCell="E28" sqref="E28"/>
    </sheetView>
  </sheetViews>
  <sheetFormatPr defaultRowHeight="15" x14ac:dyDescent="0.25"/>
  <cols>
    <col min="1" max="1" width="9.85546875" customWidth="1"/>
    <col min="2" max="2" width="24" customWidth="1"/>
    <col min="3" max="3" width="23" customWidth="1"/>
    <col min="5" max="5" width="28.140625" customWidth="1"/>
    <col min="6" max="6" width="19.85546875" customWidth="1"/>
    <col min="7" max="7" width="16.7109375" customWidth="1"/>
    <col min="8" max="8" width="14.5703125" customWidth="1"/>
    <col min="10" max="10" width="12.42578125" customWidth="1"/>
    <col min="12" max="12" width="11.5703125" customWidth="1"/>
    <col min="14" max="14" width="16.42578125" customWidth="1"/>
    <col min="15" max="15" width="27.42578125" customWidth="1"/>
    <col min="16" max="16" width="16.42578125" customWidth="1"/>
    <col min="17" max="17" width="16.85546875" customWidth="1"/>
    <col min="19" max="19" width="30.28515625" customWidth="1"/>
    <col min="20" max="20" width="12.42578125" customWidth="1"/>
    <col min="21" max="21" width="11.140625" customWidth="1"/>
  </cols>
  <sheetData>
    <row r="1" spans="2:9" x14ac:dyDescent="0.25">
      <c r="B1" s="12" t="s">
        <v>121</v>
      </c>
      <c r="C1" s="12"/>
      <c r="D1" s="12"/>
      <c r="E1" s="12"/>
      <c r="F1" s="12"/>
      <c r="G1" s="12"/>
      <c r="H1" s="12"/>
      <c r="I1" s="12"/>
    </row>
    <row r="2" spans="2:9" ht="15.75" x14ac:dyDescent="0.25">
      <c r="G2" s="11"/>
    </row>
    <row r="3" spans="2:9" x14ac:dyDescent="0.25">
      <c r="B3" s="9" t="s">
        <v>119</v>
      </c>
      <c r="C3" s="9" t="s">
        <v>120</v>
      </c>
      <c r="E3" t="s">
        <v>203</v>
      </c>
    </row>
    <row r="4" spans="2:9" x14ac:dyDescent="0.25">
      <c r="B4" s="7">
        <v>2670</v>
      </c>
      <c r="C4" s="7">
        <v>2909</v>
      </c>
      <c r="E4" t="s">
        <v>204</v>
      </c>
    </row>
    <row r="5" spans="2:9" x14ac:dyDescent="0.25">
      <c r="B5" s="5">
        <v>9526</v>
      </c>
      <c r="C5" s="5">
        <v>9980</v>
      </c>
      <c r="E5" t="s">
        <v>85</v>
      </c>
    </row>
    <row r="6" spans="2:9" x14ac:dyDescent="0.25">
      <c r="B6" s="7">
        <v>5237</v>
      </c>
      <c r="C6" s="7">
        <v>15427</v>
      </c>
      <c r="E6" s="20" t="s">
        <v>95</v>
      </c>
      <c r="F6" s="20">
        <v>0.15351443925359728</v>
      </c>
    </row>
    <row r="7" spans="2:9" x14ac:dyDescent="0.25">
      <c r="B7" s="5">
        <v>2426</v>
      </c>
      <c r="C7" s="5">
        <v>3407</v>
      </c>
      <c r="E7" s="3" t="s">
        <v>157</v>
      </c>
    </row>
    <row r="8" spans="2:9" x14ac:dyDescent="0.25">
      <c r="B8" s="7">
        <v>2028</v>
      </c>
      <c r="C8" s="7">
        <v>11994</v>
      </c>
    </row>
    <row r="9" spans="2:9" ht="15.75" thickBot="1" x14ac:dyDescent="0.3">
      <c r="B9" s="5">
        <v>3944</v>
      </c>
      <c r="C9" s="5">
        <v>6825</v>
      </c>
    </row>
    <row r="10" spans="2:9" ht="15.75" thickBot="1" x14ac:dyDescent="0.3">
      <c r="B10" s="7">
        <v>19094</v>
      </c>
      <c r="C10" s="7">
        <v>10248</v>
      </c>
      <c r="E10" s="62" t="s">
        <v>89</v>
      </c>
      <c r="F10" s="58"/>
      <c r="G10" s="76"/>
    </row>
    <row r="11" spans="2:9" x14ac:dyDescent="0.25">
      <c r="B11" s="5">
        <v>2496</v>
      </c>
      <c r="C11" s="5">
        <v>18947</v>
      </c>
      <c r="E11" s="71"/>
      <c r="F11" s="81" t="s">
        <v>162</v>
      </c>
      <c r="G11" s="82" t="s">
        <v>163</v>
      </c>
    </row>
    <row r="12" spans="2:9" x14ac:dyDescent="0.25">
      <c r="B12" s="7">
        <v>2086</v>
      </c>
      <c r="C12" s="7">
        <v>6465</v>
      </c>
      <c r="E12" s="69" t="s">
        <v>62</v>
      </c>
      <c r="F12">
        <v>6517.2639860139861</v>
      </c>
      <c r="G12" s="70">
        <v>6832.4020100502512</v>
      </c>
    </row>
    <row r="13" spans="2:9" x14ac:dyDescent="0.25">
      <c r="B13" s="5">
        <v>2293</v>
      </c>
      <c r="C13" s="5">
        <v>3419</v>
      </c>
      <c r="E13" s="69" t="s">
        <v>90</v>
      </c>
      <c r="F13">
        <v>23207367.546651684</v>
      </c>
      <c r="G13" s="70">
        <v>21689432.447552621</v>
      </c>
    </row>
    <row r="14" spans="2:9" x14ac:dyDescent="0.25">
      <c r="B14" s="7">
        <v>2014</v>
      </c>
      <c r="C14" s="7">
        <v>2341</v>
      </c>
      <c r="E14" s="69" t="s">
        <v>91</v>
      </c>
      <c r="F14">
        <v>572</v>
      </c>
      <c r="G14" s="70">
        <v>398</v>
      </c>
    </row>
    <row r="15" spans="2:9" x14ac:dyDescent="0.25">
      <c r="B15" s="5">
        <v>5376</v>
      </c>
      <c r="C15" s="5">
        <v>4568</v>
      </c>
      <c r="E15" s="69" t="s">
        <v>92</v>
      </c>
      <c r="F15">
        <v>0</v>
      </c>
      <c r="G15" s="70"/>
    </row>
    <row r="16" spans="2:9" x14ac:dyDescent="0.25">
      <c r="B16" s="7">
        <v>2293</v>
      </c>
      <c r="C16" s="7">
        <v>5772</v>
      </c>
      <c r="E16" s="69" t="s">
        <v>93</v>
      </c>
      <c r="F16">
        <v>872</v>
      </c>
      <c r="G16" s="70"/>
    </row>
    <row r="17" spans="2:11" x14ac:dyDescent="0.25">
      <c r="B17" s="5">
        <v>8726</v>
      </c>
      <c r="C17" s="5">
        <v>3441</v>
      </c>
      <c r="E17" s="69" t="s">
        <v>94</v>
      </c>
      <c r="F17">
        <v>-1.022074976561957</v>
      </c>
      <c r="G17" s="70"/>
    </row>
    <row r="18" spans="2:11" x14ac:dyDescent="0.25">
      <c r="B18" s="7">
        <v>19545</v>
      </c>
      <c r="C18" s="7">
        <v>4014</v>
      </c>
      <c r="E18" s="49" t="s">
        <v>95</v>
      </c>
      <c r="F18" s="20">
        <v>0.15351443925359728</v>
      </c>
      <c r="G18" s="70"/>
    </row>
    <row r="19" spans="2:11" x14ac:dyDescent="0.25">
      <c r="B19" s="5">
        <v>4157</v>
      </c>
      <c r="C19" s="5">
        <v>5915</v>
      </c>
      <c r="E19" s="69" t="s">
        <v>96</v>
      </c>
      <c r="F19">
        <v>1.6466029378621456</v>
      </c>
      <c r="G19" s="70"/>
    </row>
    <row r="20" spans="2:11" x14ac:dyDescent="0.25">
      <c r="B20" s="7">
        <v>6162</v>
      </c>
      <c r="C20" s="7">
        <v>5993</v>
      </c>
      <c r="E20" s="69" t="s">
        <v>97</v>
      </c>
      <c r="F20">
        <v>0.30702887850719457</v>
      </c>
      <c r="G20" s="70"/>
    </row>
    <row r="21" spans="2:11" ht="15.75" thickBot="1" x14ac:dyDescent="0.3">
      <c r="B21" s="5">
        <v>7637</v>
      </c>
      <c r="C21" s="5">
        <v>2501</v>
      </c>
      <c r="E21" s="73" t="s">
        <v>98</v>
      </c>
      <c r="F21" s="10">
        <v>1.962688194866099</v>
      </c>
      <c r="G21" s="74"/>
    </row>
    <row r="22" spans="2:11" ht="15.75" thickBot="1" x14ac:dyDescent="0.3">
      <c r="B22" s="7">
        <v>10096</v>
      </c>
      <c r="C22" s="7">
        <v>4424</v>
      </c>
    </row>
    <row r="23" spans="2:11" ht="15.75" thickBot="1" x14ac:dyDescent="0.3">
      <c r="B23" s="5">
        <v>14756</v>
      </c>
      <c r="C23" s="5">
        <v>4312</v>
      </c>
      <c r="E23" s="65" t="s">
        <v>211</v>
      </c>
    </row>
    <row r="24" spans="2:11" ht="48.75" customHeight="1" thickBot="1" x14ac:dyDescent="0.3">
      <c r="B24" s="7">
        <v>6499</v>
      </c>
      <c r="C24" s="7">
        <v>13245</v>
      </c>
      <c r="E24" s="83" t="s">
        <v>220</v>
      </c>
      <c r="F24" s="84"/>
      <c r="G24" s="84"/>
      <c r="H24" s="84"/>
      <c r="I24" s="84"/>
      <c r="J24" s="84"/>
      <c r="K24" s="85"/>
    </row>
    <row r="25" spans="2:11" x14ac:dyDescent="0.25">
      <c r="B25" s="5">
        <v>9724</v>
      </c>
      <c r="C25" s="5">
        <v>13664</v>
      </c>
    </row>
    <row r="26" spans="2:11" x14ac:dyDescent="0.25">
      <c r="B26" s="7">
        <v>2194</v>
      </c>
      <c r="C26" s="7">
        <v>2075</v>
      </c>
    </row>
    <row r="27" spans="2:11" x14ac:dyDescent="0.25">
      <c r="B27" s="5">
        <v>3388</v>
      </c>
      <c r="C27" s="5">
        <v>13503</v>
      </c>
    </row>
    <row r="28" spans="2:11" x14ac:dyDescent="0.25">
      <c r="B28" s="7">
        <v>2703</v>
      </c>
      <c r="C28" s="7">
        <v>5441</v>
      </c>
    </row>
    <row r="29" spans="2:11" x14ac:dyDescent="0.25">
      <c r="B29" s="5">
        <v>6220</v>
      </c>
      <c r="C29" s="5">
        <v>5010</v>
      </c>
    </row>
    <row r="30" spans="2:11" x14ac:dyDescent="0.25">
      <c r="B30" s="7">
        <v>3038</v>
      </c>
      <c r="C30" s="7">
        <v>13549</v>
      </c>
    </row>
    <row r="31" spans="2:11" x14ac:dyDescent="0.25">
      <c r="B31" s="5">
        <v>2859</v>
      </c>
      <c r="C31" s="5">
        <v>13872</v>
      </c>
    </row>
    <row r="32" spans="2:11" x14ac:dyDescent="0.25">
      <c r="B32" s="7">
        <v>5329</v>
      </c>
      <c r="C32" s="7">
        <v>2073</v>
      </c>
    </row>
    <row r="33" spans="2:3" x14ac:dyDescent="0.25">
      <c r="B33" s="5">
        <v>7260</v>
      </c>
      <c r="C33" s="5">
        <v>4809</v>
      </c>
    </row>
    <row r="34" spans="2:3" x14ac:dyDescent="0.25">
      <c r="B34" s="7">
        <v>4152</v>
      </c>
      <c r="C34" s="7">
        <v>18844</v>
      </c>
    </row>
    <row r="35" spans="2:3" x14ac:dyDescent="0.25">
      <c r="B35" s="5">
        <v>10673</v>
      </c>
      <c r="C35" s="5">
        <v>7484</v>
      </c>
    </row>
    <row r="36" spans="2:3" x14ac:dyDescent="0.25">
      <c r="B36" s="7">
        <v>4221</v>
      </c>
      <c r="C36" s="7">
        <v>4505</v>
      </c>
    </row>
    <row r="37" spans="2:3" x14ac:dyDescent="0.25">
      <c r="B37" s="5">
        <v>2042</v>
      </c>
      <c r="C37" s="5">
        <v>4963</v>
      </c>
    </row>
    <row r="38" spans="2:3" x14ac:dyDescent="0.25">
      <c r="B38" s="7">
        <v>2926</v>
      </c>
      <c r="C38" s="7">
        <v>6172</v>
      </c>
    </row>
    <row r="39" spans="2:3" x14ac:dyDescent="0.25">
      <c r="B39" s="5">
        <v>18172</v>
      </c>
      <c r="C39" s="5">
        <v>10312</v>
      </c>
    </row>
    <row r="40" spans="2:3" x14ac:dyDescent="0.25">
      <c r="B40" s="7">
        <v>5744</v>
      </c>
      <c r="C40" s="7">
        <v>6567</v>
      </c>
    </row>
    <row r="41" spans="2:3" x14ac:dyDescent="0.25">
      <c r="B41" s="5">
        <v>2871</v>
      </c>
      <c r="C41" s="5">
        <v>10650</v>
      </c>
    </row>
    <row r="42" spans="2:3" x14ac:dyDescent="0.25">
      <c r="B42" s="7">
        <v>6074</v>
      </c>
      <c r="C42" s="7">
        <v>5902</v>
      </c>
    </row>
    <row r="43" spans="2:3" x14ac:dyDescent="0.25">
      <c r="B43" s="5">
        <v>17328</v>
      </c>
      <c r="C43" s="5">
        <v>2238</v>
      </c>
    </row>
    <row r="44" spans="2:3" x14ac:dyDescent="0.25">
      <c r="B44" s="7">
        <v>7428</v>
      </c>
      <c r="C44" s="7">
        <v>6132</v>
      </c>
    </row>
    <row r="45" spans="2:3" x14ac:dyDescent="0.25">
      <c r="B45" s="5">
        <v>11631</v>
      </c>
      <c r="C45" s="5">
        <v>10855</v>
      </c>
    </row>
    <row r="46" spans="2:3" x14ac:dyDescent="0.25">
      <c r="B46" s="7">
        <v>2613</v>
      </c>
      <c r="C46" s="7">
        <v>2231</v>
      </c>
    </row>
    <row r="47" spans="2:3" x14ac:dyDescent="0.25">
      <c r="B47" s="5">
        <v>19537</v>
      </c>
      <c r="C47" s="5">
        <v>8686</v>
      </c>
    </row>
    <row r="48" spans="2:3" x14ac:dyDescent="0.25">
      <c r="B48" s="7">
        <v>2368</v>
      </c>
      <c r="C48" s="7">
        <v>18722</v>
      </c>
    </row>
    <row r="49" spans="2:3" x14ac:dyDescent="0.25">
      <c r="B49" s="5">
        <v>4739</v>
      </c>
      <c r="C49" s="5">
        <v>19999</v>
      </c>
    </row>
    <row r="50" spans="2:3" x14ac:dyDescent="0.25">
      <c r="B50" s="7">
        <v>9208</v>
      </c>
      <c r="C50" s="7">
        <v>6553</v>
      </c>
    </row>
    <row r="51" spans="2:3" x14ac:dyDescent="0.25">
      <c r="B51" s="5">
        <v>4559</v>
      </c>
      <c r="C51" s="5">
        <v>6804</v>
      </c>
    </row>
    <row r="52" spans="2:3" x14ac:dyDescent="0.25">
      <c r="B52" s="7">
        <v>8639</v>
      </c>
      <c r="C52" s="7">
        <v>3815</v>
      </c>
    </row>
    <row r="53" spans="2:3" x14ac:dyDescent="0.25">
      <c r="B53" s="5">
        <v>6347</v>
      </c>
      <c r="C53" s="5">
        <v>9396</v>
      </c>
    </row>
    <row r="54" spans="2:3" x14ac:dyDescent="0.25">
      <c r="B54" s="7">
        <v>4200</v>
      </c>
      <c r="C54" s="7">
        <v>10400</v>
      </c>
    </row>
    <row r="55" spans="2:3" x14ac:dyDescent="0.25">
      <c r="B55" s="5">
        <v>3452</v>
      </c>
      <c r="C55" s="5">
        <v>12490</v>
      </c>
    </row>
    <row r="56" spans="2:3" x14ac:dyDescent="0.25">
      <c r="B56" s="7">
        <v>2632</v>
      </c>
      <c r="C56" s="7">
        <v>6696</v>
      </c>
    </row>
    <row r="57" spans="2:3" x14ac:dyDescent="0.25">
      <c r="B57" s="5">
        <v>3204</v>
      </c>
      <c r="C57" s="5">
        <v>2622</v>
      </c>
    </row>
    <row r="58" spans="2:3" x14ac:dyDescent="0.25">
      <c r="B58" s="7">
        <v>17181</v>
      </c>
      <c r="C58" s="7">
        <v>4345</v>
      </c>
    </row>
    <row r="59" spans="2:3" x14ac:dyDescent="0.25">
      <c r="B59" s="5">
        <v>5605</v>
      </c>
      <c r="C59" s="5">
        <v>2793</v>
      </c>
    </row>
    <row r="60" spans="2:3" x14ac:dyDescent="0.25">
      <c r="B60" s="7">
        <v>2348</v>
      </c>
      <c r="C60" s="7">
        <v>19517</v>
      </c>
    </row>
    <row r="61" spans="2:3" x14ac:dyDescent="0.25">
      <c r="B61" s="5">
        <v>8998</v>
      </c>
      <c r="C61" s="5">
        <v>19068</v>
      </c>
    </row>
    <row r="62" spans="2:3" x14ac:dyDescent="0.25">
      <c r="B62" s="7">
        <v>3346</v>
      </c>
      <c r="C62" s="7">
        <v>2232</v>
      </c>
    </row>
    <row r="63" spans="2:3" x14ac:dyDescent="0.25">
      <c r="B63" s="5">
        <v>2024</v>
      </c>
      <c r="C63" s="5">
        <v>4465</v>
      </c>
    </row>
    <row r="64" spans="2:3" x14ac:dyDescent="0.25">
      <c r="B64" s="7">
        <v>2713</v>
      </c>
      <c r="C64" s="7">
        <v>13675</v>
      </c>
    </row>
    <row r="65" spans="2:3" x14ac:dyDescent="0.25">
      <c r="B65" s="5">
        <v>2566</v>
      </c>
      <c r="C65" s="5">
        <v>2911</v>
      </c>
    </row>
    <row r="66" spans="2:3" x14ac:dyDescent="0.25">
      <c r="B66" s="7">
        <v>19926</v>
      </c>
      <c r="C66" s="7">
        <v>5957</v>
      </c>
    </row>
    <row r="67" spans="2:3" x14ac:dyDescent="0.25">
      <c r="B67" s="5">
        <v>2451</v>
      </c>
      <c r="C67" s="5">
        <v>6434</v>
      </c>
    </row>
    <row r="68" spans="2:3" x14ac:dyDescent="0.25">
      <c r="B68" s="7">
        <v>9419</v>
      </c>
      <c r="C68" s="7">
        <v>10938</v>
      </c>
    </row>
    <row r="69" spans="2:3" x14ac:dyDescent="0.25">
      <c r="B69" s="5">
        <v>3058</v>
      </c>
      <c r="C69" s="5">
        <v>3485</v>
      </c>
    </row>
    <row r="70" spans="2:3" x14ac:dyDescent="0.25">
      <c r="B70" s="7">
        <v>3072</v>
      </c>
      <c r="C70" s="7">
        <v>11849</v>
      </c>
    </row>
    <row r="71" spans="2:3" x14ac:dyDescent="0.25">
      <c r="B71" s="5">
        <v>4257</v>
      </c>
      <c r="C71" s="5">
        <v>6502</v>
      </c>
    </row>
    <row r="72" spans="2:3" x14ac:dyDescent="0.25">
      <c r="B72" s="7">
        <v>2500</v>
      </c>
      <c r="C72" s="7">
        <v>13603</v>
      </c>
    </row>
    <row r="73" spans="2:3" x14ac:dyDescent="0.25">
      <c r="B73" s="5">
        <v>1102</v>
      </c>
      <c r="C73" s="5">
        <v>17584</v>
      </c>
    </row>
    <row r="74" spans="2:3" x14ac:dyDescent="0.25">
      <c r="B74" s="7">
        <v>3690</v>
      </c>
      <c r="C74" s="7">
        <v>5745</v>
      </c>
    </row>
    <row r="75" spans="2:3" x14ac:dyDescent="0.25">
      <c r="B75" s="5">
        <v>2756</v>
      </c>
      <c r="C75" s="5">
        <v>2373</v>
      </c>
    </row>
    <row r="76" spans="2:3" x14ac:dyDescent="0.25">
      <c r="B76" s="7">
        <v>13734</v>
      </c>
      <c r="C76" s="7">
        <v>18665</v>
      </c>
    </row>
    <row r="77" spans="2:3" x14ac:dyDescent="0.25">
      <c r="B77" s="5">
        <v>2279</v>
      </c>
      <c r="C77" s="5">
        <v>5828</v>
      </c>
    </row>
    <row r="78" spans="2:3" x14ac:dyDescent="0.25">
      <c r="B78" s="7">
        <v>2089</v>
      </c>
      <c r="C78" s="7">
        <v>3688</v>
      </c>
    </row>
    <row r="79" spans="2:3" x14ac:dyDescent="0.25">
      <c r="B79" s="5">
        <v>3564</v>
      </c>
      <c r="C79" s="5">
        <v>16015</v>
      </c>
    </row>
    <row r="80" spans="2:3" x14ac:dyDescent="0.25">
      <c r="B80" s="7">
        <v>4425</v>
      </c>
      <c r="C80" s="7">
        <v>5674</v>
      </c>
    </row>
    <row r="81" spans="2:3" x14ac:dyDescent="0.25">
      <c r="B81" s="5">
        <v>6261</v>
      </c>
      <c r="C81" s="5">
        <v>5660</v>
      </c>
    </row>
    <row r="82" spans="2:3" x14ac:dyDescent="0.25">
      <c r="B82" s="7">
        <v>7639</v>
      </c>
      <c r="C82" s="7">
        <v>4821</v>
      </c>
    </row>
    <row r="83" spans="2:3" x14ac:dyDescent="0.25">
      <c r="B83" s="5">
        <v>2328</v>
      </c>
      <c r="C83" s="5">
        <v>2695</v>
      </c>
    </row>
    <row r="84" spans="2:3" x14ac:dyDescent="0.25">
      <c r="B84" s="7">
        <v>9981</v>
      </c>
      <c r="C84" s="7">
        <v>11878</v>
      </c>
    </row>
    <row r="85" spans="2:3" x14ac:dyDescent="0.25">
      <c r="B85" s="5">
        <v>2657</v>
      </c>
      <c r="C85" s="5">
        <v>2455</v>
      </c>
    </row>
    <row r="86" spans="2:3" x14ac:dyDescent="0.25">
      <c r="B86" s="7">
        <v>13591</v>
      </c>
      <c r="C86" s="7">
        <v>4941</v>
      </c>
    </row>
    <row r="87" spans="2:3" x14ac:dyDescent="0.25">
      <c r="B87" s="5">
        <v>2058</v>
      </c>
      <c r="C87" s="5">
        <v>5055</v>
      </c>
    </row>
    <row r="88" spans="2:3" x14ac:dyDescent="0.25">
      <c r="B88" s="7">
        <v>8865</v>
      </c>
      <c r="C88" s="7">
        <v>3464</v>
      </c>
    </row>
    <row r="89" spans="2:3" x14ac:dyDescent="0.25">
      <c r="B89" s="5">
        <v>5940</v>
      </c>
      <c r="C89" s="5">
        <v>5257</v>
      </c>
    </row>
    <row r="90" spans="2:3" x14ac:dyDescent="0.25">
      <c r="B90" s="7">
        <v>12185</v>
      </c>
      <c r="C90" s="7">
        <v>4869</v>
      </c>
    </row>
    <row r="91" spans="2:3" x14ac:dyDescent="0.25">
      <c r="B91" s="5">
        <v>10609</v>
      </c>
      <c r="C91" s="5">
        <v>3697</v>
      </c>
    </row>
    <row r="92" spans="2:3" x14ac:dyDescent="0.25">
      <c r="B92" s="7">
        <v>2177</v>
      </c>
      <c r="C92" s="7">
        <v>2119</v>
      </c>
    </row>
    <row r="93" spans="2:3" x14ac:dyDescent="0.25">
      <c r="B93" s="5">
        <v>8789</v>
      </c>
      <c r="C93" s="5">
        <v>6214</v>
      </c>
    </row>
    <row r="94" spans="2:3" x14ac:dyDescent="0.25">
      <c r="B94" s="7">
        <v>3212</v>
      </c>
      <c r="C94" s="7">
        <v>7143</v>
      </c>
    </row>
    <row r="95" spans="2:3" x14ac:dyDescent="0.25">
      <c r="B95" s="5">
        <v>2436</v>
      </c>
      <c r="C95" s="5">
        <v>8095</v>
      </c>
    </row>
    <row r="96" spans="2:3" x14ac:dyDescent="0.25">
      <c r="B96" s="7">
        <v>16064</v>
      </c>
      <c r="C96" s="7">
        <v>6781</v>
      </c>
    </row>
    <row r="97" spans="2:3" x14ac:dyDescent="0.25">
      <c r="B97" s="5">
        <v>3730</v>
      </c>
      <c r="C97" s="5">
        <v>9699</v>
      </c>
    </row>
    <row r="98" spans="2:3" x14ac:dyDescent="0.25">
      <c r="B98" s="7">
        <v>19202</v>
      </c>
      <c r="C98" s="7">
        <v>6755</v>
      </c>
    </row>
    <row r="99" spans="2:3" x14ac:dyDescent="0.25">
      <c r="B99" s="5">
        <v>10048</v>
      </c>
      <c r="C99" s="5">
        <v>2213</v>
      </c>
    </row>
    <row r="100" spans="2:3" x14ac:dyDescent="0.25">
      <c r="B100" s="7">
        <v>2340</v>
      </c>
      <c r="C100" s="7">
        <v>5258</v>
      </c>
    </row>
    <row r="101" spans="2:3" x14ac:dyDescent="0.25">
      <c r="B101" s="5">
        <v>4898</v>
      </c>
      <c r="C101" s="5">
        <v>2657</v>
      </c>
    </row>
    <row r="102" spans="2:3" x14ac:dyDescent="0.25">
      <c r="B102" s="7">
        <v>2593</v>
      </c>
      <c r="C102" s="7">
        <v>6540</v>
      </c>
    </row>
    <row r="103" spans="2:3" x14ac:dyDescent="0.25">
      <c r="B103" s="5">
        <v>2723</v>
      </c>
      <c r="C103" s="5">
        <v>5253</v>
      </c>
    </row>
    <row r="104" spans="2:3" x14ac:dyDescent="0.25">
      <c r="B104" s="7">
        <v>2794</v>
      </c>
      <c r="C104" s="7">
        <v>4260</v>
      </c>
    </row>
    <row r="105" spans="2:3" x14ac:dyDescent="0.25">
      <c r="B105" s="5">
        <v>16872</v>
      </c>
      <c r="C105" s="5">
        <v>2576</v>
      </c>
    </row>
    <row r="106" spans="2:3" x14ac:dyDescent="0.25">
      <c r="B106" s="7">
        <v>6644</v>
      </c>
      <c r="C106" s="7">
        <v>4197</v>
      </c>
    </row>
    <row r="107" spans="2:3" x14ac:dyDescent="0.25">
      <c r="B107" s="5">
        <v>5582</v>
      </c>
      <c r="C107" s="5">
        <v>6538</v>
      </c>
    </row>
    <row r="108" spans="2:3" x14ac:dyDescent="0.25">
      <c r="B108" s="7">
        <v>3210</v>
      </c>
      <c r="C108" s="7">
        <v>4522</v>
      </c>
    </row>
    <row r="109" spans="2:3" x14ac:dyDescent="0.25">
      <c r="B109" s="5">
        <v>19045</v>
      </c>
      <c r="C109" s="5">
        <v>4523</v>
      </c>
    </row>
    <row r="110" spans="2:3" x14ac:dyDescent="0.25">
      <c r="B110" s="7">
        <v>2070</v>
      </c>
      <c r="C110" s="7">
        <v>18041</v>
      </c>
    </row>
    <row r="111" spans="2:3" x14ac:dyDescent="0.25">
      <c r="B111" s="5">
        <v>11996</v>
      </c>
      <c r="C111" s="5">
        <v>11935</v>
      </c>
    </row>
    <row r="112" spans="2:3" x14ac:dyDescent="0.25">
      <c r="B112" s="7">
        <v>6397</v>
      </c>
      <c r="C112" s="7">
        <v>8412</v>
      </c>
    </row>
    <row r="113" spans="2:3" x14ac:dyDescent="0.25">
      <c r="B113" s="5">
        <v>2115</v>
      </c>
      <c r="C113" s="5">
        <v>17046</v>
      </c>
    </row>
    <row r="114" spans="2:3" x14ac:dyDescent="0.25">
      <c r="B114" s="7">
        <v>3161</v>
      </c>
      <c r="C114" s="7">
        <v>3780</v>
      </c>
    </row>
    <row r="115" spans="2:3" x14ac:dyDescent="0.25">
      <c r="B115" s="5">
        <v>4485</v>
      </c>
      <c r="C115" s="5">
        <v>2768</v>
      </c>
    </row>
    <row r="116" spans="2:3" x14ac:dyDescent="0.25">
      <c r="B116" s="7">
        <v>2789</v>
      </c>
      <c r="C116" s="7">
        <v>9980</v>
      </c>
    </row>
    <row r="117" spans="2:3" x14ac:dyDescent="0.25">
      <c r="B117" s="5">
        <v>2326</v>
      </c>
      <c r="C117" s="5">
        <v>2741</v>
      </c>
    </row>
    <row r="118" spans="2:3" x14ac:dyDescent="0.25">
      <c r="B118" s="7">
        <v>13525</v>
      </c>
      <c r="C118" s="7">
        <v>6811</v>
      </c>
    </row>
    <row r="119" spans="2:3" x14ac:dyDescent="0.25">
      <c r="B119" s="5">
        <v>1420</v>
      </c>
      <c r="C119" s="5">
        <v>5337</v>
      </c>
    </row>
    <row r="120" spans="2:3" x14ac:dyDescent="0.25">
      <c r="B120" s="7">
        <v>8020</v>
      </c>
      <c r="C120" s="7">
        <v>8834</v>
      </c>
    </row>
    <row r="121" spans="2:3" x14ac:dyDescent="0.25">
      <c r="B121" s="5">
        <v>5482</v>
      </c>
      <c r="C121" s="5">
        <v>4707</v>
      </c>
    </row>
    <row r="122" spans="2:3" x14ac:dyDescent="0.25">
      <c r="B122" s="7">
        <v>1200</v>
      </c>
      <c r="C122" s="7">
        <v>6447</v>
      </c>
    </row>
    <row r="123" spans="2:3" x14ac:dyDescent="0.25">
      <c r="B123" s="5">
        <v>6929</v>
      </c>
      <c r="C123" s="5">
        <v>19502</v>
      </c>
    </row>
    <row r="124" spans="2:3" x14ac:dyDescent="0.25">
      <c r="B124" s="7">
        <v>9613</v>
      </c>
      <c r="C124" s="7">
        <v>2033</v>
      </c>
    </row>
    <row r="125" spans="2:3" x14ac:dyDescent="0.25">
      <c r="B125" s="5">
        <v>5484</v>
      </c>
      <c r="C125" s="5">
        <v>4233</v>
      </c>
    </row>
    <row r="126" spans="2:3" x14ac:dyDescent="0.25">
      <c r="B126" s="7">
        <v>6410</v>
      </c>
      <c r="C126" s="7">
        <v>5460</v>
      </c>
    </row>
    <row r="127" spans="2:3" x14ac:dyDescent="0.25">
      <c r="B127" s="5">
        <v>5210</v>
      </c>
      <c r="C127" s="5">
        <v>2187</v>
      </c>
    </row>
    <row r="128" spans="2:3" x14ac:dyDescent="0.25">
      <c r="B128" s="7">
        <v>2478</v>
      </c>
      <c r="C128" s="7">
        <v>4089</v>
      </c>
    </row>
    <row r="129" spans="2:3" x14ac:dyDescent="0.25">
      <c r="B129" s="5">
        <v>4478</v>
      </c>
      <c r="C129" s="5">
        <v>16627</v>
      </c>
    </row>
    <row r="130" spans="2:3" x14ac:dyDescent="0.25">
      <c r="B130" s="7">
        <v>7547</v>
      </c>
      <c r="C130" s="7">
        <v>15402</v>
      </c>
    </row>
    <row r="131" spans="2:3" x14ac:dyDescent="0.25">
      <c r="B131" s="5">
        <v>4682</v>
      </c>
      <c r="C131" s="5">
        <v>5985</v>
      </c>
    </row>
    <row r="132" spans="2:3" x14ac:dyDescent="0.25">
      <c r="B132" s="7">
        <v>9985</v>
      </c>
      <c r="C132" s="7">
        <v>19513</v>
      </c>
    </row>
    <row r="133" spans="2:3" x14ac:dyDescent="0.25">
      <c r="B133" s="5">
        <v>6118</v>
      </c>
      <c r="C133" s="5">
        <v>7104</v>
      </c>
    </row>
    <row r="134" spans="2:3" x14ac:dyDescent="0.25">
      <c r="B134" s="7">
        <v>6032</v>
      </c>
      <c r="C134" s="7">
        <v>6322</v>
      </c>
    </row>
    <row r="135" spans="2:3" x14ac:dyDescent="0.25">
      <c r="B135" s="5">
        <v>4649</v>
      </c>
      <c r="C135" s="5">
        <v>4286</v>
      </c>
    </row>
    <row r="136" spans="2:3" x14ac:dyDescent="0.25">
      <c r="B136" s="7">
        <v>2370</v>
      </c>
      <c r="C136" s="7">
        <v>6646</v>
      </c>
    </row>
    <row r="137" spans="2:3" x14ac:dyDescent="0.25">
      <c r="B137" s="5">
        <v>5974</v>
      </c>
      <c r="C137" s="5">
        <v>10725</v>
      </c>
    </row>
    <row r="138" spans="2:3" x14ac:dyDescent="0.25">
      <c r="B138" s="7">
        <v>5296</v>
      </c>
      <c r="C138" s="7">
        <v>2045</v>
      </c>
    </row>
    <row r="139" spans="2:3" x14ac:dyDescent="0.25">
      <c r="B139" s="5">
        <v>2851</v>
      </c>
      <c r="C139" s="5">
        <v>4028</v>
      </c>
    </row>
    <row r="140" spans="2:3" x14ac:dyDescent="0.25">
      <c r="B140" s="7">
        <v>3452</v>
      </c>
      <c r="C140" s="7">
        <v>2720</v>
      </c>
    </row>
    <row r="141" spans="2:3" x14ac:dyDescent="0.25">
      <c r="B141" s="5">
        <v>9355</v>
      </c>
      <c r="C141" s="5">
        <v>4553</v>
      </c>
    </row>
    <row r="142" spans="2:3" x14ac:dyDescent="0.25">
      <c r="B142" s="7">
        <v>10496</v>
      </c>
      <c r="C142" s="7">
        <v>7625</v>
      </c>
    </row>
    <row r="143" spans="2:3" x14ac:dyDescent="0.25">
      <c r="B143" s="5">
        <v>2716</v>
      </c>
      <c r="C143" s="5">
        <v>4960</v>
      </c>
    </row>
    <row r="144" spans="2:3" x14ac:dyDescent="0.25">
      <c r="B144" s="7">
        <v>2201</v>
      </c>
      <c r="C144" s="7">
        <v>10475</v>
      </c>
    </row>
    <row r="145" spans="2:3" x14ac:dyDescent="0.25">
      <c r="B145" s="5">
        <v>10965</v>
      </c>
      <c r="C145" s="5">
        <v>19141</v>
      </c>
    </row>
    <row r="146" spans="2:3" x14ac:dyDescent="0.25">
      <c r="B146" s="7">
        <v>2543</v>
      </c>
      <c r="C146" s="7">
        <v>5405</v>
      </c>
    </row>
    <row r="147" spans="2:3" x14ac:dyDescent="0.25">
      <c r="B147" s="5">
        <v>5304</v>
      </c>
      <c r="C147" s="5">
        <v>3875</v>
      </c>
    </row>
    <row r="148" spans="2:3" x14ac:dyDescent="0.25">
      <c r="B148" s="7">
        <v>16659</v>
      </c>
      <c r="C148" s="7">
        <v>5093</v>
      </c>
    </row>
    <row r="149" spans="2:3" x14ac:dyDescent="0.25">
      <c r="B149" s="5">
        <v>2244</v>
      </c>
      <c r="C149" s="5">
        <v>5309</v>
      </c>
    </row>
    <row r="150" spans="2:3" x14ac:dyDescent="0.25">
      <c r="B150" s="7">
        <v>2285</v>
      </c>
      <c r="C150" s="7">
        <v>16856</v>
      </c>
    </row>
    <row r="151" spans="2:3" x14ac:dyDescent="0.25">
      <c r="B151" s="5">
        <v>3034</v>
      </c>
      <c r="C151" s="5">
        <v>2686</v>
      </c>
    </row>
    <row r="152" spans="2:3" x14ac:dyDescent="0.25">
      <c r="B152" s="7">
        <v>14336</v>
      </c>
      <c r="C152" s="7">
        <v>7587</v>
      </c>
    </row>
    <row r="153" spans="2:3" x14ac:dyDescent="0.25">
      <c r="B153" s="5">
        <v>3448</v>
      </c>
      <c r="C153" s="5">
        <v>4258</v>
      </c>
    </row>
    <row r="154" spans="2:3" x14ac:dyDescent="0.25">
      <c r="B154" s="7">
        <v>2258</v>
      </c>
      <c r="C154" s="7">
        <v>3280</v>
      </c>
    </row>
    <row r="155" spans="2:3" x14ac:dyDescent="0.25">
      <c r="B155" s="5">
        <v>13212</v>
      </c>
      <c r="C155" s="5">
        <v>5485</v>
      </c>
    </row>
    <row r="156" spans="2:3" x14ac:dyDescent="0.25">
      <c r="B156" s="7">
        <v>6577</v>
      </c>
      <c r="C156" s="7">
        <v>5980</v>
      </c>
    </row>
    <row r="157" spans="2:3" x14ac:dyDescent="0.25">
      <c r="B157" s="5">
        <v>8392</v>
      </c>
      <c r="C157" s="5">
        <v>4381</v>
      </c>
    </row>
    <row r="158" spans="2:3" x14ac:dyDescent="0.25">
      <c r="B158" s="7">
        <v>4031</v>
      </c>
      <c r="C158" s="7">
        <v>2572</v>
      </c>
    </row>
    <row r="159" spans="2:3" x14ac:dyDescent="0.25">
      <c r="B159" s="5">
        <v>7969</v>
      </c>
      <c r="C159" s="5">
        <v>3149</v>
      </c>
    </row>
    <row r="160" spans="2:3" x14ac:dyDescent="0.25">
      <c r="B160" s="7">
        <v>6091</v>
      </c>
      <c r="C160" s="7">
        <v>19246</v>
      </c>
    </row>
    <row r="161" spans="2:3" x14ac:dyDescent="0.25">
      <c r="B161" s="5">
        <v>19566</v>
      </c>
      <c r="C161" s="5">
        <v>2506</v>
      </c>
    </row>
    <row r="162" spans="2:3" x14ac:dyDescent="0.25">
      <c r="B162" s="7">
        <v>4810</v>
      </c>
      <c r="C162" s="7">
        <v>4382</v>
      </c>
    </row>
    <row r="163" spans="2:3" x14ac:dyDescent="0.25">
      <c r="B163" s="5">
        <v>2886</v>
      </c>
      <c r="C163" s="5">
        <v>5094</v>
      </c>
    </row>
    <row r="164" spans="2:3" x14ac:dyDescent="0.25">
      <c r="B164" s="7">
        <v>2097</v>
      </c>
      <c r="C164" s="7">
        <v>2553</v>
      </c>
    </row>
    <row r="165" spans="2:3" x14ac:dyDescent="0.25">
      <c r="B165" s="5">
        <v>14118</v>
      </c>
      <c r="C165" s="5">
        <v>4779</v>
      </c>
    </row>
    <row r="166" spans="2:3" x14ac:dyDescent="0.25">
      <c r="B166" s="7">
        <v>2564</v>
      </c>
      <c r="C166" s="7">
        <v>16307</v>
      </c>
    </row>
    <row r="167" spans="2:3" x14ac:dyDescent="0.25">
      <c r="B167" s="5">
        <v>10266</v>
      </c>
      <c r="C167" s="5">
        <v>4403</v>
      </c>
    </row>
    <row r="168" spans="2:3" x14ac:dyDescent="0.25">
      <c r="B168" s="7">
        <v>17861</v>
      </c>
      <c r="C168" s="7">
        <v>3761</v>
      </c>
    </row>
    <row r="169" spans="2:3" x14ac:dyDescent="0.25">
      <c r="B169" s="5">
        <v>4230</v>
      </c>
      <c r="C169" s="5">
        <v>13826</v>
      </c>
    </row>
    <row r="170" spans="2:3" x14ac:dyDescent="0.25">
      <c r="B170" s="7">
        <v>9071</v>
      </c>
      <c r="C170" s="7">
        <v>6334</v>
      </c>
    </row>
    <row r="171" spans="2:3" x14ac:dyDescent="0.25">
      <c r="B171" s="5">
        <v>7632</v>
      </c>
      <c r="C171" s="5">
        <v>2818</v>
      </c>
    </row>
    <row r="172" spans="2:3" x14ac:dyDescent="0.25">
      <c r="B172" s="7">
        <v>9824</v>
      </c>
      <c r="C172" s="7">
        <v>2022</v>
      </c>
    </row>
    <row r="173" spans="2:3" x14ac:dyDescent="0.25">
      <c r="B173" s="5">
        <v>9950</v>
      </c>
      <c r="C173" s="5">
        <v>2356</v>
      </c>
    </row>
    <row r="174" spans="2:3" x14ac:dyDescent="0.25">
      <c r="B174" s="7">
        <v>4717</v>
      </c>
      <c r="C174" s="7">
        <v>14275</v>
      </c>
    </row>
    <row r="175" spans="2:3" x14ac:dyDescent="0.25">
      <c r="B175" s="5">
        <v>13237</v>
      </c>
      <c r="C175" s="5">
        <v>17924</v>
      </c>
    </row>
    <row r="176" spans="2:3" x14ac:dyDescent="0.25">
      <c r="B176" s="7">
        <v>7406</v>
      </c>
      <c r="C176" s="7">
        <v>2795</v>
      </c>
    </row>
    <row r="177" spans="2:3" x14ac:dyDescent="0.25">
      <c r="B177" s="5">
        <v>4805</v>
      </c>
      <c r="C177" s="5">
        <v>4908</v>
      </c>
    </row>
    <row r="178" spans="2:3" x14ac:dyDescent="0.25">
      <c r="B178" s="7">
        <v>4262</v>
      </c>
      <c r="C178" s="7">
        <v>3294</v>
      </c>
    </row>
    <row r="179" spans="2:3" x14ac:dyDescent="0.25">
      <c r="B179" s="5">
        <v>11557</v>
      </c>
      <c r="C179" s="5">
        <v>2778</v>
      </c>
    </row>
    <row r="180" spans="2:3" x14ac:dyDescent="0.25">
      <c r="B180" s="7">
        <v>1878</v>
      </c>
      <c r="C180" s="7">
        <v>2799</v>
      </c>
    </row>
    <row r="181" spans="2:3" x14ac:dyDescent="0.25">
      <c r="B181" s="5">
        <v>10932</v>
      </c>
      <c r="C181" s="5">
        <v>2329</v>
      </c>
    </row>
    <row r="182" spans="2:3" x14ac:dyDescent="0.25">
      <c r="B182" s="7">
        <v>4859</v>
      </c>
      <c r="C182" s="7">
        <v>2259</v>
      </c>
    </row>
    <row r="183" spans="2:3" x14ac:dyDescent="0.25">
      <c r="B183" s="5">
        <v>2340</v>
      </c>
      <c r="C183" s="5">
        <v>4678</v>
      </c>
    </row>
    <row r="184" spans="2:3" x14ac:dyDescent="0.25">
      <c r="B184" s="7">
        <v>7491</v>
      </c>
      <c r="C184" s="7">
        <v>9705</v>
      </c>
    </row>
    <row r="185" spans="2:3" x14ac:dyDescent="0.25">
      <c r="B185" s="5">
        <v>2400</v>
      </c>
      <c r="C185" s="5">
        <v>2519</v>
      </c>
    </row>
    <row r="186" spans="2:3" x14ac:dyDescent="0.25">
      <c r="B186" s="7">
        <v>9824</v>
      </c>
      <c r="C186" s="7">
        <v>3617</v>
      </c>
    </row>
    <row r="187" spans="2:3" x14ac:dyDescent="0.25">
      <c r="B187" s="5">
        <v>2725</v>
      </c>
      <c r="C187" s="5">
        <v>6725</v>
      </c>
    </row>
    <row r="188" spans="2:3" x14ac:dyDescent="0.25">
      <c r="B188" s="7">
        <v>18200</v>
      </c>
      <c r="C188" s="7">
        <v>10609</v>
      </c>
    </row>
    <row r="189" spans="2:3" x14ac:dyDescent="0.25">
      <c r="B189" s="5">
        <v>2886</v>
      </c>
      <c r="C189" s="5">
        <v>7823</v>
      </c>
    </row>
    <row r="190" spans="2:3" x14ac:dyDescent="0.25">
      <c r="B190" s="7">
        <v>9602</v>
      </c>
      <c r="C190" s="7">
        <v>5067</v>
      </c>
    </row>
    <row r="191" spans="2:3" x14ac:dyDescent="0.25">
      <c r="B191" s="5">
        <v>2836</v>
      </c>
      <c r="C191" s="5">
        <v>5079</v>
      </c>
    </row>
    <row r="192" spans="2:3" x14ac:dyDescent="0.25">
      <c r="B192" s="7">
        <v>2579</v>
      </c>
      <c r="C192" s="7">
        <v>2270</v>
      </c>
    </row>
    <row r="193" spans="2:3" x14ac:dyDescent="0.25">
      <c r="B193" s="5">
        <v>2083</v>
      </c>
      <c r="C193" s="5">
        <v>5488</v>
      </c>
    </row>
    <row r="194" spans="2:3" x14ac:dyDescent="0.25">
      <c r="B194" s="7">
        <v>2659</v>
      </c>
      <c r="C194" s="7">
        <v>2811</v>
      </c>
    </row>
    <row r="195" spans="2:3" x14ac:dyDescent="0.25">
      <c r="B195" s="5">
        <v>9434</v>
      </c>
      <c r="C195" s="5">
        <v>3743</v>
      </c>
    </row>
    <row r="196" spans="2:3" x14ac:dyDescent="0.25">
      <c r="B196" s="7">
        <v>7725</v>
      </c>
      <c r="C196" s="7">
        <v>10388</v>
      </c>
    </row>
    <row r="197" spans="2:3" x14ac:dyDescent="0.25">
      <c r="B197" s="5">
        <v>3348</v>
      </c>
      <c r="C197" s="5">
        <v>10999</v>
      </c>
    </row>
    <row r="198" spans="2:3" x14ac:dyDescent="0.25">
      <c r="B198" s="7">
        <v>1281</v>
      </c>
      <c r="C198" s="7">
        <v>4227</v>
      </c>
    </row>
    <row r="199" spans="2:3" x14ac:dyDescent="0.25">
      <c r="B199" s="5">
        <v>2819</v>
      </c>
      <c r="C199" s="5">
        <v>6385</v>
      </c>
    </row>
    <row r="200" spans="2:3" x14ac:dyDescent="0.25">
      <c r="B200" s="7">
        <v>4851</v>
      </c>
      <c r="C200" s="7">
        <v>6861</v>
      </c>
    </row>
    <row r="201" spans="2:3" x14ac:dyDescent="0.25">
      <c r="B201" s="5">
        <v>8621</v>
      </c>
      <c r="C201" s="5">
        <v>2743</v>
      </c>
    </row>
    <row r="202" spans="2:3" x14ac:dyDescent="0.25">
      <c r="B202" s="7">
        <v>5396</v>
      </c>
      <c r="C202" s="7">
        <v>4025</v>
      </c>
    </row>
    <row r="203" spans="2:3" x14ac:dyDescent="0.25">
      <c r="B203" s="5">
        <v>14814</v>
      </c>
      <c r="C203" s="5">
        <v>9725</v>
      </c>
    </row>
    <row r="204" spans="2:3" x14ac:dyDescent="0.25">
      <c r="B204" s="7">
        <v>19189</v>
      </c>
      <c r="C204" s="7">
        <v>2177</v>
      </c>
    </row>
    <row r="205" spans="2:3" x14ac:dyDescent="0.25">
      <c r="B205" s="5">
        <v>11713</v>
      </c>
      <c r="C205" s="5">
        <v>2220</v>
      </c>
    </row>
    <row r="206" spans="2:3" x14ac:dyDescent="0.25">
      <c r="B206" s="7">
        <v>7861</v>
      </c>
      <c r="C206" s="7">
        <v>2821</v>
      </c>
    </row>
    <row r="207" spans="2:3" x14ac:dyDescent="0.25">
      <c r="B207" s="5">
        <v>3708</v>
      </c>
      <c r="C207" s="5">
        <v>19237</v>
      </c>
    </row>
    <row r="208" spans="2:3" x14ac:dyDescent="0.25">
      <c r="B208" s="7">
        <v>13770</v>
      </c>
      <c r="C208" s="7">
        <v>19627</v>
      </c>
    </row>
    <row r="209" spans="2:3" x14ac:dyDescent="0.25">
      <c r="B209" s="5">
        <v>2642</v>
      </c>
      <c r="C209" s="5">
        <v>10686</v>
      </c>
    </row>
    <row r="210" spans="2:3" x14ac:dyDescent="0.25">
      <c r="B210" s="7">
        <v>2759</v>
      </c>
      <c r="C210" s="7">
        <v>4615</v>
      </c>
    </row>
    <row r="211" spans="2:3" x14ac:dyDescent="0.25">
      <c r="B211" s="5">
        <v>6804</v>
      </c>
      <c r="C211" s="5">
        <v>2461</v>
      </c>
    </row>
    <row r="212" spans="2:3" x14ac:dyDescent="0.25">
      <c r="B212" s="7">
        <v>6389</v>
      </c>
      <c r="C212" s="7">
        <v>10322</v>
      </c>
    </row>
    <row r="213" spans="2:3" x14ac:dyDescent="0.25">
      <c r="B213" s="5">
        <v>11103</v>
      </c>
      <c r="C213" s="5">
        <v>4508</v>
      </c>
    </row>
    <row r="214" spans="2:3" x14ac:dyDescent="0.25">
      <c r="B214" s="7">
        <v>6811</v>
      </c>
      <c r="C214" s="7">
        <v>6694</v>
      </c>
    </row>
    <row r="215" spans="2:3" x14ac:dyDescent="0.25">
      <c r="B215" s="5">
        <v>2297</v>
      </c>
      <c r="C215" s="5">
        <v>4728</v>
      </c>
    </row>
    <row r="216" spans="2:3" x14ac:dyDescent="0.25">
      <c r="B216" s="7">
        <v>2450</v>
      </c>
      <c r="C216" s="7">
        <v>2979</v>
      </c>
    </row>
    <row r="217" spans="2:3" x14ac:dyDescent="0.25">
      <c r="B217" s="5">
        <v>6274</v>
      </c>
      <c r="C217" s="5">
        <v>16885</v>
      </c>
    </row>
    <row r="218" spans="2:3" x14ac:dyDescent="0.25">
      <c r="B218" s="7">
        <v>19859</v>
      </c>
      <c r="C218" s="7">
        <v>5593</v>
      </c>
    </row>
    <row r="219" spans="2:3" x14ac:dyDescent="0.25">
      <c r="B219" s="5">
        <v>4335</v>
      </c>
      <c r="C219" s="5">
        <v>10445</v>
      </c>
    </row>
    <row r="220" spans="2:3" x14ac:dyDescent="0.25">
      <c r="B220" s="7">
        <v>5326</v>
      </c>
      <c r="C220" s="7">
        <v>8740</v>
      </c>
    </row>
    <row r="221" spans="2:3" x14ac:dyDescent="0.25">
      <c r="B221" s="5">
        <v>3833</v>
      </c>
      <c r="C221" s="5">
        <v>2514</v>
      </c>
    </row>
    <row r="222" spans="2:3" x14ac:dyDescent="0.25">
      <c r="B222" s="7">
        <v>18430</v>
      </c>
      <c r="C222" s="7">
        <v>7779</v>
      </c>
    </row>
    <row r="223" spans="2:3" x14ac:dyDescent="0.25">
      <c r="B223" s="5">
        <v>1601</v>
      </c>
      <c r="C223" s="5">
        <v>13120</v>
      </c>
    </row>
    <row r="224" spans="2:3" x14ac:dyDescent="0.25">
      <c r="B224" s="7">
        <v>2694</v>
      </c>
      <c r="C224" s="7">
        <v>8224</v>
      </c>
    </row>
    <row r="225" spans="2:3" x14ac:dyDescent="0.25">
      <c r="B225" s="5">
        <v>17639</v>
      </c>
      <c r="C225" s="5">
        <v>4766</v>
      </c>
    </row>
    <row r="226" spans="2:3" x14ac:dyDescent="0.25">
      <c r="B226" s="7">
        <v>11691</v>
      </c>
      <c r="C226" s="7">
        <v>4323</v>
      </c>
    </row>
    <row r="227" spans="2:3" x14ac:dyDescent="0.25">
      <c r="B227" s="5">
        <v>5324</v>
      </c>
      <c r="C227" s="5">
        <v>13499</v>
      </c>
    </row>
    <row r="228" spans="2:3" x14ac:dyDescent="0.25">
      <c r="B228" s="7">
        <v>5228</v>
      </c>
      <c r="C228" s="7">
        <v>5155</v>
      </c>
    </row>
    <row r="229" spans="2:3" x14ac:dyDescent="0.25">
      <c r="B229" s="5">
        <v>2143</v>
      </c>
      <c r="C229" s="5">
        <v>2258</v>
      </c>
    </row>
    <row r="230" spans="2:3" x14ac:dyDescent="0.25">
      <c r="B230" s="7">
        <v>6162</v>
      </c>
      <c r="C230" s="7">
        <v>4420</v>
      </c>
    </row>
    <row r="231" spans="2:3" x14ac:dyDescent="0.25">
      <c r="B231" s="5">
        <v>6877</v>
      </c>
      <c r="C231" s="5">
        <v>2376</v>
      </c>
    </row>
    <row r="232" spans="2:3" x14ac:dyDescent="0.25">
      <c r="B232" s="7">
        <v>2274</v>
      </c>
      <c r="C232" s="7">
        <v>19943</v>
      </c>
    </row>
    <row r="233" spans="2:3" x14ac:dyDescent="0.25">
      <c r="B233" s="5">
        <v>4434</v>
      </c>
      <c r="C233" s="5">
        <v>2936</v>
      </c>
    </row>
    <row r="234" spans="2:3" x14ac:dyDescent="0.25">
      <c r="B234" s="7">
        <v>6288</v>
      </c>
      <c r="C234" s="7">
        <v>2853</v>
      </c>
    </row>
    <row r="235" spans="2:3" x14ac:dyDescent="0.25">
      <c r="B235" s="5">
        <v>7654</v>
      </c>
      <c r="C235" s="5">
        <v>4115</v>
      </c>
    </row>
    <row r="236" spans="2:3" x14ac:dyDescent="0.25">
      <c r="B236" s="7">
        <v>10221</v>
      </c>
      <c r="C236" s="7">
        <v>4327</v>
      </c>
    </row>
    <row r="237" spans="2:3" x14ac:dyDescent="0.25">
      <c r="B237" s="5">
        <v>1706</v>
      </c>
      <c r="C237" s="5">
        <v>3196</v>
      </c>
    </row>
    <row r="238" spans="2:3" x14ac:dyDescent="0.25">
      <c r="B238" s="7">
        <v>5933</v>
      </c>
      <c r="C238" s="7">
        <v>8966</v>
      </c>
    </row>
    <row r="239" spans="2:3" x14ac:dyDescent="0.25">
      <c r="B239" s="5">
        <v>4037</v>
      </c>
      <c r="C239" s="5">
        <v>2741</v>
      </c>
    </row>
    <row r="240" spans="2:3" x14ac:dyDescent="0.25">
      <c r="B240" s="7">
        <v>10761</v>
      </c>
      <c r="C240" s="7">
        <v>3491</v>
      </c>
    </row>
    <row r="241" spans="2:3" x14ac:dyDescent="0.25">
      <c r="B241" s="5">
        <v>2342</v>
      </c>
      <c r="C241" s="5">
        <v>4541</v>
      </c>
    </row>
    <row r="242" spans="2:3" x14ac:dyDescent="0.25">
      <c r="B242" s="7">
        <v>10685</v>
      </c>
      <c r="C242" s="7">
        <v>7379</v>
      </c>
    </row>
    <row r="243" spans="2:3" x14ac:dyDescent="0.25">
      <c r="B243" s="5">
        <v>2314</v>
      </c>
      <c r="C243" s="5">
        <v>5220</v>
      </c>
    </row>
    <row r="244" spans="2:3" x14ac:dyDescent="0.25">
      <c r="B244" s="7">
        <v>3580</v>
      </c>
      <c r="C244" s="7">
        <v>4950</v>
      </c>
    </row>
    <row r="245" spans="2:3" x14ac:dyDescent="0.25">
      <c r="B245" s="5">
        <v>2899</v>
      </c>
      <c r="C245" s="5">
        <v>10502</v>
      </c>
    </row>
    <row r="246" spans="2:3" x14ac:dyDescent="0.25">
      <c r="B246" s="7">
        <v>5231</v>
      </c>
      <c r="C246" s="7">
        <v>10512</v>
      </c>
    </row>
    <row r="247" spans="2:3" x14ac:dyDescent="0.25">
      <c r="B247" s="5">
        <v>2800</v>
      </c>
      <c r="C247" s="5">
        <v>2154</v>
      </c>
    </row>
    <row r="248" spans="2:3" x14ac:dyDescent="0.25">
      <c r="B248" s="7">
        <v>11836</v>
      </c>
      <c r="C248" s="7">
        <v>2372</v>
      </c>
    </row>
    <row r="249" spans="2:3" x14ac:dyDescent="0.25">
      <c r="B249" s="5">
        <v>10903</v>
      </c>
      <c r="C249" s="5">
        <v>10231</v>
      </c>
    </row>
    <row r="250" spans="2:3" x14ac:dyDescent="0.25">
      <c r="B250" s="7">
        <v>5562</v>
      </c>
      <c r="C250" s="7">
        <v>5410</v>
      </c>
    </row>
    <row r="251" spans="2:3" x14ac:dyDescent="0.25">
      <c r="B251" s="5">
        <v>5204</v>
      </c>
      <c r="C251" s="5">
        <v>17123</v>
      </c>
    </row>
    <row r="252" spans="2:3" x14ac:dyDescent="0.25">
      <c r="B252" s="7">
        <v>4765</v>
      </c>
      <c r="C252" s="7">
        <v>2372</v>
      </c>
    </row>
    <row r="253" spans="2:3" x14ac:dyDescent="0.25">
      <c r="B253" s="5">
        <v>2044</v>
      </c>
      <c r="C253" s="5">
        <v>7094</v>
      </c>
    </row>
    <row r="254" spans="2:3" x14ac:dyDescent="0.25">
      <c r="B254" s="7">
        <v>2377</v>
      </c>
      <c r="C254" s="7">
        <v>9094</v>
      </c>
    </row>
    <row r="255" spans="2:3" x14ac:dyDescent="0.25">
      <c r="B255" s="5">
        <v>2404</v>
      </c>
      <c r="C255" s="5">
        <v>11916</v>
      </c>
    </row>
    <row r="256" spans="2:3" x14ac:dyDescent="0.25">
      <c r="B256" s="7">
        <v>2318</v>
      </c>
      <c r="C256" s="7">
        <v>9852</v>
      </c>
    </row>
    <row r="257" spans="2:3" x14ac:dyDescent="0.25">
      <c r="B257" s="5">
        <v>2008</v>
      </c>
      <c r="C257" s="5">
        <v>19717</v>
      </c>
    </row>
    <row r="258" spans="2:3" x14ac:dyDescent="0.25">
      <c r="B258" s="7">
        <v>10552</v>
      </c>
      <c r="C258" s="7">
        <v>4249</v>
      </c>
    </row>
    <row r="259" spans="2:3" x14ac:dyDescent="0.25">
      <c r="B259" s="5">
        <v>13582</v>
      </c>
      <c r="C259" s="5">
        <v>10008</v>
      </c>
    </row>
    <row r="260" spans="2:3" x14ac:dyDescent="0.25">
      <c r="B260" s="7">
        <v>2332</v>
      </c>
      <c r="C260" s="7">
        <v>2387</v>
      </c>
    </row>
    <row r="261" spans="2:3" x14ac:dyDescent="0.25">
      <c r="B261" s="5">
        <v>4294</v>
      </c>
      <c r="C261" s="5">
        <v>13695</v>
      </c>
    </row>
    <row r="262" spans="2:3" x14ac:dyDescent="0.25">
      <c r="B262" s="7">
        <v>4721</v>
      </c>
      <c r="C262" s="7">
        <v>4614</v>
      </c>
    </row>
    <row r="263" spans="2:3" x14ac:dyDescent="0.25">
      <c r="B263" s="5">
        <v>2121</v>
      </c>
      <c r="C263" s="5">
        <v>6687</v>
      </c>
    </row>
    <row r="264" spans="2:3" x14ac:dyDescent="0.25">
      <c r="B264" s="7">
        <v>2973</v>
      </c>
      <c r="C264" s="7">
        <v>6179</v>
      </c>
    </row>
    <row r="265" spans="2:3" x14ac:dyDescent="0.25">
      <c r="B265" s="5">
        <v>5855</v>
      </c>
      <c r="C265" s="5">
        <v>6120</v>
      </c>
    </row>
    <row r="266" spans="2:3" x14ac:dyDescent="0.25">
      <c r="B266" s="7">
        <v>6949</v>
      </c>
      <c r="C266" s="7">
        <v>2394</v>
      </c>
    </row>
    <row r="267" spans="2:3" x14ac:dyDescent="0.25">
      <c r="B267" s="5">
        <v>2157</v>
      </c>
      <c r="C267" s="5">
        <v>2950</v>
      </c>
    </row>
    <row r="268" spans="2:3" x14ac:dyDescent="0.25">
      <c r="B268" s="7">
        <v>4601</v>
      </c>
      <c r="C268" s="7">
        <v>14732</v>
      </c>
    </row>
    <row r="269" spans="2:3" x14ac:dyDescent="0.25">
      <c r="B269" s="5">
        <v>2479</v>
      </c>
      <c r="C269" s="5">
        <v>9278</v>
      </c>
    </row>
    <row r="270" spans="2:3" x14ac:dyDescent="0.25">
      <c r="B270" s="7">
        <v>5666</v>
      </c>
      <c r="C270" s="7">
        <v>1359</v>
      </c>
    </row>
    <row r="271" spans="2:3" x14ac:dyDescent="0.25">
      <c r="B271" s="5">
        <v>13194</v>
      </c>
      <c r="C271" s="5">
        <v>4779</v>
      </c>
    </row>
    <row r="272" spans="2:3" x14ac:dyDescent="0.25">
      <c r="B272" s="7">
        <v>17444</v>
      </c>
      <c r="C272" s="7">
        <v>2996</v>
      </c>
    </row>
    <row r="273" spans="2:3" x14ac:dyDescent="0.25">
      <c r="B273" s="5">
        <v>2404</v>
      </c>
      <c r="C273" s="5">
        <v>5810</v>
      </c>
    </row>
    <row r="274" spans="2:3" x14ac:dyDescent="0.25">
      <c r="B274" s="7">
        <v>19419</v>
      </c>
      <c r="C274" s="7">
        <v>5647</v>
      </c>
    </row>
    <row r="275" spans="2:3" x14ac:dyDescent="0.25">
      <c r="B275" s="5">
        <v>2132</v>
      </c>
      <c r="C275" s="5">
        <v>17169</v>
      </c>
    </row>
    <row r="276" spans="2:3" x14ac:dyDescent="0.25">
      <c r="B276" s="7">
        <v>13973</v>
      </c>
      <c r="C276" s="7">
        <v>3975</v>
      </c>
    </row>
    <row r="277" spans="2:3" x14ac:dyDescent="0.25">
      <c r="B277" s="5">
        <v>10739</v>
      </c>
      <c r="C277" s="5">
        <v>2742</v>
      </c>
    </row>
    <row r="278" spans="2:3" x14ac:dyDescent="0.25">
      <c r="B278" s="7">
        <v>2600</v>
      </c>
      <c r="C278" s="7">
        <v>6651</v>
      </c>
    </row>
    <row r="279" spans="2:3" x14ac:dyDescent="0.25">
      <c r="B279" s="5">
        <v>2422</v>
      </c>
      <c r="C279" s="5">
        <v>10466</v>
      </c>
    </row>
    <row r="280" spans="2:3" x14ac:dyDescent="0.25">
      <c r="B280" s="7">
        <v>4240</v>
      </c>
      <c r="C280" s="7">
        <v>4599</v>
      </c>
    </row>
    <row r="281" spans="2:3" x14ac:dyDescent="0.25">
      <c r="B281" s="5">
        <v>3917</v>
      </c>
      <c r="C281" s="5">
        <v>4035</v>
      </c>
    </row>
    <row r="282" spans="2:3" x14ac:dyDescent="0.25">
      <c r="B282" s="7">
        <v>2380</v>
      </c>
      <c r="C282" s="7">
        <v>3838</v>
      </c>
    </row>
    <row r="283" spans="2:3" x14ac:dyDescent="0.25">
      <c r="B283" s="5">
        <v>13726</v>
      </c>
      <c r="C283" s="5">
        <v>16032</v>
      </c>
    </row>
    <row r="284" spans="2:3" x14ac:dyDescent="0.25">
      <c r="B284" s="7">
        <v>13320</v>
      </c>
      <c r="C284" s="7">
        <v>2362</v>
      </c>
    </row>
    <row r="285" spans="2:3" x14ac:dyDescent="0.25">
      <c r="B285" s="5">
        <v>6347</v>
      </c>
      <c r="C285" s="5">
        <v>2018</v>
      </c>
    </row>
    <row r="286" spans="2:3" x14ac:dyDescent="0.25">
      <c r="B286" s="7">
        <v>10880</v>
      </c>
      <c r="C286" s="7">
        <v>5207</v>
      </c>
    </row>
    <row r="287" spans="2:3" x14ac:dyDescent="0.25">
      <c r="B287" s="5">
        <v>7525</v>
      </c>
      <c r="C287" s="5">
        <v>7441</v>
      </c>
    </row>
    <row r="288" spans="2:3" x14ac:dyDescent="0.25">
      <c r="B288" s="7">
        <v>4834</v>
      </c>
      <c r="C288" s="7">
        <v>2430</v>
      </c>
    </row>
    <row r="289" spans="2:3" x14ac:dyDescent="0.25">
      <c r="B289" s="5">
        <v>2042</v>
      </c>
      <c r="C289" s="5">
        <v>2644</v>
      </c>
    </row>
    <row r="290" spans="2:3" x14ac:dyDescent="0.25">
      <c r="B290" s="7">
        <v>4107</v>
      </c>
      <c r="C290" s="7">
        <v>6439</v>
      </c>
    </row>
    <row r="291" spans="2:3" x14ac:dyDescent="0.25">
      <c r="B291" s="5">
        <v>8396</v>
      </c>
      <c r="C291" s="5">
        <v>6392</v>
      </c>
    </row>
    <row r="292" spans="2:3" x14ac:dyDescent="0.25">
      <c r="B292" s="7">
        <v>2942</v>
      </c>
      <c r="C292" s="7">
        <v>6077</v>
      </c>
    </row>
    <row r="293" spans="2:3" x14ac:dyDescent="0.25">
      <c r="B293" s="5">
        <v>10798</v>
      </c>
      <c r="C293" s="5">
        <v>9250</v>
      </c>
    </row>
    <row r="294" spans="2:3" x14ac:dyDescent="0.25">
      <c r="B294" s="7">
        <v>2323</v>
      </c>
      <c r="C294" s="7">
        <v>4087</v>
      </c>
    </row>
    <row r="295" spans="2:3" x14ac:dyDescent="0.25">
      <c r="B295" s="5">
        <v>1416</v>
      </c>
      <c r="C295" s="5">
        <v>2367</v>
      </c>
    </row>
    <row r="296" spans="2:3" x14ac:dyDescent="0.25">
      <c r="B296" s="7">
        <v>9957</v>
      </c>
      <c r="C296" s="7">
        <v>2972</v>
      </c>
    </row>
    <row r="297" spans="2:3" x14ac:dyDescent="0.25">
      <c r="B297" s="5">
        <v>3660</v>
      </c>
      <c r="C297" s="5">
        <v>5484</v>
      </c>
    </row>
    <row r="298" spans="2:3" x14ac:dyDescent="0.25">
      <c r="B298" s="7">
        <v>7119</v>
      </c>
      <c r="C298" s="7">
        <v>6815</v>
      </c>
    </row>
    <row r="299" spans="2:3" x14ac:dyDescent="0.25">
      <c r="B299" s="5">
        <v>9582</v>
      </c>
      <c r="C299" s="5">
        <v>6142</v>
      </c>
    </row>
    <row r="300" spans="2:3" x14ac:dyDescent="0.25">
      <c r="B300" s="7">
        <v>2377</v>
      </c>
      <c r="C300" s="7">
        <v>5562</v>
      </c>
    </row>
    <row r="301" spans="2:3" x14ac:dyDescent="0.25">
      <c r="B301" s="5">
        <v>2313</v>
      </c>
      <c r="C301" s="5">
        <v>5063</v>
      </c>
    </row>
    <row r="302" spans="2:3" x14ac:dyDescent="0.25">
      <c r="B302" s="7">
        <v>2596</v>
      </c>
      <c r="C302" s="7">
        <v>17567</v>
      </c>
    </row>
    <row r="303" spans="2:3" x14ac:dyDescent="0.25">
      <c r="B303" s="5">
        <v>4302</v>
      </c>
      <c r="C303" s="5">
        <v>3312</v>
      </c>
    </row>
    <row r="304" spans="2:3" x14ac:dyDescent="0.25">
      <c r="B304" s="7">
        <v>7655</v>
      </c>
      <c r="C304" s="7">
        <v>5332</v>
      </c>
    </row>
    <row r="305" spans="2:3" x14ac:dyDescent="0.25">
      <c r="B305" s="5">
        <v>10820</v>
      </c>
      <c r="C305" s="5">
        <v>4663</v>
      </c>
    </row>
    <row r="306" spans="2:3" x14ac:dyDescent="0.25">
      <c r="B306" s="7">
        <v>12169</v>
      </c>
      <c r="C306" s="7">
        <v>4724</v>
      </c>
    </row>
    <row r="307" spans="2:3" x14ac:dyDescent="0.25">
      <c r="B307" s="5">
        <v>19626</v>
      </c>
      <c r="C307" s="5">
        <v>3211</v>
      </c>
    </row>
    <row r="308" spans="2:3" x14ac:dyDescent="0.25">
      <c r="B308" s="7">
        <v>6782</v>
      </c>
      <c r="C308" s="7">
        <v>19658</v>
      </c>
    </row>
    <row r="309" spans="2:3" x14ac:dyDescent="0.25">
      <c r="B309" s="5">
        <v>2791</v>
      </c>
      <c r="C309" s="5">
        <v>4148</v>
      </c>
    </row>
    <row r="310" spans="2:3" x14ac:dyDescent="0.25">
      <c r="B310" s="7">
        <v>3291</v>
      </c>
      <c r="C310" s="7">
        <v>8008</v>
      </c>
    </row>
    <row r="311" spans="2:3" x14ac:dyDescent="0.25">
      <c r="B311" s="5">
        <v>4272</v>
      </c>
      <c r="C311" s="5">
        <v>16413</v>
      </c>
    </row>
    <row r="312" spans="2:3" x14ac:dyDescent="0.25">
      <c r="B312" s="7">
        <v>2844</v>
      </c>
      <c r="C312" s="7">
        <v>4374</v>
      </c>
    </row>
    <row r="313" spans="2:3" x14ac:dyDescent="0.25">
      <c r="B313" s="5">
        <v>2703</v>
      </c>
      <c r="C313" s="5">
        <v>4581</v>
      </c>
    </row>
    <row r="314" spans="2:3" x14ac:dyDescent="0.25">
      <c r="B314" s="7">
        <v>2610</v>
      </c>
      <c r="C314" s="7">
        <v>5505</v>
      </c>
    </row>
    <row r="315" spans="2:3" x14ac:dyDescent="0.25">
      <c r="B315" s="5">
        <v>2539</v>
      </c>
      <c r="C315" s="5">
        <v>5476</v>
      </c>
    </row>
    <row r="316" spans="2:3" x14ac:dyDescent="0.25">
      <c r="B316" s="7">
        <v>13758</v>
      </c>
      <c r="C316" s="7">
        <v>15972</v>
      </c>
    </row>
    <row r="317" spans="2:3" x14ac:dyDescent="0.25">
      <c r="B317" s="5">
        <v>3597</v>
      </c>
      <c r="C317" s="5">
        <v>5347</v>
      </c>
    </row>
    <row r="318" spans="2:3" x14ac:dyDescent="0.25">
      <c r="B318" s="7">
        <v>6578</v>
      </c>
      <c r="C318" s="7">
        <v>7005</v>
      </c>
    </row>
    <row r="319" spans="2:3" x14ac:dyDescent="0.25">
      <c r="B319" s="5">
        <v>10274</v>
      </c>
      <c r="C319" s="5">
        <v>1393</v>
      </c>
    </row>
    <row r="320" spans="2:3" x14ac:dyDescent="0.25">
      <c r="B320" s="7">
        <v>5343</v>
      </c>
      <c r="C320" s="7">
        <v>10883</v>
      </c>
    </row>
    <row r="321" spans="2:3" x14ac:dyDescent="0.25">
      <c r="B321" s="5">
        <v>5346</v>
      </c>
      <c r="C321" s="5">
        <v>9525</v>
      </c>
    </row>
    <row r="322" spans="2:3" x14ac:dyDescent="0.25">
      <c r="B322" s="7">
        <v>4477</v>
      </c>
      <c r="C322" s="7">
        <v>4930</v>
      </c>
    </row>
    <row r="323" spans="2:3" x14ac:dyDescent="0.25">
      <c r="B323" s="5">
        <v>6474</v>
      </c>
      <c r="C323" s="5">
        <v>2974</v>
      </c>
    </row>
    <row r="324" spans="2:3" x14ac:dyDescent="0.25">
      <c r="B324" s="7">
        <v>3033</v>
      </c>
      <c r="C324" s="7">
        <v>4502</v>
      </c>
    </row>
    <row r="325" spans="2:3" x14ac:dyDescent="0.25">
      <c r="B325" s="5">
        <v>17048</v>
      </c>
      <c r="C325" s="5">
        <v>2305</v>
      </c>
    </row>
    <row r="326" spans="2:3" x14ac:dyDescent="0.25">
      <c r="B326" s="7">
        <v>2290</v>
      </c>
      <c r="C326" s="7">
        <v>3477</v>
      </c>
    </row>
    <row r="327" spans="2:3" x14ac:dyDescent="0.25">
      <c r="B327" s="5">
        <v>3600</v>
      </c>
      <c r="C327" s="5">
        <v>5562</v>
      </c>
    </row>
    <row r="328" spans="2:3" x14ac:dyDescent="0.25">
      <c r="B328" s="7">
        <v>17856</v>
      </c>
      <c r="C328" s="7">
        <v>6883</v>
      </c>
    </row>
    <row r="329" spans="2:3" x14ac:dyDescent="0.25">
      <c r="B329" s="5">
        <v>4539</v>
      </c>
      <c r="C329" s="5">
        <v>4978</v>
      </c>
    </row>
    <row r="330" spans="2:3" x14ac:dyDescent="0.25">
      <c r="B330" s="7">
        <v>2678</v>
      </c>
      <c r="C330" s="7">
        <v>19833</v>
      </c>
    </row>
    <row r="331" spans="2:3" x14ac:dyDescent="0.25">
      <c r="B331" s="5">
        <v>2743</v>
      </c>
      <c r="C331" s="5">
        <v>4968</v>
      </c>
    </row>
    <row r="332" spans="2:3" x14ac:dyDescent="0.25">
      <c r="B332" s="7">
        <v>10252</v>
      </c>
      <c r="C332" s="7">
        <v>2932</v>
      </c>
    </row>
    <row r="333" spans="2:3" x14ac:dyDescent="0.25">
      <c r="B333" s="5">
        <v>2781</v>
      </c>
      <c r="C333" s="5">
        <v>4507</v>
      </c>
    </row>
    <row r="334" spans="2:3" x14ac:dyDescent="0.25">
      <c r="B334" s="7">
        <v>6852</v>
      </c>
      <c r="C334" s="7">
        <v>8161</v>
      </c>
    </row>
    <row r="335" spans="2:3" x14ac:dyDescent="0.25">
      <c r="B335" s="5">
        <v>3579</v>
      </c>
      <c r="C335" s="5">
        <v>2718</v>
      </c>
    </row>
    <row r="336" spans="2:3" x14ac:dyDescent="0.25">
      <c r="B336" s="7">
        <v>2235</v>
      </c>
      <c r="C336" s="7">
        <v>2289</v>
      </c>
    </row>
    <row r="337" spans="2:3" x14ac:dyDescent="0.25">
      <c r="B337" s="5">
        <v>1859</v>
      </c>
      <c r="C337" s="5">
        <v>12965</v>
      </c>
    </row>
    <row r="338" spans="2:3" x14ac:dyDescent="0.25">
      <c r="B338" s="7">
        <v>3760</v>
      </c>
      <c r="C338" s="7">
        <v>5468</v>
      </c>
    </row>
    <row r="339" spans="2:3" x14ac:dyDescent="0.25">
      <c r="B339" s="5">
        <v>17779</v>
      </c>
      <c r="C339" s="5">
        <v>19328</v>
      </c>
    </row>
    <row r="340" spans="2:3" x14ac:dyDescent="0.25">
      <c r="B340" s="7">
        <v>6812</v>
      </c>
      <c r="C340" s="7">
        <v>3143</v>
      </c>
    </row>
    <row r="341" spans="2:3" x14ac:dyDescent="0.25">
      <c r="B341" s="5">
        <v>5171</v>
      </c>
      <c r="C341" s="5">
        <v>5346</v>
      </c>
    </row>
    <row r="342" spans="2:3" x14ac:dyDescent="0.25">
      <c r="B342" s="7">
        <v>19740</v>
      </c>
      <c r="C342" s="7">
        <v>4213</v>
      </c>
    </row>
    <row r="343" spans="2:3" x14ac:dyDescent="0.25">
      <c r="B343" s="5">
        <v>3692</v>
      </c>
      <c r="C343" s="5">
        <v>2705</v>
      </c>
    </row>
    <row r="344" spans="2:3" x14ac:dyDescent="0.25">
      <c r="B344" s="7">
        <v>6623</v>
      </c>
      <c r="C344" s="7">
        <v>6854</v>
      </c>
    </row>
    <row r="345" spans="2:3" x14ac:dyDescent="0.25">
      <c r="B345" s="5">
        <v>18265</v>
      </c>
      <c r="C345" s="5">
        <v>9637</v>
      </c>
    </row>
    <row r="346" spans="2:3" x14ac:dyDescent="0.25">
      <c r="B346" s="7">
        <v>16124</v>
      </c>
      <c r="C346" s="7">
        <v>5405</v>
      </c>
    </row>
    <row r="347" spans="2:3" x14ac:dyDescent="0.25">
      <c r="B347" s="5">
        <v>2585</v>
      </c>
      <c r="C347" s="5">
        <v>15787</v>
      </c>
    </row>
    <row r="348" spans="2:3" x14ac:dyDescent="0.25">
      <c r="B348" s="7">
        <v>18213</v>
      </c>
      <c r="C348" s="7">
        <v>5154</v>
      </c>
    </row>
    <row r="349" spans="2:3" x14ac:dyDescent="0.25">
      <c r="B349" s="5">
        <v>2994</v>
      </c>
      <c r="C349" s="5">
        <v>6962</v>
      </c>
    </row>
    <row r="350" spans="2:3" x14ac:dyDescent="0.25">
      <c r="B350" s="7">
        <v>18824</v>
      </c>
      <c r="C350" s="7">
        <v>5675</v>
      </c>
    </row>
    <row r="351" spans="2:3" x14ac:dyDescent="0.25">
      <c r="B351" s="5">
        <v>4538</v>
      </c>
      <c r="C351" s="5">
        <v>4648</v>
      </c>
    </row>
    <row r="352" spans="2:3" x14ac:dyDescent="0.25">
      <c r="B352" s="7">
        <v>19847</v>
      </c>
      <c r="C352" s="7">
        <v>2936</v>
      </c>
    </row>
    <row r="353" spans="2:3" x14ac:dyDescent="0.25">
      <c r="B353" s="5">
        <v>4444</v>
      </c>
      <c r="C353" s="5">
        <v>2105</v>
      </c>
    </row>
    <row r="354" spans="2:3" x14ac:dyDescent="0.25">
      <c r="B354" s="7">
        <v>4490</v>
      </c>
      <c r="C354" s="7">
        <v>9907</v>
      </c>
    </row>
    <row r="355" spans="2:3" x14ac:dyDescent="0.25">
      <c r="B355" s="5">
        <v>7978</v>
      </c>
      <c r="C355" s="5">
        <v>3902</v>
      </c>
    </row>
    <row r="356" spans="2:3" x14ac:dyDescent="0.25">
      <c r="B356" s="7">
        <v>3867</v>
      </c>
      <c r="C356" s="7">
        <v>2662</v>
      </c>
    </row>
    <row r="357" spans="2:3" x14ac:dyDescent="0.25">
      <c r="B357" s="5">
        <v>3339</v>
      </c>
      <c r="C357" s="5">
        <v>5673</v>
      </c>
    </row>
    <row r="358" spans="2:3" x14ac:dyDescent="0.25">
      <c r="B358" s="7">
        <v>2080</v>
      </c>
      <c r="C358" s="7">
        <v>4284</v>
      </c>
    </row>
    <row r="359" spans="2:3" x14ac:dyDescent="0.25">
      <c r="B359" s="5">
        <v>2096</v>
      </c>
      <c r="C359" s="5">
        <v>16823</v>
      </c>
    </row>
    <row r="360" spans="2:3" x14ac:dyDescent="0.25">
      <c r="B360" s="7">
        <v>6209</v>
      </c>
      <c r="C360" s="7">
        <v>5033</v>
      </c>
    </row>
    <row r="361" spans="2:3" x14ac:dyDescent="0.25">
      <c r="B361" s="5">
        <v>18061</v>
      </c>
      <c r="C361" s="5">
        <v>2307</v>
      </c>
    </row>
    <row r="362" spans="2:3" x14ac:dyDescent="0.25">
      <c r="B362" s="7">
        <v>3904</v>
      </c>
      <c r="C362" s="7">
        <v>5399</v>
      </c>
    </row>
    <row r="363" spans="2:3" x14ac:dyDescent="0.25">
      <c r="B363" s="5">
        <v>4627</v>
      </c>
      <c r="C363" s="5">
        <v>5487</v>
      </c>
    </row>
    <row r="364" spans="2:3" x14ac:dyDescent="0.25">
      <c r="B364" s="7">
        <v>6674</v>
      </c>
      <c r="C364" s="7">
        <v>5736</v>
      </c>
    </row>
    <row r="365" spans="2:3" x14ac:dyDescent="0.25">
      <c r="B365" s="5">
        <v>16880</v>
      </c>
      <c r="C365" s="5">
        <v>2226</v>
      </c>
    </row>
    <row r="366" spans="2:3" x14ac:dyDescent="0.25">
      <c r="B366" s="7">
        <v>8446</v>
      </c>
      <c r="C366" s="7">
        <v>5747</v>
      </c>
    </row>
    <row r="367" spans="2:3" x14ac:dyDescent="0.25">
      <c r="B367" s="5">
        <v>2302</v>
      </c>
      <c r="C367" s="5">
        <v>5467</v>
      </c>
    </row>
    <row r="368" spans="2:3" x14ac:dyDescent="0.25">
      <c r="B368" s="7">
        <v>2362</v>
      </c>
      <c r="C368" s="7">
        <v>5087</v>
      </c>
    </row>
    <row r="369" spans="2:3" x14ac:dyDescent="0.25">
      <c r="B369" s="5">
        <v>8500</v>
      </c>
      <c r="C369" s="5">
        <v>5561</v>
      </c>
    </row>
    <row r="370" spans="2:3" x14ac:dyDescent="0.25">
      <c r="B370" s="7">
        <v>4661</v>
      </c>
      <c r="C370" s="7">
        <v>2810</v>
      </c>
    </row>
    <row r="371" spans="2:3" x14ac:dyDescent="0.25">
      <c r="B371" s="5">
        <v>4103</v>
      </c>
      <c r="C371" s="5">
        <v>8628</v>
      </c>
    </row>
    <row r="372" spans="2:3" x14ac:dyDescent="0.25">
      <c r="B372" s="7">
        <v>14026</v>
      </c>
      <c r="C372" s="7">
        <v>6667</v>
      </c>
    </row>
    <row r="373" spans="2:3" x14ac:dyDescent="0.25">
      <c r="B373" s="5">
        <v>4639</v>
      </c>
      <c r="C373" s="5">
        <v>5204</v>
      </c>
    </row>
    <row r="374" spans="2:3" x14ac:dyDescent="0.25">
      <c r="B374" s="7">
        <v>7898</v>
      </c>
      <c r="C374" s="7">
        <v>9679</v>
      </c>
    </row>
    <row r="375" spans="2:3" x14ac:dyDescent="0.25">
      <c r="B375" s="5">
        <v>2534</v>
      </c>
      <c r="C375" s="5">
        <v>5617</v>
      </c>
    </row>
    <row r="376" spans="2:3" x14ac:dyDescent="0.25">
      <c r="B376" s="7">
        <v>1611</v>
      </c>
      <c r="C376" s="7">
        <v>10448</v>
      </c>
    </row>
    <row r="377" spans="2:3" x14ac:dyDescent="0.25">
      <c r="B377" s="5">
        <v>5363</v>
      </c>
      <c r="C377" s="5">
        <v>2991</v>
      </c>
    </row>
    <row r="378" spans="2:3" x14ac:dyDescent="0.25">
      <c r="B378" s="7">
        <v>13402</v>
      </c>
      <c r="C378" s="7">
        <v>19636</v>
      </c>
    </row>
    <row r="379" spans="2:3" x14ac:dyDescent="0.25">
      <c r="B379" s="5">
        <v>5429</v>
      </c>
      <c r="C379" s="5">
        <v>13341</v>
      </c>
    </row>
    <row r="380" spans="2:3" x14ac:dyDescent="0.25">
      <c r="B380" s="7">
        <v>2785</v>
      </c>
      <c r="C380" s="7">
        <v>4440</v>
      </c>
    </row>
    <row r="381" spans="2:3" x14ac:dyDescent="0.25">
      <c r="B381" s="5">
        <v>2610</v>
      </c>
      <c r="C381" s="5">
        <v>5321</v>
      </c>
    </row>
    <row r="382" spans="2:3" x14ac:dyDescent="0.25">
      <c r="B382" s="7">
        <v>4724</v>
      </c>
      <c r="C382" s="7">
        <v>5410</v>
      </c>
    </row>
    <row r="383" spans="2:3" x14ac:dyDescent="0.25">
      <c r="B383" s="5">
        <v>10596</v>
      </c>
      <c r="C383" s="5">
        <v>2660</v>
      </c>
    </row>
    <row r="384" spans="2:3" x14ac:dyDescent="0.25">
      <c r="B384" s="7">
        <v>5467</v>
      </c>
      <c r="C384" s="7">
        <v>5098</v>
      </c>
    </row>
    <row r="385" spans="2:3" x14ac:dyDescent="0.25">
      <c r="B385" s="5">
        <v>4081</v>
      </c>
      <c r="C385" s="5">
        <v>2837</v>
      </c>
    </row>
    <row r="386" spans="2:3" x14ac:dyDescent="0.25">
      <c r="B386" s="7">
        <v>5769</v>
      </c>
      <c r="C386" s="7">
        <v>2406</v>
      </c>
    </row>
    <row r="387" spans="2:3" x14ac:dyDescent="0.25">
      <c r="B387" s="5">
        <v>16799</v>
      </c>
      <c r="C387" s="5">
        <v>2269</v>
      </c>
    </row>
    <row r="388" spans="2:3" x14ac:dyDescent="0.25">
      <c r="B388" s="7">
        <v>3629</v>
      </c>
      <c r="C388" s="7">
        <v>10422</v>
      </c>
    </row>
    <row r="389" spans="2:3" x14ac:dyDescent="0.25">
      <c r="B389" s="5">
        <v>3229</v>
      </c>
      <c r="C389" s="5">
        <v>3482</v>
      </c>
    </row>
    <row r="390" spans="2:3" x14ac:dyDescent="0.25">
      <c r="B390" s="7">
        <v>3578</v>
      </c>
      <c r="C390" s="7">
        <v>6306</v>
      </c>
    </row>
    <row r="391" spans="2:3" x14ac:dyDescent="0.25">
      <c r="B391" s="5">
        <v>7988</v>
      </c>
      <c r="C391" s="5">
        <v>4787</v>
      </c>
    </row>
    <row r="392" spans="2:3" x14ac:dyDescent="0.25">
      <c r="B392" s="7">
        <v>17328</v>
      </c>
      <c r="C392" s="7">
        <v>13570</v>
      </c>
    </row>
    <row r="393" spans="2:3" x14ac:dyDescent="0.25">
      <c r="B393" s="5">
        <v>19701</v>
      </c>
      <c r="C393" s="5">
        <v>5406</v>
      </c>
    </row>
    <row r="394" spans="2:3" x14ac:dyDescent="0.25">
      <c r="B394" s="7">
        <v>1261</v>
      </c>
      <c r="C394" s="7">
        <v>8837</v>
      </c>
    </row>
    <row r="395" spans="2:3" x14ac:dyDescent="0.25">
      <c r="B395" s="5">
        <v>3420</v>
      </c>
      <c r="C395" s="5">
        <v>6728</v>
      </c>
    </row>
    <row r="396" spans="2:3" x14ac:dyDescent="0.25">
      <c r="B396" s="7">
        <v>3294</v>
      </c>
      <c r="C396" s="7">
        <v>6652</v>
      </c>
    </row>
    <row r="397" spans="2:3" x14ac:dyDescent="0.25">
      <c r="B397" s="5">
        <v>10096</v>
      </c>
      <c r="C397" s="5">
        <v>2809</v>
      </c>
    </row>
    <row r="398" spans="2:3" x14ac:dyDescent="0.25">
      <c r="B398" s="7">
        <v>3646</v>
      </c>
      <c r="C398" s="7">
        <v>5689</v>
      </c>
    </row>
    <row r="399" spans="2:3" x14ac:dyDescent="0.25">
      <c r="B399" s="5">
        <v>10851</v>
      </c>
      <c r="C399" s="5">
        <v>2001</v>
      </c>
    </row>
    <row r="400" spans="2:3" x14ac:dyDescent="0.25">
      <c r="B400" s="7">
        <v>3722</v>
      </c>
      <c r="C400" s="7">
        <v>2977</v>
      </c>
    </row>
    <row r="401" spans="2:3" x14ac:dyDescent="0.25">
      <c r="B401" s="5">
        <v>9380</v>
      </c>
      <c r="C401" s="5">
        <v>3785</v>
      </c>
    </row>
    <row r="402" spans="2:3" x14ac:dyDescent="0.25">
      <c r="B402" s="7">
        <v>5486</v>
      </c>
    </row>
    <row r="403" spans="2:3" x14ac:dyDescent="0.25">
      <c r="B403" s="5">
        <v>8463</v>
      </c>
    </row>
    <row r="404" spans="2:3" x14ac:dyDescent="0.25">
      <c r="B404" s="7">
        <v>3162</v>
      </c>
    </row>
    <row r="405" spans="2:3" x14ac:dyDescent="0.25">
      <c r="B405" s="5">
        <v>16598</v>
      </c>
    </row>
    <row r="406" spans="2:3" x14ac:dyDescent="0.25">
      <c r="B406" s="7">
        <v>2345</v>
      </c>
    </row>
    <row r="407" spans="2:3" x14ac:dyDescent="0.25">
      <c r="B407" s="5">
        <v>3420</v>
      </c>
    </row>
    <row r="408" spans="2:3" x14ac:dyDescent="0.25">
      <c r="B408" s="7">
        <v>4373</v>
      </c>
    </row>
    <row r="409" spans="2:3" x14ac:dyDescent="0.25">
      <c r="B409" s="5">
        <v>4759</v>
      </c>
    </row>
    <row r="410" spans="2:3" x14ac:dyDescent="0.25">
      <c r="B410" s="7">
        <v>1274</v>
      </c>
    </row>
    <row r="411" spans="2:3" x14ac:dyDescent="0.25">
      <c r="B411" s="5">
        <v>17007</v>
      </c>
    </row>
    <row r="412" spans="2:3" x14ac:dyDescent="0.25">
      <c r="B412" s="7">
        <v>2909</v>
      </c>
    </row>
    <row r="413" spans="2:3" x14ac:dyDescent="0.25">
      <c r="B413" s="5">
        <v>5765</v>
      </c>
    </row>
    <row r="414" spans="2:3" x14ac:dyDescent="0.25">
      <c r="B414" s="7">
        <v>3172</v>
      </c>
    </row>
    <row r="415" spans="2:3" x14ac:dyDescent="0.25">
      <c r="B415" s="5">
        <v>8620</v>
      </c>
    </row>
    <row r="416" spans="2:3" x14ac:dyDescent="0.25">
      <c r="B416" s="7">
        <v>2064</v>
      </c>
    </row>
    <row r="417" spans="2:2" x14ac:dyDescent="0.25">
      <c r="B417" s="5">
        <v>4591</v>
      </c>
    </row>
    <row r="418" spans="2:2" x14ac:dyDescent="0.25">
      <c r="B418" s="7">
        <v>1563</v>
      </c>
    </row>
    <row r="419" spans="2:2" x14ac:dyDescent="0.25">
      <c r="B419" s="5">
        <v>4898</v>
      </c>
    </row>
    <row r="420" spans="2:2" x14ac:dyDescent="0.25">
      <c r="B420" s="7">
        <v>11244</v>
      </c>
    </row>
    <row r="421" spans="2:2" x14ac:dyDescent="0.25">
      <c r="B421" s="5">
        <v>16328</v>
      </c>
    </row>
    <row r="422" spans="2:2" x14ac:dyDescent="0.25">
      <c r="B422" s="7">
        <v>8376</v>
      </c>
    </row>
    <row r="423" spans="2:2" x14ac:dyDescent="0.25">
      <c r="B423" s="5">
        <v>16606</v>
      </c>
    </row>
    <row r="424" spans="2:2" x14ac:dyDescent="0.25">
      <c r="B424" s="7">
        <v>8606</v>
      </c>
    </row>
    <row r="425" spans="2:2" x14ac:dyDescent="0.25">
      <c r="B425" s="5">
        <v>7083</v>
      </c>
    </row>
    <row r="426" spans="2:2" x14ac:dyDescent="0.25">
      <c r="B426" s="7">
        <v>4084</v>
      </c>
    </row>
    <row r="427" spans="2:2" x14ac:dyDescent="0.25">
      <c r="B427" s="5">
        <v>4841</v>
      </c>
    </row>
    <row r="428" spans="2:2" x14ac:dyDescent="0.25">
      <c r="B428" s="7">
        <v>4285</v>
      </c>
    </row>
    <row r="429" spans="2:2" x14ac:dyDescent="0.25">
      <c r="B429" s="5">
        <v>4320</v>
      </c>
    </row>
    <row r="430" spans="2:2" x14ac:dyDescent="0.25">
      <c r="B430" s="7">
        <v>2132</v>
      </c>
    </row>
    <row r="431" spans="2:2" x14ac:dyDescent="0.25">
      <c r="B431" s="5">
        <v>10124</v>
      </c>
    </row>
    <row r="432" spans="2:2" x14ac:dyDescent="0.25">
      <c r="B432" s="7">
        <v>2451</v>
      </c>
    </row>
    <row r="433" spans="2:2" x14ac:dyDescent="0.25">
      <c r="B433" s="5">
        <v>9714</v>
      </c>
    </row>
    <row r="434" spans="2:2" x14ac:dyDescent="0.25">
      <c r="B434" s="7">
        <v>2450</v>
      </c>
    </row>
    <row r="435" spans="2:2" x14ac:dyDescent="0.25">
      <c r="B435" s="5">
        <v>2074</v>
      </c>
    </row>
    <row r="436" spans="2:2" x14ac:dyDescent="0.25">
      <c r="B436" s="7">
        <v>4855</v>
      </c>
    </row>
    <row r="437" spans="2:2" x14ac:dyDescent="0.25">
      <c r="B437" s="5">
        <v>2061</v>
      </c>
    </row>
    <row r="438" spans="2:2" x14ac:dyDescent="0.25">
      <c r="B438" s="7">
        <v>9924</v>
      </c>
    </row>
    <row r="439" spans="2:2" x14ac:dyDescent="0.25">
      <c r="B439" s="5">
        <v>4198</v>
      </c>
    </row>
    <row r="440" spans="2:2" x14ac:dyDescent="0.25">
      <c r="B440" s="7">
        <v>8237</v>
      </c>
    </row>
    <row r="441" spans="2:2" x14ac:dyDescent="0.25">
      <c r="B441" s="5">
        <v>19331</v>
      </c>
    </row>
    <row r="442" spans="2:2" x14ac:dyDescent="0.25">
      <c r="B442" s="7">
        <v>2073</v>
      </c>
    </row>
    <row r="443" spans="2:2" x14ac:dyDescent="0.25">
      <c r="B443" s="5">
        <v>3407</v>
      </c>
    </row>
    <row r="444" spans="2:2" x14ac:dyDescent="0.25">
      <c r="B444" s="7">
        <v>4876</v>
      </c>
    </row>
    <row r="445" spans="2:2" x14ac:dyDescent="0.25">
      <c r="B445" s="5">
        <v>2408</v>
      </c>
    </row>
    <row r="446" spans="2:2" x14ac:dyDescent="0.25">
      <c r="B446" s="7">
        <v>19049</v>
      </c>
    </row>
    <row r="447" spans="2:2" x14ac:dyDescent="0.25">
      <c r="B447" s="5">
        <v>2141</v>
      </c>
    </row>
    <row r="448" spans="2:2" x14ac:dyDescent="0.25">
      <c r="B448" s="7">
        <v>4385</v>
      </c>
    </row>
    <row r="449" spans="2:2" x14ac:dyDescent="0.25">
      <c r="B449" s="5">
        <v>4066</v>
      </c>
    </row>
    <row r="450" spans="2:2" x14ac:dyDescent="0.25">
      <c r="B450" s="7">
        <v>4877</v>
      </c>
    </row>
    <row r="451" spans="2:2" x14ac:dyDescent="0.25">
      <c r="B451" s="5">
        <v>10435</v>
      </c>
    </row>
    <row r="452" spans="2:2" x14ac:dyDescent="0.25">
      <c r="B452" s="7">
        <v>5768</v>
      </c>
    </row>
    <row r="453" spans="2:2" x14ac:dyDescent="0.25">
      <c r="B453" s="5">
        <v>5042</v>
      </c>
    </row>
    <row r="454" spans="2:2" x14ac:dyDescent="0.25">
      <c r="B454" s="7">
        <v>10306</v>
      </c>
    </row>
    <row r="455" spans="2:2" x14ac:dyDescent="0.25">
      <c r="B455" s="5">
        <v>3936</v>
      </c>
    </row>
    <row r="456" spans="2:2" x14ac:dyDescent="0.25">
      <c r="B456" s="7">
        <v>7945</v>
      </c>
    </row>
    <row r="457" spans="2:2" x14ac:dyDescent="0.25">
      <c r="B457" s="5">
        <v>3517</v>
      </c>
    </row>
    <row r="458" spans="2:2" x14ac:dyDescent="0.25">
      <c r="B458" s="7">
        <v>2580</v>
      </c>
    </row>
    <row r="459" spans="2:2" x14ac:dyDescent="0.25">
      <c r="B459" s="5">
        <v>2166</v>
      </c>
    </row>
    <row r="460" spans="2:2" x14ac:dyDescent="0.25">
      <c r="B460" s="7">
        <v>5869</v>
      </c>
    </row>
    <row r="461" spans="2:2" x14ac:dyDescent="0.25">
      <c r="B461" s="5">
        <v>5295</v>
      </c>
    </row>
    <row r="462" spans="2:2" x14ac:dyDescent="0.25">
      <c r="B462" s="7">
        <v>2783</v>
      </c>
    </row>
    <row r="463" spans="2:2" x14ac:dyDescent="0.25">
      <c r="B463" s="5">
        <v>5433</v>
      </c>
    </row>
    <row r="464" spans="2:2" x14ac:dyDescent="0.25">
      <c r="B464" s="7">
        <v>2013</v>
      </c>
    </row>
    <row r="465" spans="2:2" x14ac:dyDescent="0.25">
      <c r="B465" s="5">
        <v>4735</v>
      </c>
    </row>
    <row r="466" spans="2:2" x14ac:dyDescent="0.25">
      <c r="B466" s="7">
        <v>4187</v>
      </c>
    </row>
    <row r="467" spans="2:2" x14ac:dyDescent="0.25">
      <c r="B467" s="5">
        <v>5470</v>
      </c>
    </row>
    <row r="468" spans="2:2" x14ac:dyDescent="0.25">
      <c r="B468" s="7">
        <v>2587</v>
      </c>
    </row>
    <row r="469" spans="2:2" x14ac:dyDescent="0.25">
      <c r="B469" s="5">
        <v>2440</v>
      </c>
    </row>
    <row r="470" spans="2:2" x14ac:dyDescent="0.25">
      <c r="B470" s="7">
        <v>15379</v>
      </c>
    </row>
    <row r="471" spans="2:2" x14ac:dyDescent="0.25">
      <c r="B471" s="5">
        <v>5368</v>
      </c>
    </row>
    <row r="472" spans="2:2" x14ac:dyDescent="0.25">
      <c r="B472" s="7">
        <v>3195</v>
      </c>
    </row>
    <row r="473" spans="2:2" x14ac:dyDescent="0.25">
      <c r="B473" s="5">
        <v>2570</v>
      </c>
    </row>
    <row r="474" spans="2:2" x14ac:dyDescent="0.25">
      <c r="B474" s="7">
        <v>3537</v>
      </c>
    </row>
    <row r="475" spans="2:2" x14ac:dyDescent="0.25">
      <c r="B475" s="5">
        <v>2028</v>
      </c>
    </row>
    <row r="476" spans="2:2" x14ac:dyDescent="0.25">
      <c r="B476" s="7">
        <v>2929</v>
      </c>
    </row>
    <row r="477" spans="2:2" x14ac:dyDescent="0.25">
      <c r="B477" s="5">
        <v>2275</v>
      </c>
    </row>
    <row r="478" spans="2:2" x14ac:dyDescent="0.25">
      <c r="B478" s="7">
        <v>7879</v>
      </c>
    </row>
    <row r="479" spans="2:2" x14ac:dyDescent="0.25">
      <c r="B479" s="5">
        <v>7847</v>
      </c>
    </row>
    <row r="480" spans="2:2" x14ac:dyDescent="0.25">
      <c r="B480" s="7">
        <v>4401</v>
      </c>
    </row>
    <row r="481" spans="2:2" x14ac:dyDescent="0.25">
      <c r="B481" s="5">
        <v>9241</v>
      </c>
    </row>
    <row r="482" spans="2:2" x14ac:dyDescent="0.25">
      <c r="B482" s="7">
        <v>12936</v>
      </c>
    </row>
    <row r="483" spans="2:2" x14ac:dyDescent="0.25">
      <c r="B483" s="5">
        <v>3433</v>
      </c>
    </row>
    <row r="484" spans="2:2" x14ac:dyDescent="0.25">
      <c r="B484" s="7">
        <v>6430</v>
      </c>
    </row>
    <row r="485" spans="2:2" x14ac:dyDescent="0.25">
      <c r="B485" s="5">
        <v>10368</v>
      </c>
    </row>
    <row r="486" spans="2:2" x14ac:dyDescent="0.25">
      <c r="B486" s="7">
        <v>6472</v>
      </c>
    </row>
    <row r="487" spans="2:2" x14ac:dyDescent="0.25">
      <c r="B487" s="5">
        <v>9610</v>
      </c>
    </row>
    <row r="488" spans="2:2" x14ac:dyDescent="0.25">
      <c r="B488" s="7">
        <v>9756</v>
      </c>
    </row>
    <row r="489" spans="2:2" x14ac:dyDescent="0.25">
      <c r="B489" s="5">
        <v>2145</v>
      </c>
    </row>
    <row r="490" spans="2:2" x14ac:dyDescent="0.25">
      <c r="B490" s="7">
        <v>2180</v>
      </c>
    </row>
    <row r="491" spans="2:2" x14ac:dyDescent="0.25">
      <c r="B491" s="5">
        <v>8346</v>
      </c>
    </row>
    <row r="492" spans="2:2" x14ac:dyDescent="0.25">
      <c r="B492" s="7">
        <v>3445</v>
      </c>
    </row>
    <row r="493" spans="2:2" x14ac:dyDescent="0.25">
      <c r="B493" s="5">
        <v>2760</v>
      </c>
    </row>
    <row r="494" spans="2:2" x14ac:dyDescent="0.25">
      <c r="B494" s="7">
        <v>6294</v>
      </c>
    </row>
    <row r="495" spans="2:2" x14ac:dyDescent="0.25">
      <c r="B495" s="5">
        <v>5147</v>
      </c>
    </row>
    <row r="496" spans="2:2" x14ac:dyDescent="0.25">
      <c r="B496" s="7">
        <v>8564</v>
      </c>
    </row>
    <row r="497" spans="2:2" x14ac:dyDescent="0.25">
      <c r="B497" s="5">
        <v>2109</v>
      </c>
    </row>
    <row r="498" spans="2:2" x14ac:dyDescent="0.25">
      <c r="B498" s="7">
        <v>5294</v>
      </c>
    </row>
    <row r="499" spans="2:2" x14ac:dyDescent="0.25">
      <c r="B499" s="5">
        <v>5811</v>
      </c>
    </row>
    <row r="500" spans="2:2" x14ac:dyDescent="0.25">
      <c r="B500" s="7">
        <v>2437</v>
      </c>
    </row>
    <row r="501" spans="2:2" x14ac:dyDescent="0.25">
      <c r="B501" s="5">
        <v>2766</v>
      </c>
    </row>
    <row r="502" spans="2:2" x14ac:dyDescent="0.25">
      <c r="B502" s="7">
        <v>19038</v>
      </c>
    </row>
    <row r="503" spans="2:2" x14ac:dyDescent="0.25">
      <c r="B503" s="5">
        <v>3055</v>
      </c>
    </row>
    <row r="504" spans="2:2" x14ac:dyDescent="0.25">
      <c r="B504" s="7">
        <v>4001</v>
      </c>
    </row>
    <row r="505" spans="2:2" x14ac:dyDescent="0.25">
      <c r="B505" s="5">
        <v>3539</v>
      </c>
    </row>
    <row r="506" spans="2:2" x14ac:dyDescent="0.25">
      <c r="B506" s="7">
        <v>13116</v>
      </c>
    </row>
    <row r="507" spans="2:2" x14ac:dyDescent="0.25">
      <c r="B507" s="5">
        <v>8321</v>
      </c>
    </row>
    <row r="508" spans="2:2" x14ac:dyDescent="0.25">
      <c r="B508" s="7">
        <v>5813</v>
      </c>
    </row>
    <row r="509" spans="2:2" x14ac:dyDescent="0.25">
      <c r="B509" s="5">
        <v>2044</v>
      </c>
    </row>
    <row r="510" spans="2:2" x14ac:dyDescent="0.25">
      <c r="B510" s="7">
        <v>5538</v>
      </c>
    </row>
    <row r="511" spans="2:2" x14ac:dyDescent="0.25">
      <c r="B511" s="5">
        <v>2592</v>
      </c>
    </row>
    <row r="512" spans="2:2" x14ac:dyDescent="0.25">
      <c r="B512" s="7">
        <v>4127</v>
      </c>
    </row>
    <row r="513" spans="2:2" x14ac:dyDescent="0.25">
      <c r="B513" s="5">
        <v>2438</v>
      </c>
    </row>
    <row r="514" spans="2:2" x14ac:dyDescent="0.25">
      <c r="B514" s="7">
        <v>6870</v>
      </c>
    </row>
    <row r="515" spans="2:2" x14ac:dyDescent="0.25">
      <c r="B515" s="5">
        <v>9667</v>
      </c>
    </row>
    <row r="516" spans="2:2" x14ac:dyDescent="0.25">
      <c r="B516" s="7">
        <v>6513</v>
      </c>
    </row>
    <row r="517" spans="2:2" x14ac:dyDescent="0.25">
      <c r="B517" s="5">
        <v>16291</v>
      </c>
    </row>
    <row r="518" spans="2:2" x14ac:dyDescent="0.25">
      <c r="B518" s="7">
        <v>10333</v>
      </c>
    </row>
    <row r="519" spans="2:2" x14ac:dyDescent="0.25">
      <c r="B519" s="5">
        <v>4448</v>
      </c>
    </row>
    <row r="520" spans="2:2" x14ac:dyDescent="0.25">
      <c r="B520" s="7">
        <v>3591</v>
      </c>
    </row>
    <row r="521" spans="2:2" x14ac:dyDescent="0.25">
      <c r="B521" s="5">
        <v>4684</v>
      </c>
    </row>
    <row r="522" spans="2:2" x14ac:dyDescent="0.25">
      <c r="B522" s="7">
        <v>1514</v>
      </c>
    </row>
    <row r="523" spans="2:2" x14ac:dyDescent="0.25">
      <c r="B523" s="5">
        <v>2335</v>
      </c>
    </row>
    <row r="524" spans="2:2" x14ac:dyDescent="0.25">
      <c r="B524" s="7">
        <v>3968</v>
      </c>
    </row>
    <row r="525" spans="2:2" x14ac:dyDescent="0.25">
      <c r="B525" s="5">
        <v>13225</v>
      </c>
    </row>
    <row r="526" spans="2:2" x14ac:dyDescent="0.25">
      <c r="B526" s="7">
        <v>19392</v>
      </c>
    </row>
    <row r="527" spans="2:2" x14ac:dyDescent="0.25">
      <c r="B527" s="5">
        <v>19665</v>
      </c>
    </row>
    <row r="528" spans="2:2" x14ac:dyDescent="0.25">
      <c r="B528" s="7">
        <v>7314</v>
      </c>
    </row>
    <row r="529" spans="2:2" x14ac:dyDescent="0.25">
      <c r="B529" s="5">
        <v>4774</v>
      </c>
    </row>
    <row r="530" spans="2:2" x14ac:dyDescent="0.25">
      <c r="B530" s="7">
        <v>2856</v>
      </c>
    </row>
    <row r="531" spans="2:2" x14ac:dyDescent="0.25">
      <c r="B531" s="5">
        <v>1081</v>
      </c>
    </row>
    <row r="532" spans="2:2" x14ac:dyDescent="0.25">
      <c r="B532" s="7">
        <v>4197</v>
      </c>
    </row>
    <row r="533" spans="2:2" x14ac:dyDescent="0.25">
      <c r="B533" s="5">
        <v>9713</v>
      </c>
    </row>
    <row r="534" spans="2:2" x14ac:dyDescent="0.25">
      <c r="B534" s="7">
        <v>2062</v>
      </c>
    </row>
    <row r="535" spans="2:2" x14ac:dyDescent="0.25">
      <c r="B535" s="5">
        <v>17174</v>
      </c>
    </row>
    <row r="536" spans="2:2" x14ac:dyDescent="0.25">
      <c r="B536" s="7">
        <v>4393</v>
      </c>
    </row>
    <row r="537" spans="2:2" x14ac:dyDescent="0.25">
      <c r="B537" s="5">
        <v>13348</v>
      </c>
    </row>
    <row r="538" spans="2:2" x14ac:dyDescent="0.25">
      <c r="B538" s="7">
        <v>3978</v>
      </c>
    </row>
    <row r="539" spans="2:2" x14ac:dyDescent="0.25">
      <c r="B539" s="5">
        <v>2544</v>
      </c>
    </row>
    <row r="540" spans="2:2" x14ac:dyDescent="0.25">
      <c r="B540" s="7">
        <v>1091</v>
      </c>
    </row>
    <row r="541" spans="2:2" x14ac:dyDescent="0.25">
      <c r="B541" s="5">
        <v>2133</v>
      </c>
    </row>
    <row r="542" spans="2:2" x14ac:dyDescent="0.25">
      <c r="B542" s="7">
        <v>17875</v>
      </c>
    </row>
    <row r="543" spans="2:2" x14ac:dyDescent="0.25">
      <c r="B543" s="5">
        <v>2863</v>
      </c>
    </row>
    <row r="544" spans="2:2" x14ac:dyDescent="0.25">
      <c r="B544" s="7">
        <v>2144</v>
      </c>
    </row>
    <row r="545" spans="2:2" x14ac:dyDescent="0.25">
      <c r="B545" s="5">
        <v>9888</v>
      </c>
    </row>
    <row r="546" spans="2:2" x14ac:dyDescent="0.25">
      <c r="B546" s="7">
        <v>2867</v>
      </c>
    </row>
    <row r="547" spans="2:2" x14ac:dyDescent="0.25">
      <c r="B547" s="5">
        <v>5373</v>
      </c>
    </row>
    <row r="548" spans="2:2" x14ac:dyDescent="0.25">
      <c r="B548" s="7">
        <v>5003</v>
      </c>
    </row>
    <row r="549" spans="2:2" x14ac:dyDescent="0.25">
      <c r="B549" s="5">
        <v>2367</v>
      </c>
    </row>
    <row r="550" spans="2:2" x14ac:dyDescent="0.25">
      <c r="B550" s="7">
        <v>2858</v>
      </c>
    </row>
    <row r="551" spans="2:2" x14ac:dyDescent="0.25">
      <c r="B551" s="5">
        <v>4105</v>
      </c>
    </row>
    <row r="552" spans="2:2" x14ac:dyDescent="0.25">
      <c r="B552" s="7">
        <v>7510</v>
      </c>
    </row>
    <row r="553" spans="2:2" x14ac:dyDescent="0.25">
      <c r="B553" s="5">
        <v>11031</v>
      </c>
    </row>
    <row r="554" spans="2:2" x14ac:dyDescent="0.25">
      <c r="B554" s="7">
        <v>4440</v>
      </c>
    </row>
    <row r="555" spans="2:2" x14ac:dyDescent="0.25">
      <c r="B555" s="5">
        <v>6323</v>
      </c>
    </row>
    <row r="556" spans="2:2" x14ac:dyDescent="0.25">
      <c r="B556" s="7">
        <v>2187</v>
      </c>
    </row>
    <row r="557" spans="2:2" x14ac:dyDescent="0.25">
      <c r="B557" s="5">
        <v>8633</v>
      </c>
    </row>
    <row r="558" spans="2:2" x14ac:dyDescent="0.25">
      <c r="B558" s="7">
        <v>2782</v>
      </c>
    </row>
    <row r="559" spans="2:2" x14ac:dyDescent="0.25">
      <c r="B559" s="5">
        <v>13206</v>
      </c>
    </row>
    <row r="560" spans="2:2" x14ac:dyDescent="0.25">
      <c r="B560" s="7">
        <v>13744</v>
      </c>
    </row>
    <row r="561" spans="2:2" x14ac:dyDescent="0.25">
      <c r="B561" s="5">
        <v>2436</v>
      </c>
    </row>
    <row r="562" spans="2:2" x14ac:dyDescent="0.25">
      <c r="B562" s="7">
        <v>19431</v>
      </c>
    </row>
    <row r="563" spans="2:2" x14ac:dyDescent="0.25">
      <c r="B563" s="5">
        <v>1790</v>
      </c>
    </row>
    <row r="564" spans="2:2" x14ac:dyDescent="0.25">
      <c r="B564" s="7">
        <v>7644</v>
      </c>
    </row>
    <row r="565" spans="2:2" x14ac:dyDescent="0.25">
      <c r="B565" s="5">
        <v>18880</v>
      </c>
    </row>
    <row r="566" spans="2:2" x14ac:dyDescent="0.25">
      <c r="B566" s="7">
        <v>6712</v>
      </c>
    </row>
    <row r="567" spans="2:2" x14ac:dyDescent="0.25">
      <c r="B567" s="5">
        <v>8938</v>
      </c>
    </row>
    <row r="568" spans="2:2" x14ac:dyDescent="0.25">
      <c r="B568" s="7">
        <v>2439</v>
      </c>
    </row>
    <row r="569" spans="2:2" x14ac:dyDescent="0.25">
      <c r="B569" s="5">
        <v>4850</v>
      </c>
    </row>
    <row r="570" spans="2:2" x14ac:dyDescent="0.25">
      <c r="B570" s="7">
        <v>10854</v>
      </c>
    </row>
    <row r="571" spans="2:2" x14ac:dyDescent="0.25">
      <c r="B571" s="5">
        <v>9936</v>
      </c>
    </row>
    <row r="572" spans="2:2" x14ac:dyDescent="0.25">
      <c r="B572" s="7">
        <v>2966</v>
      </c>
    </row>
    <row r="573" spans="2:2" x14ac:dyDescent="0.25">
      <c r="B573" s="5">
        <v>6142</v>
      </c>
    </row>
    <row r="574" spans="2:2" x14ac:dyDescent="0.25">
      <c r="B574" s="7">
        <v>5390</v>
      </c>
    </row>
    <row r="575" spans="2:2" x14ac:dyDescent="0.25">
      <c r="B575" s="5">
        <v>4404</v>
      </c>
    </row>
    <row r="676" spans="12:12" x14ac:dyDescent="0.25">
      <c r="L676" s="5">
        <v>3</v>
      </c>
    </row>
    <row r="677" spans="12:12" x14ac:dyDescent="0.25">
      <c r="L677" s="7">
        <v>3</v>
      </c>
    </row>
    <row r="678" spans="12:12" x14ac:dyDescent="0.25">
      <c r="L678" s="5">
        <v>3</v>
      </c>
    </row>
    <row r="679" spans="12:12" x14ac:dyDescent="0.25">
      <c r="L679" s="7">
        <v>3</v>
      </c>
    </row>
    <row r="680" spans="12:12" x14ac:dyDescent="0.25">
      <c r="L680" s="5">
        <v>3</v>
      </c>
    </row>
    <row r="681" spans="12:12" x14ac:dyDescent="0.25">
      <c r="L681" s="7">
        <v>3</v>
      </c>
    </row>
    <row r="682" spans="12:12" x14ac:dyDescent="0.25">
      <c r="L682" s="5">
        <v>3</v>
      </c>
    </row>
    <row r="683" spans="12:12" x14ac:dyDescent="0.25">
      <c r="L683" s="7">
        <v>3</v>
      </c>
    </row>
    <row r="684" spans="12:12" x14ac:dyDescent="0.25">
      <c r="L684" s="5">
        <v>3</v>
      </c>
    </row>
    <row r="685" spans="12:12" x14ac:dyDescent="0.25">
      <c r="L685" s="7">
        <v>4</v>
      </c>
    </row>
    <row r="686" spans="12:12" x14ac:dyDescent="0.25">
      <c r="L686" s="5">
        <v>3</v>
      </c>
    </row>
    <row r="687" spans="12:12" x14ac:dyDescent="0.25">
      <c r="L687" s="7">
        <v>3</v>
      </c>
    </row>
    <row r="688" spans="12:12" x14ac:dyDescent="0.25">
      <c r="L688" s="5">
        <v>3</v>
      </c>
    </row>
    <row r="689" spans="12:12" x14ac:dyDescent="0.25">
      <c r="L689" s="7">
        <v>3</v>
      </c>
    </row>
    <row r="690" spans="12:12" x14ac:dyDescent="0.25">
      <c r="L690" s="5">
        <v>3</v>
      </c>
    </row>
    <row r="691" spans="12:12" x14ac:dyDescent="0.25">
      <c r="L691" s="7">
        <v>3</v>
      </c>
    </row>
    <row r="692" spans="12:12" x14ac:dyDescent="0.25">
      <c r="L692" s="5">
        <v>3</v>
      </c>
    </row>
    <row r="693" spans="12:12" x14ac:dyDescent="0.25">
      <c r="L693" s="7">
        <v>3</v>
      </c>
    </row>
    <row r="694" spans="12:12" x14ac:dyDescent="0.25">
      <c r="L694" s="5">
        <v>3</v>
      </c>
    </row>
    <row r="695" spans="12:12" x14ac:dyDescent="0.25">
      <c r="L695" s="7">
        <v>4</v>
      </c>
    </row>
    <row r="696" spans="12:12" x14ac:dyDescent="0.25">
      <c r="L696" s="5">
        <v>3</v>
      </c>
    </row>
    <row r="697" spans="12:12" x14ac:dyDescent="0.25">
      <c r="L697" s="7">
        <v>3</v>
      </c>
    </row>
    <row r="698" spans="12:12" x14ac:dyDescent="0.25">
      <c r="L698" s="5">
        <v>4</v>
      </c>
    </row>
    <row r="699" spans="12:12" x14ac:dyDescent="0.25">
      <c r="L699" s="7">
        <v>3</v>
      </c>
    </row>
    <row r="700" spans="12:12" x14ac:dyDescent="0.25">
      <c r="L700" s="5">
        <v>4</v>
      </c>
    </row>
    <row r="701" spans="12:12" x14ac:dyDescent="0.25">
      <c r="L701" s="7">
        <v>3</v>
      </c>
    </row>
    <row r="702" spans="12:12" x14ac:dyDescent="0.25">
      <c r="L702" s="5">
        <v>3</v>
      </c>
    </row>
    <row r="703" spans="12:12" x14ac:dyDescent="0.25">
      <c r="L703" s="7">
        <v>3</v>
      </c>
    </row>
    <row r="704" spans="12:12" x14ac:dyDescent="0.25">
      <c r="L704" s="5">
        <v>3</v>
      </c>
    </row>
    <row r="705" spans="12:12" x14ac:dyDescent="0.25">
      <c r="L705" s="7">
        <v>3</v>
      </c>
    </row>
    <row r="706" spans="12:12" x14ac:dyDescent="0.25">
      <c r="L706" s="5">
        <v>3</v>
      </c>
    </row>
    <row r="707" spans="12:12" x14ac:dyDescent="0.25">
      <c r="L707" s="7">
        <v>3</v>
      </c>
    </row>
    <row r="708" spans="12:12" x14ac:dyDescent="0.25">
      <c r="L708" s="5">
        <v>3</v>
      </c>
    </row>
    <row r="709" spans="12:12" x14ac:dyDescent="0.25">
      <c r="L709" s="7">
        <v>4</v>
      </c>
    </row>
    <row r="710" spans="12:12" x14ac:dyDescent="0.25">
      <c r="L710" s="5">
        <v>3</v>
      </c>
    </row>
    <row r="711" spans="12:12" x14ac:dyDescent="0.25">
      <c r="L711" s="7">
        <v>3</v>
      </c>
    </row>
    <row r="712" spans="12:12" x14ac:dyDescent="0.25">
      <c r="L712" s="5">
        <v>3</v>
      </c>
    </row>
    <row r="713" spans="12:12" x14ac:dyDescent="0.25">
      <c r="L713" s="7">
        <v>3</v>
      </c>
    </row>
    <row r="714" spans="12:12" x14ac:dyDescent="0.25">
      <c r="L714" s="5">
        <v>3</v>
      </c>
    </row>
    <row r="715" spans="12:12" x14ac:dyDescent="0.25">
      <c r="L715" s="7">
        <v>3</v>
      </c>
    </row>
    <row r="716" spans="12:12" x14ac:dyDescent="0.25">
      <c r="L716" s="5">
        <v>3</v>
      </c>
    </row>
    <row r="717" spans="12:12" x14ac:dyDescent="0.25">
      <c r="L717" s="7">
        <v>3</v>
      </c>
    </row>
    <row r="718" spans="12:12" x14ac:dyDescent="0.25">
      <c r="L718" s="5">
        <v>3</v>
      </c>
    </row>
    <row r="719" spans="12:12" x14ac:dyDescent="0.25">
      <c r="L719" s="7">
        <v>3</v>
      </c>
    </row>
    <row r="720" spans="12:12" x14ac:dyDescent="0.25">
      <c r="L720" s="5">
        <v>4</v>
      </c>
    </row>
    <row r="721" spans="12:12" x14ac:dyDescent="0.25">
      <c r="L721" s="7">
        <v>3</v>
      </c>
    </row>
    <row r="722" spans="12:12" x14ac:dyDescent="0.25">
      <c r="L722" s="5">
        <v>3</v>
      </c>
    </row>
    <row r="723" spans="12:12" x14ac:dyDescent="0.25">
      <c r="L723" s="7">
        <v>3</v>
      </c>
    </row>
    <row r="724" spans="12:12" x14ac:dyDescent="0.25">
      <c r="L724" s="5">
        <v>3</v>
      </c>
    </row>
    <row r="725" spans="12:12" x14ac:dyDescent="0.25">
      <c r="L725" s="7">
        <v>3</v>
      </c>
    </row>
    <row r="726" spans="12:12" x14ac:dyDescent="0.25">
      <c r="L726" s="5">
        <v>3</v>
      </c>
    </row>
    <row r="727" spans="12:12" x14ac:dyDescent="0.25">
      <c r="L727" s="7">
        <v>3</v>
      </c>
    </row>
    <row r="728" spans="12:12" x14ac:dyDescent="0.25">
      <c r="L728" s="5">
        <v>3</v>
      </c>
    </row>
    <row r="729" spans="12:12" x14ac:dyDescent="0.25">
      <c r="L729" s="7">
        <v>3</v>
      </c>
    </row>
    <row r="730" spans="12:12" x14ac:dyDescent="0.25">
      <c r="L730" s="5">
        <v>3</v>
      </c>
    </row>
    <row r="731" spans="12:12" x14ac:dyDescent="0.25">
      <c r="L731" s="7">
        <v>3</v>
      </c>
    </row>
    <row r="732" spans="12:12" x14ac:dyDescent="0.25">
      <c r="L732" s="5">
        <v>3</v>
      </c>
    </row>
    <row r="733" spans="12:12" x14ac:dyDescent="0.25">
      <c r="L733" s="7">
        <v>3</v>
      </c>
    </row>
    <row r="734" spans="12:12" x14ac:dyDescent="0.25">
      <c r="L734" s="5">
        <v>3</v>
      </c>
    </row>
    <row r="735" spans="12:12" x14ac:dyDescent="0.25">
      <c r="L735" s="7">
        <v>4</v>
      </c>
    </row>
    <row r="736" spans="12:12" x14ac:dyDescent="0.25">
      <c r="L736" s="5">
        <v>3</v>
      </c>
    </row>
    <row r="737" spans="12:12" x14ac:dyDescent="0.25">
      <c r="L737" s="7">
        <v>3</v>
      </c>
    </row>
    <row r="738" spans="12:12" x14ac:dyDescent="0.25">
      <c r="L738" s="5">
        <v>4</v>
      </c>
    </row>
    <row r="739" spans="12:12" x14ac:dyDescent="0.25">
      <c r="L739" s="7">
        <v>3</v>
      </c>
    </row>
    <row r="740" spans="12:12" x14ac:dyDescent="0.25">
      <c r="L740" s="5">
        <v>3</v>
      </c>
    </row>
    <row r="741" spans="12:12" x14ac:dyDescent="0.25">
      <c r="L741" s="7">
        <v>4</v>
      </c>
    </row>
    <row r="742" spans="12:12" x14ac:dyDescent="0.25">
      <c r="L742" s="5">
        <v>3</v>
      </c>
    </row>
    <row r="743" spans="12:12" x14ac:dyDescent="0.25">
      <c r="L743" s="7">
        <v>3</v>
      </c>
    </row>
    <row r="744" spans="12:12" x14ac:dyDescent="0.25">
      <c r="L744" s="5">
        <v>3</v>
      </c>
    </row>
    <row r="745" spans="12:12" x14ac:dyDescent="0.25">
      <c r="L745" s="7">
        <v>3</v>
      </c>
    </row>
    <row r="746" spans="12:12" x14ac:dyDescent="0.25">
      <c r="L746" s="5">
        <v>3</v>
      </c>
    </row>
    <row r="747" spans="12:12" x14ac:dyDescent="0.25">
      <c r="L747" s="7">
        <v>3</v>
      </c>
    </row>
    <row r="748" spans="12:12" x14ac:dyDescent="0.25">
      <c r="L748" s="5">
        <v>3</v>
      </c>
    </row>
    <row r="749" spans="12:12" x14ac:dyDescent="0.25">
      <c r="L749" s="7">
        <v>3</v>
      </c>
    </row>
    <row r="750" spans="12:12" x14ac:dyDescent="0.25">
      <c r="L750" s="5">
        <v>3</v>
      </c>
    </row>
    <row r="751" spans="12:12" x14ac:dyDescent="0.25">
      <c r="L751" s="7">
        <v>3</v>
      </c>
    </row>
    <row r="752" spans="12:12" x14ac:dyDescent="0.25">
      <c r="L752" s="5">
        <v>3</v>
      </c>
    </row>
    <row r="753" spans="12:12" x14ac:dyDescent="0.25">
      <c r="L753" s="7">
        <v>3</v>
      </c>
    </row>
    <row r="754" spans="12:12" x14ac:dyDescent="0.25">
      <c r="L754" s="5">
        <v>3</v>
      </c>
    </row>
    <row r="755" spans="12:12" x14ac:dyDescent="0.25">
      <c r="L755" s="7">
        <v>3</v>
      </c>
    </row>
    <row r="756" spans="12:12" x14ac:dyDescent="0.25">
      <c r="L756" s="5">
        <v>3</v>
      </c>
    </row>
    <row r="757" spans="12:12" x14ac:dyDescent="0.25">
      <c r="L757" s="7">
        <v>3</v>
      </c>
    </row>
    <row r="758" spans="12:12" x14ac:dyDescent="0.25">
      <c r="L758" s="5">
        <v>4</v>
      </c>
    </row>
    <row r="759" spans="12:12" x14ac:dyDescent="0.25">
      <c r="L759" s="7">
        <v>3</v>
      </c>
    </row>
    <row r="760" spans="12:12" x14ac:dyDescent="0.25">
      <c r="L760" s="5">
        <v>3</v>
      </c>
    </row>
    <row r="761" spans="12:12" x14ac:dyDescent="0.25">
      <c r="L761" s="7">
        <v>3</v>
      </c>
    </row>
    <row r="762" spans="12:12" x14ac:dyDescent="0.25">
      <c r="L762" s="5">
        <v>3</v>
      </c>
    </row>
    <row r="763" spans="12:12" x14ac:dyDescent="0.25">
      <c r="L763" s="7">
        <v>3</v>
      </c>
    </row>
    <row r="764" spans="12:12" x14ac:dyDescent="0.25">
      <c r="L764" s="5">
        <v>3</v>
      </c>
    </row>
    <row r="765" spans="12:12" x14ac:dyDescent="0.25">
      <c r="L765" s="7">
        <v>4</v>
      </c>
    </row>
    <row r="766" spans="12:12" x14ac:dyDescent="0.25">
      <c r="L766" s="5">
        <v>3</v>
      </c>
    </row>
    <row r="767" spans="12:12" x14ac:dyDescent="0.25">
      <c r="L767" s="7">
        <v>4</v>
      </c>
    </row>
    <row r="768" spans="12:12" x14ac:dyDescent="0.25">
      <c r="L768" s="5">
        <v>3</v>
      </c>
    </row>
    <row r="769" spans="12:12" x14ac:dyDescent="0.25">
      <c r="L769" s="7">
        <v>3</v>
      </c>
    </row>
    <row r="770" spans="12:12" x14ac:dyDescent="0.25">
      <c r="L770" s="5">
        <v>3</v>
      </c>
    </row>
    <row r="771" spans="12:12" x14ac:dyDescent="0.25">
      <c r="L771" s="7">
        <v>3</v>
      </c>
    </row>
    <row r="772" spans="12:12" x14ac:dyDescent="0.25">
      <c r="L772" s="5">
        <v>3</v>
      </c>
    </row>
    <row r="773" spans="12:12" x14ac:dyDescent="0.25">
      <c r="L773" s="7">
        <v>3</v>
      </c>
    </row>
    <row r="774" spans="12:12" x14ac:dyDescent="0.25">
      <c r="L774" s="5">
        <v>3</v>
      </c>
    </row>
    <row r="775" spans="12:12" x14ac:dyDescent="0.25">
      <c r="L775" s="7">
        <v>4</v>
      </c>
    </row>
    <row r="776" spans="12:12" x14ac:dyDescent="0.25">
      <c r="L776" s="5">
        <v>3</v>
      </c>
    </row>
    <row r="777" spans="12:12" x14ac:dyDescent="0.25">
      <c r="L777" s="7">
        <v>3</v>
      </c>
    </row>
    <row r="778" spans="12:12" x14ac:dyDescent="0.25">
      <c r="L778" s="5">
        <v>3</v>
      </c>
    </row>
    <row r="779" spans="12:12" x14ac:dyDescent="0.25">
      <c r="L779" s="7">
        <v>3</v>
      </c>
    </row>
    <row r="780" spans="12:12" x14ac:dyDescent="0.25">
      <c r="L780" s="5">
        <v>3</v>
      </c>
    </row>
    <row r="781" spans="12:12" x14ac:dyDescent="0.25">
      <c r="L781" s="7">
        <v>3</v>
      </c>
    </row>
    <row r="782" spans="12:12" x14ac:dyDescent="0.25">
      <c r="L782" s="5">
        <v>4</v>
      </c>
    </row>
    <row r="783" spans="12:12" x14ac:dyDescent="0.25">
      <c r="L783" s="7">
        <v>3</v>
      </c>
    </row>
    <row r="784" spans="12:12" x14ac:dyDescent="0.25">
      <c r="L784" s="5">
        <v>3</v>
      </c>
    </row>
    <row r="785" spans="12:12" x14ac:dyDescent="0.25">
      <c r="L785" s="7">
        <v>3</v>
      </c>
    </row>
    <row r="786" spans="12:12" x14ac:dyDescent="0.25">
      <c r="L786" s="5">
        <v>3</v>
      </c>
    </row>
    <row r="787" spans="12:12" x14ac:dyDescent="0.25">
      <c r="L787" s="7">
        <v>3</v>
      </c>
    </row>
    <row r="788" spans="12:12" x14ac:dyDescent="0.25">
      <c r="L788" s="5">
        <v>4</v>
      </c>
    </row>
    <row r="789" spans="12:12" x14ac:dyDescent="0.25">
      <c r="L789" s="7">
        <v>4</v>
      </c>
    </row>
    <row r="790" spans="12:12" x14ac:dyDescent="0.25">
      <c r="L790" s="5">
        <v>3</v>
      </c>
    </row>
    <row r="791" spans="12:12" x14ac:dyDescent="0.25">
      <c r="L791" s="7">
        <v>3</v>
      </c>
    </row>
    <row r="792" spans="12:12" x14ac:dyDescent="0.25">
      <c r="L792" s="5">
        <v>3</v>
      </c>
    </row>
    <row r="793" spans="12:12" x14ac:dyDescent="0.25">
      <c r="L793" s="7">
        <v>3</v>
      </c>
    </row>
    <row r="794" spans="12:12" x14ac:dyDescent="0.25">
      <c r="L794" s="5">
        <v>3</v>
      </c>
    </row>
    <row r="795" spans="12:12" x14ac:dyDescent="0.25">
      <c r="L795" s="7">
        <v>3</v>
      </c>
    </row>
    <row r="796" spans="12:12" x14ac:dyDescent="0.25">
      <c r="L796" s="5">
        <v>3</v>
      </c>
    </row>
    <row r="797" spans="12:12" x14ac:dyDescent="0.25">
      <c r="L797" s="7">
        <v>3</v>
      </c>
    </row>
    <row r="798" spans="12:12" x14ac:dyDescent="0.25">
      <c r="L798" s="5">
        <v>3</v>
      </c>
    </row>
    <row r="799" spans="12:12" x14ac:dyDescent="0.25">
      <c r="L799" s="7">
        <v>3</v>
      </c>
    </row>
  </sheetData>
  <mergeCells count="1">
    <mergeCell ref="E24: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E495-B08F-4E4E-A385-D1BA4C69423C}">
  <dimension ref="B2:O27"/>
  <sheetViews>
    <sheetView topLeftCell="A7" zoomScaleNormal="100" workbookViewId="0">
      <selection activeCell="E27" sqref="E27"/>
    </sheetView>
  </sheetViews>
  <sheetFormatPr defaultRowHeight="15" x14ac:dyDescent="0.25"/>
  <cols>
    <col min="1" max="1" width="9.42578125" customWidth="1"/>
    <col min="2" max="2" width="27.5703125" customWidth="1"/>
    <col min="3" max="3" width="16.85546875" bestFit="1" customWidth="1"/>
    <col min="4" max="4" width="5.28515625" bestFit="1" customWidth="1"/>
    <col min="5" max="5" width="11.28515625" bestFit="1" customWidth="1"/>
    <col min="6" max="6" width="11.28515625" customWidth="1"/>
    <col min="7" max="7" width="25.85546875" customWidth="1"/>
    <col min="8" max="8" width="17.42578125" customWidth="1"/>
    <col min="9" max="9" width="14.5703125" customWidth="1"/>
    <col min="10" max="11" width="9.140625" customWidth="1"/>
    <col min="13" max="13" width="24.85546875" customWidth="1"/>
    <col min="14" max="14" width="17.140625" customWidth="1"/>
  </cols>
  <sheetData>
    <row r="2" spans="2:15" x14ac:dyDescent="0.25">
      <c r="B2" s="12" t="s">
        <v>139</v>
      </c>
      <c r="C2" s="12"/>
      <c r="D2" s="12"/>
      <c r="E2" s="12"/>
      <c r="F2" s="12"/>
      <c r="G2" s="12"/>
      <c r="H2" s="12"/>
      <c r="I2" s="12"/>
    </row>
    <row r="4" spans="2:15" x14ac:dyDescent="0.25">
      <c r="B4" t="s">
        <v>132</v>
      </c>
    </row>
    <row r="5" spans="2:15" x14ac:dyDescent="0.25">
      <c r="B5" t="s">
        <v>149</v>
      </c>
    </row>
    <row r="6" spans="2:15" x14ac:dyDescent="0.25">
      <c r="B6" t="s">
        <v>188</v>
      </c>
    </row>
    <row r="7" spans="2:15" x14ac:dyDescent="0.25">
      <c r="B7" t="s">
        <v>189</v>
      </c>
    </row>
    <row r="8" spans="2:15" x14ac:dyDescent="0.25">
      <c r="B8" s="12" t="s">
        <v>138</v>
      </c>
      <c r="C8" s="12">
        <f>_xlfn.CHISQ.TEST(H15:I22,N15:O22)</f>
        <v>0.91536485250110466</v>
      </c>
    </row>
    <row r="9" spans="2:15" x14ac:dyDescent="0.25">
      <c r="B9" s="3" t="s">
        <v>150</v>
      </c>
    </row>
    <row r="11" spans="2:15" x14ac:dyDescent="0.25">
      <c r="B11" t="s">
        <v>152</v>
      </c>
    </row>
    <row r="12" spans="2:15" x14ac:dyDescent="0.25">
      <c r="G12" s="42" t="s">
        <v>133</v>
      </c>
      <c r="M12" s="3" t="s">
        <v>134</v>
      </c>
    </row>
    <row r="13" spans="2:15" x14ac:dyDescent="0.25">
      <c r="B13" t="s">
        <v>140</v>
      </c>
      <c r="C13" t="s">
        <v>86</v>
      </c>
      <c r="G13" s="15" t="s">
        <v>140</v>
      </c>
      <c r="H13" s="15" t="s">
        <v>154</v>
      </c>
      <c r="I13" s="15"/>
      <c r="J13" s="15"/>
      <c r="M13" s="15" t="s">
        <v>140</v>
      </c>
      <c r="N13" s="15" t="s">
        <v>86</v>
      </c>
      <c r="O13" s="15"/>
    </row>
    <row r="14" spans="2:15" x14ac:dyDescent="0.25">
      <c r="B14" t="s">
        <v>130</v>
      </c>
      <c r="C14">
        <v>3</v>
      </c>
      <c r="D14">
        <v>4</v>
      </c>
      <c r="E14" t="s">
        <v>77</v>
      </c>
      <c r="G14" s="16" t="s">
        <v>153</v>
      </c>
      <c r="H14" s="16">
        <v>3</v>
      </c>
      <c r="I14" s="16">
        <v>4</v>
      </c>
      <c r="J14" s="16" t="s">
        <v>155</v>
      </c>
      <c r="M14" s="16" t="s">
        <v>130</v>
      </c>
      <c r="N14" s="16">
        <v>3</v>
      </c>
      <c r="O14" s="16">
        <v>4</v>
      </c>
    </row>
    <row r="15" spans="2:15" x14ac:dyDescent="0.25">
      <c r="B15" s="2" t="s">
        <v>141</v>
      </c>
      <c r="C15">
        <v>498</v>
      </c>
      <c r="D15">
        <v>82</v>
      </c>
      <c r="E15">
        <v>580</v>
      </c>
      <c r="G15" s="2" t="s">
        <v>141</v>
      </c>
      <c r="H15">
        <v>498</v>
      </c>
      <c r="I15">
        <v>82</v>
      </c>
      <c r="J15">
        <v>580</v>
      </c>
      <c r="M15" s="2" t="s">
        <v>141</v>
      </c>
      <c r="N15">
        <f t="shared" ref="N15:O22" si="0">($J15*H$23)/$J$23</f>
        <v>490.8299319727891</v>
      </c>
      <c r="O15">
        <f t="shared" si="0"/>
        <v>89.170068027210888</v>
      </c>
    </row>
    <row r="16" spans="2:15" x14ac:dyDescent="0.25">
      <c r="B16" s="2" t="s">
        <v>142</v>
      </c>
      <c r="C16">
        <v>439</v>
      </c>
      <c r="D16">
        <v>85</v>
      </c>
      <c r="E16">
        <v>524</v>
      </c>
      <c r="G16" s="2" t="s">
        <v>142</v>
      </c>
      <c r="H16">
        <v>439</v>
      </c>
      <c r="I16">
        <v>85</v>
      </c>
      <c r="J16">
        <v>524</v>
      </c>
      <c r="M16" s="2" t="s">
        <v>142</v>
      </c>
      <c r="N16">
        <f t="shared" si="0"/>
        <v>443.4394557823129</v>
      </c>
      <c r="O16">
        <f t="shared" si="0"/>
        <v>80.560544217687081</v>
      </c>
    </row>
    <row r="17" spans="2:15" x14ac:dyDescent="0.25">
      <c r="B17" s="2" t="s">
        <v>143</v>
      </c>
      <c r="C17">
        <v>171</v>
      </c>
      <c r="D17">
        <v>37</v>
      </c>
      <c r="E17">
        <v>208</v>
      </c>
      <c r="G17" s="2" t="s">
        <v>143</v>
      </c>
      <c r="H17">
        <v>171</v>
      </c>
      <c r="I17">
        <v>37</v>
      </c>
      <c r="J17">
        <v>208</v>
      </c>
      <c r="M17" s="2" t="s">
        <v>143</v>
      </c>
      <c r="N17">
        <f t="shared" si="0"/>
        <v>176.02176870748301</v>
      </c>
      <c r="O17">
        <f t="shared" si="0"/>
        <v>31.978231292517005</v>
      </c>
    </row>
    <row r="18" spans="2:15" x14ac:dyDescent="0.25">
      <c r="B18" s="2" t="s">
        <v>144</v>
      </c>
      <c r="C18">
        <v>55</v>
      </c>
      <c r="D18">
        <v>10</v>
      </c>
      <c r="E18">
        <v>65</v>
      </c>
      <c r="G18" s="2" t="s">
        <v>144</v>
      </c>
      <c r="H18">
        <v>55</v>
      </c>
      <c r="I18">
        <v>10</v>
      </c>
      <c r="J18">
        <v>65</v>
      </c>
      <c r="M18" s="2" t="s">
        <v>144</v>
      </c>
      <c r="N18">
        <f t="shared" si="0"/>
        <v>55.006802721088434</v>
      </c>
      <c r="O18">
        <f t="shared" si="0"/>
        <v>9.9931972789115644</v>
      </c>
    </row>
    <row r="19" spans="2:15" x14ac:dyDescent="0.25">
      <c r="B19" s="2" t="s">
        <v>145</v>
      </c>
      <c r="C19">
        <v>55</v>
      </c>
      <c r="D19">
        <v>9</v>
      </c>
      <c r="E19">
        <v>64</v>
      </c>
      <c r="G19" s="2" t="s">
        <v>145</v>
      </c>
      <c r="H19">
        <v>55</v>
      </c>
      <c r="I19">
        <v>9</v>
      </c>
      <c r="J19">
        <v>64</v>
      </c>
      <c r="M19" s="2" t="s">
        <v>145</v>
      </c>
      <c r="N19">
        <f t="shared" si="0"/>
        <v>54.160544217687075</v>
      </c>
      <c r="O19">
        <f t="shared" si="0"/>
        <v>9.8394557823129247</v>
      </c>
    </row>
    <row r="20" spans="2:15" x14ac:dyDescent="0.25">
      <c r="B20" s="2" t="s">
        <v>146</v>
      </c>
      <c r="C20">
        <v>10</v>
      </c>
      <c r="D20">
        <v>2</v>
      </c>
      <c r="E20">
        <v>12</v>
      </c>
      <c r="G20" s="2" t="s">
        <v>146</v>
      </c>
      <c r="H20">
        <v>10</v>
      </c>
      <c r="I20">
        <v>2</v>
      </c>
      <c r="J20">
        <v>12</v>
      </c>
      <c r="M20" s="2" t="s">
        <v>146</v>
      </c>
      <c r="N20">
        <f t="shared" si="0"/>
        <v>10.155102040816326</v>
      </c>
      <c r="O20">
        <f t="shared" si="0"/>
        <v>1.8448979591836734</v>
      </c>
    </row>
    <row r="21" spans="2:15" x14ac:dyDescent="0.25">
      <c r="B21" s="2" t="s">
        <v>147</v>
      </c>
      <c r="C21">
        <v>13</v>
      </c>
      <c r="E21">
        <v>13</v>
      </c>
      <c r="G21" s="2" t="s">
        <v>147</v>
      </c>
      <c r="H21">
        <v>13</v>
      </c>
      <c r="J21">
        <v>13</v>
      </c>
      <c r="M21" s="2" t="s">
        <v>147</v>
      </c>
      <c r="N21">
        <f t="shared" si="0"/>
        <v>11.001360544217688</v>
      </c>
      <c r="O21">
        <f t="shared" si="0"/>
        <v>1.9986394557823128</v>
      </c>
    </row>
    <row r="22" spans="2:15" x14ac:dyDescent="0.25">
      <c r="B22" s="2" t="s">
        <v>148</v>
      </c>
      <c r="C22">
        <v>3</v>
      </c>
      <c r="D22">
        <v>1</v>
      </c>
      <c r="E22">
        <v>4</v>
      </c>
      <c r="G22" s="2" t="s">
        <v>148</v>
      </c>
      <c r="H22">
        <v>3</v>
      </c>
      <c r="I22">
        <v>1</v>
      </c>
      <c r="J22">
        <v>4</v>
      </c>
      <c r="M22" s="2" t="s">
        <v>148</v>
      </c>
      <c r="N22">
        <f t="shared" si="0"/>
        <v>3.3850340136054422</v>
      </c>
      <c r="O22">
        <f t="shared" si="0"/>
        <v>0.6149659863945578</v>
      </c>
    </row>
    <row r="23" spans="2:15" x14ac:dyDescent="0.25">
      <c r="B23" s="2" t="s">
        <v>77</v>
      </c>
      <c r="C23">
        <v>1244</v>
      </c>
      <c r="D23">
        <v>226</v>
      </c>
      <c r="E23">
        <v>1470</v>
      </c>
      <c r="G23" s="17" t="s">
        <v>136</v>
      </c>
      <c r="H23" s="18">
        <v>1244</v>
      </c>
      <c r="I23" s="18">
        <v>226</v>
      </c>
      <c r="J23" s="18">
        <v>1470</v>
      </c>
      <c r="K23" s="17" t="s">
        <v>77</v>
      </c>
    </row>
    <row r="25" spans="2:15" ht="15.75" thickBot="1" x14ac:dyDescent="0.3"/>
    <row r="26" spans="2:15" ht="15.75" thickBot="1" x14ac:dyDescent="0.3">
      <c r="B26" s="80" t="s">
        <v>211</v>
      </c>
    </row>
    <row r="27" spans="2:15" ht="99" customHeight="1" thickBot="1" x14ac:dyDescent="0.3">
      <c r="B27" s="83" t="s">
        <v>221</v>
      </c>
      <c r="C27" s="84"/>
      <c r="D27" s="85"/>
    </row>
  </sheetData>
  <mergeCells count="1">
    <mergeCell ref="B27:D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65319-4FF9-4AF7-8584-5B6BA80B2EC3}">
  <dimension ref="B2:J802"/>
  <sheetViews>
    <sheetView topLeftCell="A15" workbookViewId="0">
      <selection activeCell="I21" sqref="I21"/>
    </sheetView>
  </sheetViews>
  <sheetFormatPr defaultRowHeight="15" x14ac:dyDescent="0.25"/>
  <cols>
    <col min="1" max="1" width="12.5703125" customWidth="1"/>
    <col min="3" max="3" width="11.5703125" customWidth="1"/>
    <col min="4" max="4" width="5.7109375" customWidth="1"/>
    <col min="5" max="5" width="16.42578125" customWidth="1"/>
    <col min="6" max="6" width="27.42578125" customWidth="1"/>
    <col min="7" max="7" width="16.42578125" customWidth="1"/>
    <col min="8" max="8" width="16.85546875" customWidth="1"/>
    <col min="10" max="10" width="30.28515625" customWidth="1"/>
    <col min="11" max="11" width="12.42578125" customWidth="1"/>
    <col min="21" max="21" width="11.140625" customWidth="1"/>
  </cols>
  <sheetData>
    <row r="2" spans="2:10" x14ac:dyDescent="0.25">
      <c r="B2" s="12" t="s">
        <v>122</v>
      </c>
      <c r="C2" s="12"/>
      <c r="D2" s="12"/>
      <c r="E2" s="12"/>
      <c r="F2" s="12"/>
      <c r="G2" s="12"/>
      <c r="H2" s="12"/>
      <c r="I2" s="12"/>
      <c r="J2" s="12"/>
    </row>
    <row r="5" spans="2:10" x14ac:dyDescent="0.25">
      <c r="B5" s="9" t="s">
        <v>48</v>
      </c>
      <c r="C5" s="9" t="s">
        <v>123</v>
      </c>
      <c r="E5" t="s">
        <v>206</v>
      </c>
    </row>
    <row r="6" spans="2:10" x14ac:dyDescent="0.25">
      <c r="B6" s="7">
        <v>4</v>
      </c>
      <c r="C6" s="7">
        <v>3</v>
      </c>
      <c r="E6" t="s">
        <v>205</v>
      </c>
    </row>
    <row r="7" spans="2:10" x14ac:dyDescent="0.25">
      <c r="B7" s="5">
        <v>3</v>
      </c>
      <c r="C7" s="5">
        <v>3</v>
      </c>
      <c r="E7" t="s">
        <v>85</v>
      </c>
    </row>
    <row r="8" spans="2:10" x14ac:dyDescent="0.25">
      <c r="B8" s="7">
        <v>3</v>
      </c>
      <c r="C8" s="7">
        <v>3</v>
      </c>
      <c r="E8" s="20" t="s">
        <v>95</v>
      </c>
      <c r="F8" s="20">
        <v>0.35695894606865908</v>
      </c>
    </row>
    <row r="9" spans="2:10" x14ac:dyDescent="0.25">
      <c r="B9" s="5">
        <v>4</v>
      </c>
      <c r="C9" s="5">
        <v>4</v>
      </c>
      <c r="E9" s="3" t="s">
        <v>157</v>
      </c>
    </row>
    <row r="10" spans="2:10" x14ac:dyDescent="0.25">
      <c r="B10" s="7">
        <v>3</v>
      </c>
      <c r="C10" s="7">
        <v>4</v>
      </c>
      <c r="E10" t="s">
        <v>209</v>
      </c>
    </row>
    <row r="11" spans="2:10" ht="15.75" thickBot="1" x14ac:dyDescent="0.3">
      <c r="B11" s="5">
        <v>3</v>
      </c>
      <c r="C11" s="5">
        <v>3</v>
      </c>
    </row>
    <row r="12" spans="2:10" x14ac:dyDescent="0.25">
      <c r="B12" s="7">
        <v>3</v>
      </c>
      <c r="C12" s="7">
        <v>3</v>
      </c>
      <c r="E12" s="62" t="s">
        <v>89</v>
      </c>
      <c r="F12" s="58"/>
      <c r="G12" s="76"/>
    </row>
    <row r="13" spans="2:10" ht="15.75" thickBot="1" x14ac:dyDescent="0.3">
      <c r="B13" s="5">
        <v>3</v>
      </c>
      <c r="C13" s="5">
        <v>3</v>
      </c>
      <c r="E13" s="69"/>
      <c r="G13" s="70"/>
    </row>
    <row r="14" spans="2:10" x14ac:dyDescent="0.25">
      <c r="B14" s="7">
        <v>3</v>
      </c>
      <c r="C14" s="7">
        <v>3</v>
      </c>
      <c r="E14" s="71"/>
      <c r="F14" s="81" t="s">
        <v>48</v>
      </c>
      <c r="G14" s="82" t="s">
        <v>123</v>
      </c>
    </row>
    <row r="15" spans="2:10" x14ac:dyDescent="0.25">
      <c r="B15" s="5">
        <v>3</v>
      </c>
      <c r="C15" s="5">
        <v>3</v>
      </c>
      <c r="E15" s="69" t="s">
        <v>62</v>
      </c>
      <c r="F15">
        <v>3.1575037147102525</v>
      </c>
      <c r="G15" s="70">
        <v>3.1505646173149309</v>
      </c>
    </row>
    <row r="16" spans="2:10" x14ac:dyDescent="0.25">
      <c r="B16" s="7">
        <v>3</v>
      </c>
      <c r="C16" s="7">
        <v>3</v>
      </c>
      <c r="E16" s="69" t="s">
        <v>90</v>
      </c>
      <c r="F16">
        <v>0.13289375928677519</v>
      </c>
      <c r="G16" s="70">
        <v>0.12805558532940767</v>
      </c>
    </row>
    <row r="17" spans="2:7" x14ac:dyDescent="0.25">
      <c r="B17" s="5">
        <v>3</v>
      </c>
      <c r="C17" s="5">
        <v>3</v>
      </c>
      <c r="E17" s="69" t="s">
        <v>91</v>
      </c>
      <c r="F17">
        <v>673</v>
      </c>
      <c r="G17" s="70">
        <v>797</v>
      </c>
    </row>
    <row r="18" spans="2:7" x14ac:dyDescent="0.25">
      <c r="B18" s="7">
        <v>3</v>
      </c>
      <c r="C18" s="7">
        <v>3</v>
      </c>
      <c r="E18" s="69" t="s">
        <v>92</v>
      </c>
      <c r="F18">
        <v>0</v>
      </c>
      <c r="G18" s="70"/>
    </row>
    <row r="19" spans="2:7" x14ac:dyDescent="0.25">
      <c r="B19" s="5">
        <v>3</v>
      </c>
      <c r="C19" s="5">
        <v>3</v>
      </c>
      <c r="E19" s="69" t="s">
        <v>93</v>
      </c>
      <c r="F19">
        <v>1418</v>
      </c>
      <c r="G19" s="70"/>
    </row>
    <row r="20" spans="2:7" x14ac:dyDescent="0.25">
      <c r="B20" s="7">
        <v>3</v>
      </c>
      <c r="C20" s="7">
        <v>4</v>
      </c>
      <c r="E20" s="69" t="s">
        <v>94</v>
      </c>
      <c r="F20">
        <v>0.36667268084107735</v>
      </c>
      <c r="G20" s="70"/>
    </row>
    <row r="21" spans="2:7" x14ac:dyDescent="0.25">
      <c r="B21" s="5">
        <v>3</v>
      </c>
      <c r="C21" s="5">
        <v>3</v>
      </c>
      <c r="E21" s="49" t="s">
        <v>95</v>
      </c>
      <c r="F21" s="20">
        <v>0.35695894606865908</v>
      </c>
      <c r="G21" s="70"/>
    </row>
    <row r="22" spans="2:7" x14ac:dyDescent="0.25">
      <c r="B22" s="7">
        <v>3</v>
      </c>
      <c r="C22" s="7">
        <v>3</v>
      </c>
      <c r="E22" s="69" t="s">
        <v>96</v>
      </c>
      <c r="F22">
        <v>1.645928923982551</v>
      </c>
      <c r="G22" s="70"/>
    </row>
    <row r="23" spans="2:7" x14ac:dyDescent="0.25">
      <c r="B23" s="5">
        <v>4</v>
      </c>
      <c r="C23" s="5">
        <v>3</v>
      </c>
      <c r="E23" s="69" t="s">
        <v>97</v>
      </c>
      <c r="F23">
        <v>0.71391789213731816</v>
      </c>
      <c r="G23" s="70"/>
    </row>
    <row r="24" spans="2:7" ht="15.75" thickBot="1" x14ac:dyDescent="0.3">
      <c r="B24" s="7">
        <v>3</v>
      </c>
      <c r="C24" s="7">
        <v>3</v>
      </c>
      <c r="E24" s="73" t="s">
        <v>98</v>
      </c>
      <c r="F24" s="10">
        <v>1.9616383589973956</v>
      </c>
      <c r="G24" s="74"/>
    </row>
    <row r="25" spans="2:7" x14ac:dyDescent="0.25">
      <c r="B25" s="5">
        <v>3</v>
      </c>
      <c r="C25" s="5">
        <v>4</v>
      </c>
    </row>
    <row r="26" spans="2:7" ht="15.75" thickBot="1" x14ac:dyDescent="0.3">
      <c r="B26" s="7">
        <v>3</v>
      </c>
      <c r="C26" s="7">
        <v>3</v>
      </c>
    </row>
    <row r="27" spans="2:7" ht="15.75" thickBot="1" x14ac:dyDescent="0.3">
      <c r="B27" s="5">
        <v>4</v>
      </c>
      <c r="C27" s="5">
        <v>3</v>
      </c>
      <c r="E27" s="43" t="s">
        <v>211</v>
      </c>
    </row>
    <row r="28" spans="2:7" ht="67.5" customHeight="1" thickBot="1" x14ac:dyDescent="0.3">
      <c r="B28" s="7">
        <v>3</v>
      </c>
      <c r="C28" s="7">
        <v>3</v>
      </c>
      <c r="E28" s="83" t="s">
        <v>222</v>
      </c>
      <c r="F28" s="84"/>
      <c r="G28" s="85"/>
    </row>
    <row r="29" spans="2:7" x14ac:dyDescent="0.25">
      <c r="B29" s="5">
        <v>4</v>
      </c>
      <c r="C29" s="5">
        <v>3</v>
      </c>
    </row>
    <row r="30" spans="2:7" x14ac:dyDescent="0.25">
      <c r="B30" s="7">
        <v>3</v>
      </c>
      <c r="C30" s="7">
        <v>3</v>
      </c>
    </row>
    <row r="31" spans="2:7" x14ac:dyDescent="0.25">
      <c r="B31" s="5">
        <v>3</v>
      </c>
      <c r="C31" s="5">
        <v>3</v>
      </c>
    </row>
    <row r="32" spans="2:7" x14ac:dyDescent="0.25">
      <c r="B32" s="7">
        <v>4</v>
      </c>
      <c r="C32" s="7">
        <v>3</v>
      </c>
    </row>
    <row r="33" spans="2:3" x14ac:dyDescent="0.25">
      <c r="B33" s="5">
        <v>3</v>
      </c>
      <c r="C33" s="5">
        <v>3</v>
      </c>
    </row>
    <row r="34" spans="2:3" x14ac:dyDescent="0.25">
      <c r="B34" s="7">
        <v>3</v>
      </c>
      <c r="C34" s="7">
        <v>4</v>
      </c>
    </row>
    <row r="35" spans="2:3" x14ac:dyDescent="0.25">
      <c r="B35" s="5">
        <v>3</v>
      </c>
      <c r="C35" s="5">
        <v>4</v>
      </c>
    </row>
    <row r="36" spans="2:3" x14ac:dyDescent="0.25">
      <c r="B36" s="7">
        <v>3</v>
      </c>
      <c r="C36" s="7">
        <v>4</v>
      </c>
    </row>
    <row r="37" spans="2:3" x14ac:dyDescent="0.25">
      <c r="B37" s="5">
        <v>3</v>
      </c>
      <c r="C37" s="5">
        <v>3</v>
      </c>
    </row>
    <row r="38" spans="2:3" x14ac:dyDescent="0.25">
      <c r="B38" s="7">
        <v>3</v>
      </c>
      <c r="C38" s="7">
        <v>3</v>
      </c>
    </row>
    <row r="39" spans="2:3" x14ac:dyDescent="0.25">
      <c r="B39" s="5">
        <v>4</v>
      </c>
      <c r="C39" s="5">
        <v>4</v>
      </c>
    </row>
    <row r="40" spans="2:3" x14ac:dyDescent="0.25">
      <c r="B40" s="7">
        <v>3</v>
      </c>
      <c r="C40" s="7">
        <v>3</v>
      </c>
    </row>
    <row r="41" spans="2:3" x14ac:dyDescent="0.25">
      <c r="B41" s="5">
        <v>4</v>
      </c>
      <c r="C41" s="5">
        <v>4</v>
      </c>
    </row>
    <row r="42" spans="2:3" x14ac:dyDescent="0.25">
      <c r="B42" s="7">
        <v>3</v>
      </c>
      <c r="C42" s="7">
        <v>3</v>
      </c>
    </row>
    <row r="43" spans="2:3" x14ac:dyDescent="0.25">
      <c r="B43" s="5">
        <v>3</v>
      </c>
      <c r="C43" s="5">
        <v>3</v>
      </c>
    </row>
    <row r="44" spans="2:3" x14ac:dyDescent="0.25">
      <c r="B44" s="7">
        <v>4</v>
      </c>
      <c r="C44" s="7">
        <v>3</v>
      </c>
    </row>
    <row r="45" spans="2:3" x14ac:dyDescent="0.25">
      <c r="B45" s="5">
        <v>3</v>
      </c>
      <c r="C45" s="5">
        <v>3</v>
      </c>
    </row>
    <row r="46" spans="2:3" x14ac:dyDescent="0.25">
      <c r="B46" s="7">
        <v>3</v>
      </c>
      <c r="C46" s="7">
        <v>3</v>
      </c>
    </row>
    <row r="47" spans="2:3" x14ac:dyDescent="0.25">
      <c r="B47" s="5">
        <v>4</v>
      </c>
      <c r="C47" s="5">
        <v>3</v>
      </c>
    </row>
    <row r="48" spans="2:3" x14ac:dyDescent="0.25">
      <c r="B48" s="7">
        <v>3</v>
      </c>
      <c r="C48" s="7">
        <v>3</v>
      </c>
    </row>
    <row r="49" spans="2:3" x14ac:dyDescent="0.25">
      <c r="B49" s="5">
        <v>3</v>
      </c>
      <c r="C49" s="5">
        <v>3</v>
      </c>
    </row>
    <row r="50" spans="2:3" x14ac:dyDescent="0.25">
      <c r="B50" s="7">
        <v>3</v>
      </c>
      <c r="C50" s="7">
        <v>3</v>
      </c>
    </row>
    <row r="51" spans="2:3" x14ac:dyDescent="0.25">
      <c r="B51" s="5">
        <v>3</v>
      </c>
      <c r="C51" s="5">
        <v>3</v>
      </c>
    </row>
    <row r="52" spans="2:3" x14ac:dyDescent="0.25">
      <c r="B52" s="7">
        <v>3</v>
      </c>
      <c r="C52" s="7">
        <v>4</v>
      </c>
    </row>
    <row r="53" spans="2:3" x14ac:dyDescent="0.25">
      <c r="B53" s="5">
        <v>3</v>
      </c>
      <c r="C53" s="5">
        <v>3</v>
      </c>
    </row>
    <row r="54" spans="2:3" x14ac:dyDescent="0.25">
      <c r="B54" s="7">
        <v>3</v>
      </c>
      <c r="C54" s="7">
        <v>3</v>
      </c>
    </row>
    <row r="55" spans="2:3" x14ac:dyDescent="0.25">
      <c r="B55" s="5">
        <v>3</v>
      </c>
      <c r="C55" s="5">
        <v>4</v>
      </c>
    </row>
    <row r="56" spans="2:3" x14ac:dyDescent="0.25">
      <c r="B56" s="7">
        <v>3</v>
      </c>
      <c r="C56" s="7">
        <v>3</v>
      </c>
    </row>
    <row r="57" spans="2:3" x14ac:dyDescent="0.25">
      <c r="B57" s="5">
        <v>3</v>
      </c>
      <c r="C57" s="5">
        <v>3</v>
      </c>
    </row>
    <row r="58" spans="2:3" x14ac:dyDescent="0.25">
      <c r="B58" s="7">
        <v>3</v>
      </c>
      <c r="C58" s="7">
        <v>3</v>
      </c>
    </row>
    <row r="59" spans="2:3" x14ac:dyDescent="0.25">
      <c r="B59" s="5">
        <v>3</v>
      </c>
      <c r="C59" s="5">
        <v>3</v>
      </c>
    </row>
    <row r="60" spans="2:3" x14ac:dyDescent="0.25">
      <c r="B60" s="7">
        <v>3</v>
      </c>
      <c r="C60" s="7">
        <v>3</v>
      </c>
    </row>
    <row r="61" spans="2:3" x14ac:dyDescent="0.25">
      <c r="B61" s="5">
        <v>4</v>
      </c>
      <c r="C61" s="5">
        <v>4</v>
      </c>
    </row>
    <row r="62" spans="2:3" x14ac:dyDescent="0.25">
      <c r="B62" s="7">
        <v>3</v>
      </c>
      <c r="C62" s="7">
        <v>3</v>
      </c>
    </row>
    <row r="63" spans="2:3" x14ac:dyDescent="0.25">
      <c r="B63" s="5">
        <v>3</v>
      </c>
      <c r="C63" s="5">
        <v>3</v>
      </c>
    </row>
    <row r="64" spans="2:3" x14ac:dyDescent="0.25">
      <c r="B64" s="7">
        <v>3</v>
      </c>
      <c r="C64" s="7">
        <v>3</v>
      </c>
    </row>
    <row r="65" spans="2:3" x14ac:dyDescent="0.25">
      <c r="B65" s="5">
        <v>4</v>
      </c>
      <c r="C65" s="5">
        <v>4</v>
      </c>
    </row>
    <row r="66" spans="2:3" x14ac:dyDescent="0.25">
      <c r="B66" s="7">
        <v>3</v>
      </c>
      <c r="C66" s="7">
        <v>3</v>
      </c>
    </row>
    <row r="67" spans="2:3" x14ac:dyDescent="0.25">
      <c r="B67" s="5">
        <v>4</v>
      </c>
      <c r="C67" s="5">
        <v>3</v>
      </c>
    </row>
    <row r="68" spans="2:3" x14ac:dyDescent="0.25">
      <c r="B68" s="7">
        <v>3</v>
      </c>
      <c r="C68" s="7">
        <v>3</v>
      </c>
    </row>
    <row r="69" spans="2:3" x14ac:dyDescent="0.25">
      <c r="B69" s="5">
        <v>3</v>
      </c>
      <c r="C69" s="5">
        <v>3</v>
      </c>
    </row>
    <row r="70" spans="2:3" x14ac:dyDescent="0.25">
      <c r="B70" s="7">
        <v>4</v>
      </c>
      <c r="C70" s="7">
        <v>3</v>
      </c>
    </row>
    <row r="71" spans="2:3" x14ac:dyDescent="0.25">
      <c r="B71" s="5">
        <v>3</v>
      </c>
      <c r="C71" s="5">
        <v>3</v>
      </c>
    </row>
    <row r="72" spans="2:3" x14ac:dyDescent="0.25">
      <c r="B72" s="7">
        <v>3</v>
      </c>
      <c r="C72" s="7">
        <v>4</v>
      </c>
    </row>
    <row r="73" spans="2:3" x14ac:dyDescent="0.25">
      <c r="B73" s="5">
        <v>4</v>
      </c>
      <c r="C73" s="5">
        <v>4</v>
      </c>
    </row>
    <row r="74" spans="2:3" x14ac:dyDescent="0.25">
      <c r="B74" s="7">
        <v>3</v>
      </c>
      <c r="C74" s="7">
        <v>3</v>
      </c>
    </row>
    <row r="75" spans="2:3" x14ac:dyDescent="0.25">
      <c r="B75" s="5">
        <v>3</v>
      </c>
      <c r="C75" s="5">
        <v>3</v>
      </c>
    </row>
    <row r="76" spans="2:3" x14ac:dyDescent="0.25">
      <c r="B76" s="7">
        <v>3</v>
      </c>
      <c r="C76" s="7">
        <v>3</v>
      </c>
    </row>
    <row r="77" spans="2:3" x14ac:dyDescent="0.25">
      <c r="B77" s="5">
        <v>4</v>
      </c>
      <c r="C77" s="5">
        <v>3</v>
      </c>
    </row>
    <row r="78" spans="2:3" x14ac:dyDescent="0.25">
      <c r="B78" s="7">
        <v>3</v>
      </c>
      <c r="C78" s="7">
        <v>4</v>
      </c>
    </row>
    <row r="79" spans="2:3" x14ac:dyDescent="0.25">
      <c r="B79" s="5">
        <v>3</v>
      </c>
      <c r="C79" s="5">
        <v>4</v>
      </c>
    </row>
    <row r="80" spans="2:3" x14ac:dyDescent="0.25">
      <c r="B80" s="7">
        <v>3</v>
      </c>
      <c r="C80" s="7">
        <v>3</v>
      </c>
    </row>
    <row r="81" spans="2:3" x14ac:dyDescent="0.25">
      <c r="B81" s="5">
        <v>3</v>
      </c>
      <c r="C81" s="5">
        <v>3</v>
      </c>
    </row>
    <row r="82" spans="2:3" x14ac:dyDescent="0.25">
      <c r="B82" s="7">
        <v>3</v>
      </c>
      <c r="C82" s="7">
        <v>3</v>
      </c>
    </row>
    <row r="83" spans="2:3" x14ac:dyDescent="0.25">
      <c r="B83" s="5">
        <v>3</v>
      </c>
      <c r="C83" s="5">
        <v>3</v>
      </c>
    </row>
    <row r="84" spans="2:3" x14ac:dyDescent="0.25">
      <c r="B84" s="7">
        <v>4</v>
      </c>
      <c r="C84" s="7">
        <v>3</v>
      </c>
    </row>
    <row r="85" spans="2:3" x14ac:dyDescent="0.25">
      <c r="B85" s="5">
        <v>3</v>
      </c>
      <c r="C85" s="5">
        <v>4</v>
      </c>
    </row>
    <row r="86" spans="2:3" x14ac:dyDescent="0.25">
      <c r="B86" s="7">
        <v>3</v>
      </c>
      <c r="C86" s="7">
        <v>3</v>
      </c>
    </row>
    <row r="87" spans="2:3" x14ac:dyDescent="0.25">
      <c r="B87" s="5">
        <v>3</v>
      </c>
      <c r="C87" s="5">
        <v>4</v>
      </c>
    </row>
    <row r="88" spans="2:3" x14ac:dyDescent="0.25">
      <c r="B88" s="7">
        <v>3</v>
      </c>
      <c r="C88" s="7">
        <v>3</v>
      </c>
    </row>
    <row r="89" spans="2:3" x14ac:dyDescent="0.25">
      <c r="B89" s="5">
        <v>3</v>
      </c>
      <c r="C89" s="5">
        <v>4</v>
      </c>
    </row>
    <row r="90" spans="2:3" x14ac:dyDescent="0.25">
      <c r="B90" s="7">
        <v>3</v>
      </c>
      <c r="C90" s="7">
        <v>3</v>
      </c>
    </row>
    <row r="91" spans="2:3" x14ac:dyDescent="0.25">
      <c r="B91" s="5">
        <v>4</v>
      </c>
      <c r="C91" s="5">
        <v>3</v>
      </c>
    </row>
    <row r="92" spans="2:3" x14ac:dyDescent="0.25">
      <c r="B92" s="7">
        <v>3</v>
      </c>
      <c r="C92" s="7">
        <v>3</v>
      </c>
    </row>
    <row r="93" spans="2:3" x14ac:dyDescent="0.25">
      <c r="B93" s="5">
        <v>3</v>
      </c>
      <c r="C93" s="5">
        <v>3</v>
      </c>
    </row>
    <row r="94" spans="2:3" x14ac:dyDescent="0.25">
      <c r="B94" s="7">
        <v>3</v>
      </c>
      <c r="C94" s="7">
        <v>3</v>
      </c>
    </row>
    <row r="95" spans="2:3" x14ac:dyDescent="0.25">
      <c r="B95" s="5">
        <v>3</v>
      </c>
      <c r="C95" s="5">
        <v>3</v>
      </c>
    </row>
    <row r="96" spans="2:3" x14ac:dyDescent="0.25">
      <c r="B96" s="7">
        <v>4</v>
      </c>
      <c r="C96" s="7">
        <v>3</v>
      </c>
    </row>
    <row r="97" spans="2:3" x14ac:dyDescent="0.25">
      <c r="B97" s="5">
        <v>3</v>
      </c>
      <c r="C97" s="5">
        <v>3</v>
      </c>
    </row>
    <row r="98" spans="2:3" x14ac:dyDescent="0.25">
      <c r="B98" s="7">
        <v>3</v>
      </c>
      <c r="C98" s="7">
        <v>3</v>
      </c>
    </row>
    <row r="99" spans="2:3" x14ac:dyDescent="0.25">
      <c r="B99" s="5">
        <v>3</v>
      </c>
      <c r="C99" s="5">
        <v>3</v>
      </c>
    </row>
    <row r="100" spans="2:3" x14ac:dyDescent="0.25">
      <c r="B100" s="7">
        <v>3</v>
      </c>
      <c r="C100" s="7">
        <v>3</v>
      </c>
    </row>
    <row r="101" spans="2:3" x14ac:dyDescent="0.25">
      <c r="B101" s="5">
        <v>3</v>
      </c>
      <c r="C101" s="5">
        <v>3</v>
      </c>
    </row>
    <row r="102" spans="2:3" x14ac:dyDescent="0.25">
      <c r="B102" s="7">
        <v>3</v>
      </c>
      <c r="C102" s="7">
        <v>3</v>
      </c>
    </row>
    <row r="103" spans="2:3" x14ac:dyDescent="0.25">
      <c r="B103" s="5">
        <v>4</v>
      </c>
      <c r="C103" s="5">
        <v>3</v>
      </c>
    </row>
    <row r="104" spans="2:3" x14ac:dyDescent="0.25">
      <c r="B104" s="7">
        <v>4</v>
      </c>
      <c r="C104" s="7">
        <v>4</v>
      </c>
    </row>
    <row r="105" spans="2:3" x14ac:dyDescent="0.25">
      <c r="B105" s="5">
        <v>3</v>
      </c>
      <c r="C105" s="5">
        <v>4</v>
      </c>
    </row>
    <row r="106" spans="2:3" x14ac:dyDescent="0.25">
      <c r="B106" s="7">
        <v>3</v>
      </c>
      <c r="C106" s="7">
        <v>4</v>
      </c>
    </row>
    <row r="107" spans="2:3" x14ac:dyDescent="0.25">
      <c r="B107" s="5">
        <v>3</v>
      </c>
      <c r="C107" s="5">
        <v>3</v>
      </c>
    </row>
    <row r="108" spans="2:3" x14ac:dyDescent="0.25">
      <c r="B108" s="7">
        <v>3</v>
      </c>
      <c r="C108" s="7">
        <v>3</v>
      </c>
    </row>
    <row r="109" spans="2:3" x14ac:dyDescent="0.25">
      <c r="B109" s="5">
        <v>3</v>
      </c>
      <c r="C109" s="5">
        <v>3</v>
      </c>
    </row>
    <row r="110" spans="2:3" x14ac:dyDescent="0.25">
      <c r="B110" s="7">
        <v>3</v>
      </c>
      <c r="C110" s="7">
        <v>3</v>
      </c>
    </row>
    <row r="111" spans="2:3" x14ac:dyDescent="0.25">
      <c r="B111" s="5">
        <v>3</v>
      </c>
      <c r="C111" s="5">
        <v>3</v>
      </c>
    </row>
    <row r="112" spans="2:3" x14ac:dyDescent="0.25">
      <c r="B112" s="7">
        <v>3</v>
      </c>
      <c r="C112" s="7">
        <v>4</v>
      </c>
    </row>
    <row r="113" spans="2:3" x14ac:dyDescent="0.25">
      <c r="B113" s="5">
        <v>3</v>
      </c>
      <c r="C113" s="5">
        <v>4</v>
      </c>
    </row>
    <row r="114" spans="2:3" x14ac:dyDescent="0.25">
      <c r="B114" s="7">
        <v>4</v>
      </c>
      <c r="C114" s="7">
        <v>3</v>
      </c>
    </row>
    <row r="115" spans="2:3" x14ac:dyDescent="0.25">
      <c r="B115" s="5">
        <v>3</v>
      </c>
      <c r="C115" s="5">
        <v>3</v>
      </c>
    </row>
    <row r="116" spans="2:3" x14ac:dyDescent="0.25">
      <c r="B116" s="7">
        <v>3</v>
      </c>
      <c r="C116" s="7">
        <v>4</v>
      </c>
    </row>
    <row r="117" spans="2:3" x14ac:dyDescent="0.25">
      <c r="B117" s="5">
        <v>3</v>
      </c>
      <c r="C117" s="5">
        <v>3</v>
      </c>
    </row>
    <row r="118" spans="2:3" x14ac:dyDescent="0.25">
      <c r="B118" s="7">
        <v>4</v>
      </c>
      <c r="C118" s="7">
        <v>3</v>
      </c>
    </row>
    <row r="119" spans="2:3" x14ac:dyDescent="0.25">
      <c r="B119" s="5">
        <v>3</v>
      </c>
      <c r="C119" s="5">
        <v>3</v>
      </c>
    </row>
    <row r="120" spans="2:3" x14ac:dyDescent="0.25">
      <c r="B120" s="7">
        <v>3</v>
      </c>
      <c r="C120" s="7">
        <v>3</v>
      </c>
    </row>
    <row r="121" spans="2:3" x14ac:dyDescent="0.25">
      <c r="B121" s="5">
        <v>3</v>
      </c>
      <c r="C121" s="5">
        <v>3</v>
      </c>
    </row>
    <row r="122" spans="2:3" x14ac:dyDescent="0.25">
      <c r="B122" s="7">
        <v>4</v>
      </c>
      <c r="C122" s="7">
        <v>3</v>
      </c>
    </row>
    <row r="123" spans="2:3" x14ac:dyDescent="0.25">
      <c r="B123" s="5">
        <v>3</v>
      </c>
      <c r="C123" s="5">
        <v>3</v>
      </c>
    </row>
    <row r="124" spans="2:3" x14ac:dyDescent="0.25">
      <c r="B124" s="7">
        <v>3</v>
      </c>
      <c r="C124" s="7">
        <v>3</v>
      </c>
    </row>
    <row r="125" spans="2:3" x14ac:dyDescent="0.25">
      <c r="B125" s="5">
        <v>4</v>
      </c>
      <c r="C125" s="5">
        <v>3</v>
      </c>
    </row>
    <row r="126" spans="2:3" x14ac:dyDescent="0.25">
      <c r="B126" s="7">
        <v>3</v>
      </c>
      <c r="C126" s="7">
        <v>3</v>
      </c>
    </row>
    <row r="127" spans="2:3" x14ac:dyDescent="0.25">
      <c r="B127" s="5">
        <v>3</v>
      </c>
      <c r="C127" s="5">
        <v>3</v>
      </c>
    </row>
    <row r="128" spans="2:3" x14ac:dyDescent="0.25">
      <c r="B128" s="7">
        <v>3</v>
      </c>
      <c r="C128" s="7">
        <v>3</v>
      </c>
    </row>
    <row r="129" spans="2:3" x14ac:dyDescent="0.25">
      <c r="B129" s="5">
        <v>3</v>
      </c>
      <c r="C129" s="5">
        <v>4</v>
      </c>
    </row>
    <row r="130" spans="2:3" x14ac:dyDescent="0.25">
      <c r="B130" s="7">
        <v>3</v>
      </c>
      <c r="C130" s="7">
        <v>3</v>
      </c>
    </row>
    <row r="131" spans="2:3" x14ac:dyDescent="0.25">
      <c r="B131" s="5">
        <v>3</v>
      </c>
      <c r="C131" s="5">
        <v>3</v>
      </c>
    </row>
    <row r="132" spans="2:3" x14ac:dyDescent="0.25">
      <c r="B132" s="7">
        <v>3</v>
      </c>
      <c r="C132" s="7">
        <v>3</v>
      </c>
    </row>
    <row r="133" spans="2:3" x14ac:dyDescent="0.25">
      <c r="B133" s="5">
        <v>3</v>
      </c>
      <c r="C133" s="5">
        <v>3</v>
      </c>
    </row>
    <row r="134" spans="2:3" x14ac:dyDescent="0.25">
      <c r="B134" s="7">
        <v>3</v>
      </c>
      <c r="C134" s="7">
        <v>3</v>
      </c>
    </row>
    <row r="135" spans="2:3" x14ac:dyDescent="0.25">
      <c r="B135" s="5">
        <v>3</v>
      </c>
      <c r="C135" s="5">
        <v>3</v>
      </c>
    </row>
    <row r="136" spans="2:3" x14ac:dyDescent="0.25">
      <c r="B136" s="7">
        <v>3</v>
      </c>
      <c r="C136" s="7">
        <v>3</v>
      </c>
    </row>
    <row r="137" spans="2:3" x14ac:dyDescent="0.25">
      <c r="B137" s="5">
        <v>3</v>
      </c>
      <c r="C137" s="5">
        <v>3</v>
      </c>
    </row>
    <row r="138" spans="2:3" x14ac:dyDescent="0.25">
      <c r="B138" s="7">
        <v>3</v>
      </c>
      <c r="C138" s="7">
        <v>3</v>
      </c>
    </row>
    <row r="139" spans="2:3" x14ac:dyDescent="0.25">
      <c r="B139" s="5">
        <v>3</v>
      </c>
      <c r="C139" s="5">
        <v>3</v>
      </c>
    </row>
    <row r="140" spans="2:3" x14ac:dyDescent="0.25">
      <c r="B140" s="7">
        <v>3</v>
      </c>
      <c r="C140" s="7">
        <v>3</v>
      </c>
    </row>
    <row r="141" spans="2:3" x14ac:dyDescent="0.25">
      <c r="B141" s="5">
        <v>3</v>
      </c>
      <c r="C141" s="5">
        <v>3</v>
      </c>
    </row>
    <row r="142" spans="2:3" x14ac:dyDescent="0.25">
      <c r="B142" s="7">
        <v>3</v>
      </c>
      <c r="C142" s="7">
        <v>3</v>
      </c>
    </row>
    <row r="143" spans="2:3" x14ac:dyDescent="0.25">
      <c r="B143" s="5">
        <v>3</v>
      </c>
      <c r="C143" s="5">
        <v>3</v>
      </c>
    </row>
    <row r="144" spans="2:3" x14ac:dyDescent="0.25">
      <c r="B144" s="7">
        <v>4</v>
      </c>
      <c r="C144" s="7">
        <v>3</v>
      </c>
    </row>
    <row r="145" spans="2:3" x14ac:dyDescent="0.25">
      <c r="B145" s="5">
        <v>3</v>
      </c>
      <c r="C145" s="5">
        <v>3</v>
      </c>
    </row>
    <row r="146" spans="2:3" x14ac:dyDescent="0.25">
      <c r="B146" s="7">
        <v>3</v>
      </c>
      <c r="C146" s="7">
        <v>3</v>
      </c>
    </row>
    <row r="147" spans="2:3" x14ac:dyDescent="0.25">
      <c r="B147" s="5">
        <v>3</v>
      </c>
      <c r="C147" s="5">
        <v>3</v>
      </c>
    </row>
    <row r="148" spans="2:3" x14ac:dyDescent="0.25">
      <c r="B148" s="7">
        <v>3</v>
      </c>
      <c r="C148" s="7">
        <v>3</v>
      </c>
    </row>
    <row r="149" spans="2:3" x14ac:dyDescent="0.25">
      <c r="B149" s="5">
        <v>3</v>
      </c>
      <c r="C149" s="5">
        <v>3</v>
      </c>
    </row>
    <row r="150" spans="2:3" x14ac:dyDescent="0.25">
      <c r="B150" s="7">
        <v>3</v>
      </c>
      <c r="C150" s="7">
        <v>3</v>
      </c>
    </row>
    <row r="151" spans="2:3" x14ac:dyDescent="0.25">
      <c r="B151" s="5">
        <v>4</v>
      </c>
      <c r="C151" s="5">
        <v>4</v>
      </c>
    </row>
    <row r="152" spans="2:3" x14ac:dyDescent="0.25">
      <c r="B152" s="7">
        <v>3</v>
      </c>
      <c r="C152" s="7">
        <v>3</v>
      </c>
    </row>
    <row r="153" spans="2:3" x14ac:dyDescent="0.25">
      <c r="B153" s="5">
        <v>3</v>
      </c>
      <c r="C153" s="5">
        <v>3</v>
      </c>
    </row>
    <row r="154" spans="2:3" x14ac:dyDescent="0.25">
      <c r="B154" s="7">
        <v>3</v>
      </c>
      <c r="C154" s="7">
        <v>3</v>
      </c>
    </row>
    <row r="155" spans="2:3" x14ac:dyDescent="0.25">
      <c r="B155" s="5">
        <v>3</v>
      </c>
      <c r="C155" s="5">
        <v>3</v>
      </c>
    </row>
    <row r="156" spans="2:3" x14ac:dyDescent="0.25">
      <c r="B156" s="7">
        <v>4</v>
      </c>
      <c r="C156" s="7">
        <v>3</v>
      </c>
    </row>
    <row r="157" spans="2:3" x14ac:dyDescent="0.25">
      <c r="B157" s="5">
        <v>3</v>
      </c>
      <c r="C157" s="5">
        <v>3</v>
      </c>
    </row>
    <row r="158" spans="2:3" x14ac:dyDescent="0.25">
      <c r="B158" s="7">
        <v>3</v>
      </c>
      <c r="C158" s="7">
        <v>3</v>
      </c>
    </row>
    <row r="159" spans="2:3" x14ac:dyDescent="0.25">
      <c r="B159" s="5">
        <v>3</v>
      </c>
      <c r="C159" s="5">
        <v>3</v>
      </c>
    </row>
    <row r="160" spans="2:3" x14ac:dyDescent="0.25">
      <c r="B160" s="7">
        <v>3</v>
      </c>
      <c r="C160" s="7">
        <v>3</v>
      </c>
    </row>
    <row r="161" spans="2:3" x14ac:dyDescent="0.25">
      <c r="B161" s="5">
        <v>3</v>
      </c>
      <c r="C161" s="5">
        <v>3</v>
      </c>
    </row>
    <row r="162" spans="2:3" x14ac:dyDescent="0.25">
      <c r="B162" s="7">
        <v>4</v>
      </c>
      <c r="C162" s="7">
        <v>3</v>
      </c>
    </row>
    <row r="163" spans="2:3" x14ac:dyDescent="0.25">
      <c r="B163" s="5">
        <v>3</v>
      </c>
      <c r="C163" s="5">
        <v>3</v>
      </c>
    </row>
    <row r="164" spans="2:3" x14ac:dyDescent="0.25">
      <c r="B164" s="7">
        <v>3</v>
      </c>
      <c r="C164" s="7">
        <v>3</v>
      </c>
    </row>
    <row r="165" spans="2:3" x14ac:dyDescent="0.25">
      <c r="B165" s="5">
        <v>3</v>
      </c>
      <c r="C165" s="5">
        <v>4</v>
      </c>
    </row>
    <row r="166" spans="2:3" x14ac:dyDescent="0.25">
      <c r="B166" s="7">
        <v>3</v>
      </c>
      <c r="C166" s="7">
        <v>4</v>
      </c>
    </row>
    <row r="167" spans="2:3" x14ac:dyDescent="0.25">
      <c r="B167" s="5">
        <v>3</v>
      </c>
      <c r="C167" s="5">
        <v>3</v>
      </c>
    </row>
    <row r="168" spans="2:3" x14ac:dyDescent="0.25">
      <c r="B168" s="7">
        <v>3</v>
      </c>
      <c r="C168" s="7">
        <v>3</v>
      </c>
    </row>
    <row r="169" spans="2:3" x14ac:dyDescent="0.25">
      <c r="B169" s="5">
        <v>3</v>
      </c>
      <c r="C169" s="5">
        <v>3</v>
      </c>
    </row>
    <row r="170" spans="2:3" x14ac:dyDescent="0.25">
      <c r="B170" s="7">
        <v>4</v>
      </c>
      <c r="C170" s="7">
        <v>4</v>
      </c>
    </row>
    <row r="171" spans="2:3" x14ac:dyDescent="0.25">
      <c r="B171" s="5">
        <v>3</v>
      </c>
      <c r="C171" s="5">
        <v>3</v>
      </c>
    </row>
    <row r="172" spans="2:3" x14ac:dyDescent="0.25">
      <c r="B172" s="7">
        <v>3</v>
      </c>
      <c r="C172" s="7">
        <v>3</v>
      </c>
    </row>
    <row r="173" spans="2:3" x14ac:dyDescent="0.25">
      <c r="B173" s="5">
        <v>3</v>
      </c>
      <c r="C173" s="5">
        <v>4</v>
      </c>
    </row>
    <row r="174" spans="2:3" x14ac:dyDescent="0.25">
      <c r="B174" s="7">
        <v>4</v>
      </c>
      <c r="C174" s="7">
        <v>3</v>
      </c>
    </row>
    <row r="175" spans="2:3" x14ac:dyDescent="0.25">
      <c r="B175" s="5">
        <v>3</v>
      </c>
      <c r="C175" s="5">
        <v>3</v>
      </c>
    </row>
    <row r="176" spans="2:3" x14ac:dyDescent="0.25">
      <c r="B176" s="7">
        <v>3</v>
      </c>
      <c r="C176" s="7">
        <v>3</v>
      </c>
    </row>
    <row r="177" spans="2:3" x14ac:dyDescent="0.25">
      <c r="B177" s="5">
        <v>3</v>
      </c>
      <c r="C177" s="5">
        <v>3</v>
      </c>
    </row>
    <row r="178" spans="2:3" x14ac:dyDescent="0.25">
      <c r="B178" s="7">
        <v>3</v>
      </c>
      <c r="C178" s="7">
        <v>3</v>
      </c>
    </row>
    <row r="179" spans="2:3" x14ac:dyDescent="0.25">
      <c r="B179" s="5">
        <v>3</v>
      </c>
      <c r="C179" s="5">
        <v>3</v>
      </c>
    </row>
    <row r="180" spans="2:3" x14ac:dyDescent="0.25">
      <c r="B180" s="7">
        <v>3</v>
      </c>
      <c r="C180" s="7">
        <v>3</v>
      </c>
    </row>
    <row r="181" spans="2:3" x14ac:dyDescent="0.25">
      <c r="B181" s="5">
        <v>4</v>
      </c>
      <c r="C181" s="5">
        <v>3</v>
      </c>
    </row>
    <row r="182" spans="2:3" x14ac:dyDescent="0.25">
      <c r="B182" s="7">
        <v>3</v>
      </c>
      <c r="C182" s="7">
        <v>3</v>
      </c>
    </row>
    <row r="183" spans="2:3" x14ac:dyDescent="0.25">
      <c r="B183" s="5">
        <v>3</v>
      </c>
      <c r="C183" s="5">
        <v>3</v>
      </c>
    </row>
    <row r="184" spans="2:3" x14ac:dyDescent="0.25">
      <c r="B184" s="7">
        <v>3</v>
      </c>
      <c r="C184" s="7">
        <v>3</v>
      </c>
    </row>
    <row r="185" spans="2:3" x14ac:dyDescent="0.25">
      <c r="B185" s="5">
        <v>4</v>
      </c>
      <c r="C185" s="5">
        <v>3</v>
      </c>
    </row>
    <row r="186" spans="2:3" x14ac:dyDescent="0.25">
      <c r="B186" s="7">
        <v>3</v>
      </c>
      <c r="C186" s="7">
        <v>3</v>
      </c>
    </row>
    <row r="187" spans="2:3" x14ac:dyDescent="0.25">
      <c r="B187" s="5">
        <v>3</v>
      </c>
      <c r="C187" s="5">
        <v>3</v>
      </c>
    </row>
    <row r="188" spans="2:3" x14ac:dyDescent="0.25">
      <c r="B188" s="7">
        <v>3</v>
      </c>
      <c r="C188" s="7">
        <v>3</v>
      </c>
    </row>
    <row r="189" spans="2:3" x14ac:dyDescent="0.25">
      <c r="B189" s="5">
        <v>3</v>
      </c>
      <c r="C189" s="5">
        <v>3</v>
      </c>
    </row>
    <row r="190" spans="2:3" x14ac:dyDescent="0.25">
      <c r="B190" s="7">
        <v>3</v>
      </c>
      <c r="C190" s="7">
        <v>3</v>
      </c>
    </row>
    <row r="191" spans="2:3" x14ac:dyDescent="0.25">
      <c r="B191" s="5">
        <v>3</v>
      </c>
      <c r="C191" s="5">
        <v>3</v>
      </c>
    </row>
    <row r="192" spans="2:3" x14ac:dyDescent="0.25">
      <c r="B192" s="7">
        <v>3</v>
      </c>
      <c r="C192" s="7">
        <v>3</v>
      </c>
    </row>
    <row r="193" spans="2:3" x14ac:dyDescent="0.25">
      <c r="B193" s="5">
        <v>3</v>
      </c>
      <c r="C193" s="5">
        <v>3</v>
      </c>
    </row>
    <row r="194" spans="2:3" x14ac:dyDescent="0.25">
      <c r="B194" s="7">
        <v>3</v>
      </c>
      <c r="C194" s="7">
        <v>3</v>
      </c>
    </row>
    <row r="195" spans="2:3" x14ac:dyDescent="0.25">
      <c r="B195" s="5">
        <v>3</v>
      </c>
      <c r="C195" s="5">
        <v>3</v>
      </c>
    </row>
    <row r="196" spans="2:3" x14ac:dyDescent="0.25">
      <c r="B196" s="7">
        <v>3</v>
      </c>
      <c r="C196" s="7">
        <v>3</v>
      </c>
    </row>
    <row r="197" spans="2:3" x14ac:dyDescent="0.25">
      <c r="B197" s="5">
        <v>3</v>
      </c>
      <c r="C197" s="5">
        <v>3</v>
      </c>
    </row>
    <row r="198" spans="2:3" x14ac:dyDescent="0.25">
      <c r="B198" s="7">
        <v>3</v>
      </c>
      <c r="C198" s="7">
        <v>3</v>
      </c>
    </row>
    <row r="199" spans="2:3" x14ac:dyDescent="0.25">
      <c r="B199" s="5">
        <v>3</v>
      </c>
      <c r="C199" s="5">
        <v>3</v>
      </c>
    </row>
    <row r="200" spans="2:3" x14ac:dyDescent="0.25">
      <c r="B200" s="7">
        <v>3</v>
      </c>
      <c r="C200" s="7">
        <v>3</v>
      </c>
    </row>
    <row r="201" spans="2:3" x14ac:dyDescent="0.25">
      <c r="B201" s="5">
        <v>3</v>
      </c>
      <c r="C201" s="5">
        <v>3</v>
      </c>
    </row>
    <row r="202" spans="2:3" x14ac:dyDescent="0.25">
      <c r="B202" s="7">
        <v>4</v>
      </c>
      <c r="C202" s="7">
        <v>3</v>
      </c>
    </row>
    <row r="203" spans="2:3" x14ac:dyDescent="0.25">
      <c r="B203" s="5">
        <v>3</v>
      </c>
      <c r="C203" s="5">
        <v>3</v>
      </c>
    </row>
    <row r="204" spans="2:3" x14ac:dyDescent="0.25">
      <c r="B204" s="7">
        <v>3</v>
      </c>
      <c r="C204" s="7">
        <v>3</v>
      </c>
    </row>
    <row r="205" spans="2:3" x14ac:dyDescent="0.25">
      <c r="B205" s="5">
        <v>3</v>
      </c>
      <c r="C205" s="5">
        <v>3</v>
      </c>
    </row>
    <row r="206" spans="2:3" x14ac:dyDescent="0.25">
      <c r="B206" s="7">
        <v>3</v>
      </c>
      <c r="C206" s="7">
        <v>3</v>
      </c>
    </row>
    <row r="207" spans="2:3" x14ac:dyDescent="0.25">
      <c r="B207" s="5">
        <v>3</v>
      </c>
      <c r="C207" s="5">
        <v>3</v>
      </c>
    </row>
    <row r="208" spans="2:3" x14ac:dyDescent="0.25">
      <c r="B208" s="7">
        <v>3</v>
      </c>
      <c r="C208" s="7">
        <v>3</v>
      </c>
    </row>
    <row r="209" spans="2:3" x14ac:dyDescent="0.25">
      <c r="B209" s="5">
        <v>3</v>
      </c>
      <c r="C209" s="5">
        <v>4</v>
      </c>
    </row>
    <row r="210" spans="2:3" x14ac:dyDescent="0.25">
      <c r="B210" s="7">
        <v>3</v>
      </c>
      <c r="C210" s="7">
        <v>3</v>
      </c>
    </row>
    <row r="211" spans="2:3" x14ac:dyDescent="0.25">
      <c r="B211" s="5">
        <v>4</v>
      </c>
      <c r="C211" s="5">
        <v>3</v>
      </c>
    </row>
    <row r="212" spans="2:3" x14ac:dyDescent="0.25">
      <c r="B212" s="7">
        <v>4</v>
      </c>
      <c r="C212" s="7">
        <v>4</v>
      </c>
    </row>
    <row r="213" spans="2:3" x14ac:dyDescent="0.25">
      <c r="B213" s="5">
        <v>3</v>
      </c>
      <c r="C213" s="5">
        <v>3</v>
      </c>
    </row>
    <row r="214" spans="2:3" x14ac:dyDescent="0.25">
      <c r="B214" s="7">
        <v>3</v>
      </c>
      <c r="C214" s="7">
        <v>3</v>
      </c>
    </row>
    <row r="215" spans="2:3" x14ac:dyDescent="0.25">
      <c r="B215" s="5">
        <v>3</v>
      </c>
      <c r="C215" s="5">
        <v>3</v>
      </c>
    </row>
    <row r="216" spans="2:3" x14ac:dyDescent="0.25">
      <c r="B216" s="7">
        <v>3</v>
      </c>
      <c r="C216" s="7">
        <v>3</v>
      </c>
    </row>
    <row r="217" spans="2:3" x14ac:dyDescent="0.25">
      <c r="B217" s="5">
        <v>3</v>
      </c>
      <c r="C217" s="5">
        <v>3</v>
      </c>
    </row>
    <row r="218" spans="2:3" x14ac:dyDescent="0.25">
      <c r="B218" s="7">
        <v>3</v>
      </c>
      <c r="C218" s="7">
        <v>3</v>
      </c>
    </row>
    <row r="219" spans="2:3" x14ac:dyDescent="0.25">
      <c r="B219" s="5">
        <v>3</v>
      </c>
      <c r="C219" s="5">
        <v>3</v>
      </c>
    </row>
    <row r="220" spans="2:3" x14ac:dyDescent="0.25">
      <c r="B220" s="7">
        <v>3</v>
      </c>
      <c r="C220" s="7">
        <v>3</v>
      </c>
    </row>
    <row r="221" spans="2:3" x14ac:dyDescent="0.25">
      <c r="B221" s="5">
        <v>3</v>
      </c>
      <c r="C221" s="5">
        <v>3</v>
      </c>
    </row>
    <row r="222" spans="2:3" x14ac:dyDescent="0.25">
      <c r="B222" s="7">
        <v>4</v>
      </c>
      <c r="C222" s="7">
        <v>4</v>
      </c>
    </row>
    <row r="223" spans="2:3" x14ac:dyDescent="0.25">
      <c r="B223" s="5">
        <v>3</v>
      </c>
      <c r="C223" s="5">
        <v>3</v>
      </c>
    </row>
    <row r="224" spans="2:3" x14ac:dyDescent="0.25">
      <c r="B224" s="7">
        <v>3</v>
      </c>
      <c r="C224" s="7">
        <v>3</v>
      </c>
    </row>
    <row r="225" spans="2:3" x14ac:dyDescent="0.25">
      <c r="B225" s="5">
        <v>3</v>
      </c>
      <c r="C225" s="5">
        <v>3</v>
      </c>
    </row>
    <row r="226" spans="2:3" x14ac:dyDescent="0.25">
      <c r="B226" s="7">
        <v>3</v>
      </c>
      <c r="C226" s="7">
        <v>4</v>
      </c>
    </row>
    <row r="227" spans="2:3" x14ac:dyDescent="0.25">
      <c r="B227" s="5">
        <v>3</v>
      </c>
      <c r="C227" s="5">
        <v>4</v>
      </c>
    </row>
    <row r="228" spans="2:3" x14ac:dyDescent="0.25">
      <c r="B228" s="7">
        <v>3</v>
      </c>
      <c r="C228" s="7">
        <v>3</v>
      </c>
    </row>
    <row r="229" spans="2:3" x14ac:dyDescent="0.25">
      <c r="B229" s="5">
        <v>3</v>
      </c>
      <c r="C229" s="5">
        <v>3</v>
      </c>
    </row>
    <row r="230" spans="2:3" x14ac:dyDescent="0.25">
      <c r="B230" s="7">
        <v>3</v>
      </c>
      <c r="C230" s="7">
        <v>3</v>
      </c>
    </row>
    <row r="231" spans="2:3" x14ac:dyDescent="0.25">
      <c r="B231" s="5">
        <v>3</v>
      </c>
      <c r="C231" s="5">
        <v>3</v>
      </c>
    </row>
    <row r="232" spans="2:3" x14ac:dyDescent="0.25">
      <c r="B232" s="7">
        <v>4</v>
      </c>
      <c r="C232" s="7">
        <v>3</v>
      </c>
    </row>
    <row r="233" spans="2:3" x14ac:dyDescent="0.25">
      <c r="B233" s="5">
        <v>3</v>
      </c>
      <c r="C233" s="5">
        <v>3</v>
      </c>
    </row>
    <row r="234" spans="2:3" x14ac:dyDescent="0.25">
      <c r="B234" s="7">
        <v>3</v>
      </c>
      <c r="C234" s="7">
        <v>3</v>
      </c>
    </row>
    <row r="235" spans="2:3" x14ac:dyDescent="0.25">
      <c r="B235" s="5">
        <v>3</v>
      </c>
      <c r="C235" s="5">
        <v>3</v>
      </c>
    </row>
    <row r="236" spans="2:3" x14ac:dyDescent="0.25">
      <c r="B236" s="7">
        <v>3</v>
      </c>
      <c r="C236" s="7">
        <v>3</v>
      </c>
    </row>
    <row r="237" spans="2:3" x14ac:dyDescent="0.25">
      <c r="B237" s="5">
        <v>4</v>
      </c>
      <c r="C237" s="5">
        <v>3</v>
      </c>
    </row>
    <row r="238" spans="2:3" x14ac:dyDescent="0.25">
      <c r="B238" s="7">
        <v>3</v>
      </c>
      <c r="C238" s="7">
        <v>3</v>
      </c>
    </row>
    <row r="239" spans="2:3" x14ac:dyDescent="0.25">
      <c r="B239" s="5">
        <v>3</v>
      </c>
      <c r="C239" s="5">
        <v>4</v>
      </c>
    </row>
    <row r="240" spans="2:3" x14ac:dyDescent="0.25">
      <c r="B240" s="7">
        <v>3</v>
      </c>
      <c r="C240" s="7">
        <v>3</v>
      </c>
    </row>
    <row r="241" spans="2:3" x14ac:dyDescent="0.25">
      <c r="B241" s="5">
        <v>3</v>
      </c>
      <c r="C241" s="5">
        <v>3</v>
      </c>
    </row>
    <row r="242" spans="2:3" x14ac:dyDescent="0.25">
      <c r="B242" s="7">
        <v>3</v>
      </c>
      <c r="C242" s="7">
        <v>3</v>
      </c>
    </row>
    <row r="243" spans="2:3" x14ac:dyDescent="0.25">
      <c r="B243" s="5">
        <v>3</v>
      </c>
      <c r="C243" s="5">
        <v>4</v>
      </c>
    </row>
    <row r="244" spans="2:3" x14ac:dyDescent="0.25">
      <c r="B244" s="7">
        <v>3</v>
      </c>
      <c r="C244" s="7">
        <v>3</v>
      </c>
    </row>
    <row r="245" spans="2:3" x14ac:dyDescent="0.25">
      <c r="B245" s="5">
        <v>3</v>
      </c>
      <c r="C245" s="5">
        <v>3</v>
      </c>
    </row>
    <row r="246" spans="2:3" x14ac:dyDescent="0.25">
      <c r="B246" s="7">
        <v>3</v>
      </c>
      <c r="C246" s="7">
        <v>3</v>
      </c>
    </row>
    <row r="247" spans="2:3" x14ac:dyDescent="0.25">
      <c r="B247" s="5">
        <v>3</v>
      </c>
      <c r="C247" s="5">
        <v>3</v>
      </c>
    </row>
    <row r="248" spans="2:3" x14ac:dyDescent="0.25">
      <c r="B248" s="7">
        <v>3</v>
      </c>
      <c r="C248" s="7">
        <v>3</v>
      </c>
    </row>
    <row r="249" spans="2:3" x14ac:dyDescent="0.25">
      <c r="B249" s="5">
        <v>3</v>
      </c>
      <c r="C249" s="5">
        <v>3</v>
      </c>
    </row>
    <row r="250" spans="2:3" x14ac:dyDescent="0.25">
      <c r="B250" s="7">
        <v>3</v>
      </c>
      <c r="C250" s="7">
        <v>3</v>
      </c>
    </row>
    <row r="251" spans="2:3" x14ac:dyDescent="0.25">
      <c r="B251" s="5">
        <v>3</v>
      </c>
      <c r="C251" s="5">
        <v>4</v>
      </c>
    </row>
    <row r="252" spans="2:3" x14ac:dyDescent="0.25">
      <c r="B252" s="7">
        <v>3</v>
      </c>
      <c r="C252" s="7">
        <v>3</v>
      </c>
    </row>
    <row r="253" spans="2:3" x14ac:dyDescent="0.25">
      <c r="B253" s="5">
        <v>3</v>
      </c>
      <c r="C253" s="5">
        <v>3</v>
      </c>
    </row>
    <row r="254" spans="2:3" x14ac:dyDescent="0.25">
      <c r="B254" s="7">
        <v>4</v>
      </c>
      <c r="C254" s="7">
        <v>3</v>
      </c>
    </row>
    <row r="255" spans="2:3" x14ac:dyDescent="0.25">
      <c r="B255" s="5">
        <v>4</v>
      </c>
      <c r="C255" s="5">
        <v>3</v>
      </c>
    </row>
    <row r="256" spans="2:3" x14ac:dyDescent="0.25">
      <c r="B256" s="7">
        <v>3</v>
      </c>
      <c r="C256" s="7">
        <v>3</v>
      </c>
    </row>
    <row r="257" spans="2:3" x14ac:dyDescent="0.25">
      <c r="B257" s="5">
        <v>4</v>
      </c>
      <c r="C257" s="5">
        <v>4</v>
      </c>
    </row>
    <row r="258" spans="2:3" x14ac:dyDescent="0.25">
      <c r="B258" s="7">
        <v>4</v>
      </c>
      <c r="C258" s="7">
        <v>3</v>
      </c>
    </row>
    <row r="259" spans="2:3" x14ac:dyDescent="0.25">
      <c r="B259" s="5">
        <v>3</v>
      </c>
      <c r="C259" s="5">
        <v>3</v>
      </c>
    </row>
    <row r="260" spans="2:3" x14ac:dyDescent="0.25">
      <c r="B260" s="7">
        <v>3</v>
      </c>
      <c r="C260" s="7">
        <v>3</v>
      </c>
    </row>
    <row r="261" spans="2:3" x14ac:dyDescent="0.25">
      <c r="B261" s="5">
        <v>3</v>
      </c>
      <c r="C261" s="5">
        <v>3</v>
      </c>
    </row>
    <row r="262" spans="2:3" x14ac:dyDescent="0.25">
      <c r="B262" s="7">
        <v>3</v>
      </c>
      <c r="C262" s="7">
        <v>3</v>
      </c>
    </row>
    <row r="263" spans="2:3" x14ac:dyDescent="0.25">
      <c r="B263" s="5">
        <v>3</v>
      </c>
      <c r="C263" s="5">
        <v>3</v>
      </c>
    </row>
    <row r="264" spans="2:3" x14ac:dyDescent="0.25">
      <c r="B264" s="7">
        <v>4</v>
      </c>
      <c r="C264" s="7">
        <v>4</v>
      </c>
    </row>
    <row r="265" spans="2:3" x14ac:dyDescent="0.25">
      <c r="B265" s="5">
        <v>3</v>
      </c>
      <c r="C265" s="5">
        <v>3</v>
      </c>
    </row>
    <row r="266" spans="2:3" x14ac:dyDescent="0.25">
      <c r="B266" s="7">
        <v>3</v>
      </c>
      <c r="C266" s="7">
        <v>3</v>
      </c>
    </row>
    <row r="267" spans="2:3" x14ac:dyDescent="0.25">
      <c r="B267" s="5">
        <v>3</v>
      </c>
      <c r="C267" s="5">
        <v>3</v>
      </c>
    </row>
    <row r="268" spans="2:3" x14ac:dyDescent="0.25">
      <c r="B268" s="7">
        <v>3</v>
      </c>
      <c r="C268" s="7">
        <v>3</v>
      </c>
    </row>
    <row r="269" spans="2:3" x14ac:dyDescent="0.25">
      <c r="B269" s="5">
        <v>3</v>
      </c>
      <c r="C269" s="5">
        <v>3</v>
      </c>
    </row>
    <row r="270" spans="2:3" x14ac:dyDescent="0.25">
      <c r="B270" s="7">
        <v>4</v>
      </c>
      <c r="C270" s="7">
        <v>3</v>
      </c>
    </row>
    <row r="271" spans="2:3" x14ac:dyDescent="0.25">
      <c r="B271" s="5">
        <v>4</v>
      </c>
      <c r="C271" s="5">
        <v>3</v>
      </c>
    </row>
    <row r="272" spans="2:3" x14ac:dyDescent="0.25">
      <c r="B272" s="7">
        <v>3</v>
      </c>
      <c r="C272" s="7">
        <v>3</v>
      </c>
    </row>
    <row r="273" spans="2:3" x14ac:dyDescent="0.25">
      <c r="B273" s="5">
        <v>3</v>
      </c>
      <c r="C273" s="5">
        <v>3</v>
      </c>
    </row>
    <row r="274" spans="2:3" x14ac:dyDescent="0.25">
      <c r="B274" s="7">
        <v>3</v>
      </c>
      <c r="C274" s="7">
        <v>3</v>
      </c>
    </row>
    <row r="275" spans="2:3" x14ac:dyDescent="0.25">
      <c r="B275" s="5">
        <v>3</v>
      </c>
      <c r="C275" s="5">
        <v>3</v>
      </c>
    </row>
    <row r="276" spans="2:3" x14ac:dyDescent="0.25">
      <c r="B276" s="7">
        <v>3</v>
      </c>
      <c r="C276" s="7">
        <v>3</v>
      </c>
    </row>
    <row r="277" spans="2:3" x14ac:dyDescent="0.25">
      <c r="B277" s="5">
        <v>3</v>
      </c>
      <c r="C277" s="5">
        <v>3</v>
      </c>
    </row>
    <row r="278" spans="2:3" x14ac:dyDescent="0.25">
      <c r="B278" s="7">
        <v>3</v>
      </c>
      <c r="C278" s="7">
        <v>4</v>
      </c>
    </row>
    <row r="279" spans="2:3" x14ac:dyDescent="0.25">
      <c r="B279" s="5">
        <v>4</v>
      </c>
      <c r="C279" s="5">
        <v>3</v>
      </c>
    </row>
    <row r="280" spans="2:3" x14ac:dyDescent="0.25">
      <c r="B280" s="7">
        <v>4</v>
      </c>
      <c r="C280" s="7">
        <v>3</v>
      </c>
    </row>
    <row r="281" spans="2:3" x14ac:dyDescent="0.25">
      <c r="B281" s="5">
        <v>4</v>
      </c>
      <c r="C281" s="5">
        <v>3</v>
      </c>
    </row>
    <row r="282" spans="2:3" x14ac:dyDescent="0.25">
      <c r="B282" s="7">
        <v>4</v>
      </c>
      <c r="C282" s="7">
        <v>3</v>
      </c>
    </row>
    <row r="283" spans="2:3" x14ac:dyDescent="0.25">
      <c r="B283" s="5">
        <v>3</v>
      </c>
      <c r="C283" s="5">
        <v>3</v>
      </c>
    </row>
    <row r="284" spans="2:3" x14ac:dyDescent="0.25">
      <c r="B284" s="7">
        <v>4</v>
      </c>
      <c r="C284" s="7">
        <v>3</v>
      </c>
    </row>
    <row r="285" spans="2:3" x14ac:dyDescent="0.25">
      <c r="B285" s="5">
        <v>3</v>
      </c>
      <c r="C285" s="5">
        <v>3</v>
      </c>
    </row>
    <row r="286" spans="2:3" x14ac:dyDescent="0.25">
      <c r="B286" s="7">
        <v>3</v>
      </c>
      <c r="C286" s="7">
        <v>3</v>
      </c>
    </row>
    <row r="287" spans="2:3" x14ac:dyDescent="0.25">
      <c r="B287" s="5">
        <v>3</v>
      </c>
      <c r="C287" s="5">
        <v>3</v>
      </c>
    </row>
    <row r="288" spans="2:3" x14ac:dyDescent="0.25">
      <c r="B288" s="7">
        <v>3</v>
      </c>
      <c r="C288" s="7">
        <v>3</v>
      </c>
    </row>
    <row r="289" spans="2:3" x14ac:dyDescent="0.25">
      <c r="B289" s="5">
        <v>3</v>
      </c>
      <c r="C289" s="5">
        <v>4</v>
      </c>
    </row>
    <row r="290" spans="2:3" x14ac:dyDescent="0.25">
      <c r="B290" s="7">
        <v>3</v>
      </c>
      <c r="C290" s="7">
        <v>4</v>
      </c>
    </row>
    <row r="291" spans="2:3" x14ac:dyDescent="0.25">
      <c r="B291" s="5">
        <v>3</v>
      </c>
      <c r="C291" s="5">
        <v>3</v>
      </c>
    </row>
    <row r="292" spans="2:3" x14ac:dyDescent="0.25">
      <c r="B292" s="7">
        <v>3</v>
      </c>
      <c r="C292" s="7">
        <v>4</v>
      </c>
    </row>
    <row r="293" spans="2:3" x14ac:dyDescent="0.25">
      <c r="B293" s="5">
        <v>3</v>
      </c>
      <c r="C293" s="5">
        <v>3</v>
      </c>
    </row>
    <row r="294" spans="2:3" x14ac:dyDescent="0.25">
      <c r="B294" s="7">
        <v>3</v>
      </c>
      <c r="C294" s="7">
        <v>3</v>
      </c>
    </row>
    <row r="295" spans="2:3" x14ac:dyDescent="0.25">
      <c r="B295" s="5">
        <v>3</v>
      </c>
      <c r="C295" s="5">
        <v>3</v>
      </c>
    </row>
    <row r="296" spans="2:3" x14ac:dyDescent="0.25">
      <c r="B296" s="7">
        <v>4</v>
      </c>
      <c r="C296" s="7">
        <v>3</v>
      </c>
    </row>
    <row r="297" spans="2:3" x14ac:dyDescent="0.25">
      <c r="B297" s="5">
        <v>3</v>
      </c>
      <c r="C297" s="5">
        <v>4</v>
      </c>
    </row>
    <row r="298" spans="2:3" x14ac:dyDescent="0.25">
      <c r="B298" s="7">
        <v>3</v>
      </c>
      <c r="C298" s="7">
        <v>3</v>
      </c>
    </row>
    <row r="299" spans="2:3" x14ac:dyDescent="0.25">
      <c r="B299" s="5">
        <v>3</v>
      </c>
      <c r="C299" s="5">
        <v>4</v>
      </c>
    </row>
    <row r="300" spans="2:3" x14ac:dyDescent="0.25">
      <c r="B300" s="7">
        <v>3</v>
      </c>
      <c r="C300" s="7">
        <v>3</v>
      </c>
    </row>
    <row r="301" spans="2:3" x14ac:dyDescent="0.25">
      <c r="B301" s="5">
        <v>4</v>
      </c>
      <c r="C301" s="5">
        <v>3</v>
      </c>
    </row>
    <row r="302" spans="2:3" x14ac:dyDescent="0.25">
      <c r="B302" s="7">
        <v>3</v>
      </c>
      <c r="C302" s="7">
        <v>3</v>
      </c>
    </row>
    <row r="303" spans="2:3" x14ac:dyDescent="0.25">
      <c r="B303" s="5">
        <v>4</v>
      </c>
      <c r="C303" s="5">
        <v>3</v>
      </c>
    </row>
    <row r="304" spans="2:3" x14ac:dyDescent="0.25">
      <c r="B304" s="7">
        <v>3</v>
      </c>
      <c r="C304" s="7">
        <v>3</v>
      </c>
    </row>
    <row r="305" spans="2:3" x14ac:dyDescent="0.25">
      <c r="B305" s="5">
        <v>3</v>
      </c>
      <c r="C305" s="5">
        <v>3</v>
      </c>
    </row>
    <row r="306" spans="2:3" x14ac:dyDescent="0.25">
      <c r="B306" s="7">
        <v>3</v>
      </c>
      <c r="C306" s="7">
        <v>3</v>
      </c>
    </row>
    <row r="307" spans="2:3" x14ac:dyDescent="0.25">
      <c r="B307" s="5">
        <v>3</v>
      </c>
      <c r="C307" s="5">
        <v>3</v>
      </c>
    </row>
    <row r="308" spans="2:3" x14ac:dyDescent="0.25">
      <c r="B308" s="7">
        <v>4</v>
      </c>
      <c r="C308" s="7">
        <v>3</v>
      </c>
    </row>
    <row r="309" spans="2:3" x14ac:dyDescent="0.25">
      <c r="B309" s="5">
        <v>3</v>
      </c>
      <c r="C309" s="5">
        <v>3</v>
      </c>
    </row>
    <row r="310" spans="2:3" x14ac:dyDescent="0.25">
      <c r="B310" s="7">
        <v>3</v>
      </c>
      <c r="C310" s="7">
        <v>4</v>
      </c>
    </row>
    <row r="311" spans="2:3" x14ac:dyDescent="0.25">
      <c r="B311" s="5">
        <v>3</v>
      </c>
      <c r="C311" s="5">
        <v>3</v>
      </c>
    </row>
    <row r="312" spans="2:3" x14ac:dyDescent="0.25">
      <c r="B312" s="7">
        <v>3</v>
      </c>
      <c r="C312" s="7">
        <v>3</v>
      </c>
    </row>
    <row r="313" spans="2:3" x14ac:dyDescent="0.25">
      <c r="B313" s="5">
        <v>3</v>
      </c>
      <c r="C313" s="5">
        <v>3</v>
      </c>
    </row>
    <row r="314" spans="2:3" x14ac:dyDescent="0.25">
      <c r="B314" s="7">
        <v>3</v>
      </c>
      <c r="C314" s="7">
        <v>3</v>
      </c>
    </row>
    <row r="315" spans="2:3" x14ac:dyDescent="0.25">
      <c r="B315" s="5">
        <v>3</v>
      </c>
      <c r="C315" s="5">
        <v>4</v>
      </c>
    </row>
    <row r="316" spans="2:3" x14ac:dyDescent="0.25">
      <c r="B316" s="7">
        <v>3</v>
      </c>
      <c r="C316" s="7">
        <v>3</v>
      </c>
    </row>
    <row r="317" spans="2:3" x14ac:dyDescent="0.25">
      <c r="B317" s="5">
        <v>3</v>
      </c>
      <c r="C317" s="5">
        <v>3</v>
      </c>
    </row>
    <row r="318" spans="2:3" x14ac:dyDescent="0.25">
      <c r="B318" s="7">
        <v>3</v>
      </c>
      <c r="C318" s="7">
        <v>3</v>
      </c>
    </row>
    <row r="319" spans="2:3" x14ac:dyDescent="0.25">
      <c r="B319" s="5">
        <v>3</v>
      </c>
      <c r="C319" s="5">
        <v>4</v>
      </c>
    </row>
    <row r="320" spans="2:3" x14ac:dyDescent="0.25">
      <c r="B320" s="7">
        <v>3</v>
      </c>
      <c r="C320" s="7">
        <v>3</v>
      </c>
    </row>
    <row r="321" spans="2:3" x14ac:dyDescent="0.25">
      <c r="B321" s="5">
        <v>3</v>
      </c>
      <c r="C321" s="5">
        <v>3</v>
      </c>
    </row>
    <row r="322" spans="2:3" x14ac:dyDescent="0.25">
      <c r="B322" s="7">
        <v>3</v>
      </c>
      <c r="C322" s="7">
        <v>3</v>
      </c>
    </row>
    <row r="323" spans="2:3" x14ac:dyDescent="0.25">
      <c r="B323" s="5">
        <v>3</v>
      </c>
      <c r="C323" s="5">
        <v>3</v>
      </c>
    </row>
    <row r="324" spans="2:3" x14ac:dyDescent="0.25">
      <c r="B324" s="7">
        <v>3</v>
      </c>
      <c r="C324" s="7">
        <v>3</v>
      </c>
    </row>
    <row r="325" spans="2:3" x14ac:dyDescent="0.25">
      <c r="B325" s="5">
        <v>3</v>
      </c>
      <c r="C325" s="5">
        <v>3</v>
      </c>
    </row>
    <row r="326" spans="2:3" x14ac:dyDescent="0.25">
      <c r="B326" s="7">
        <v>3</v>
      </c>
      <c r="C326" s="7">
        <v>4</v>
      </c>
    </row>
    <row r="327" spans="2:3" x14ac:dyDescent="0.25">
      <c r="B327" s="5">
        <v>3</v>
      </c>
      <c r="C327" s="5">
        <v>3</v>
      </c>
    </row>
    <row r="328" spans="2:3" x14ac:dyDescent="0.25">
      <c r="B328" s="7">
        <v>3</v>
      </c>
      <c r="C328" s="7">
        <v>3</v>
      </c>
    </row>
    <row r="329" spans="2:3" x14ac:dyDescent="0.25">
      <c r="B329" s="5">
        <v>3</v>
      </c>
      <c r="C329" s="5">
        <v>3</v>
      </c>
    </row>
    <row r="330" spans="2:3" x14ac:dyDescent="0.25">
      <c r="B330" s="7">
        <v>3</v>
      </c>
      <c r="C330" s="7">
        <v>4</v>
      </c>
    </row>
    <row r="331" spans="2:3" x14ac:dyDescent="0.25">
      <c r="B331" s="5">
        <v>3</v>
      </c>
      <c r="C331" s="5">
        <v>3</v>
      </c>
    </row>
    <row r="332" spans="2:3" x14ac:dyDescent="0.25">
      <c r="B332" s="7">
        <v>3</v>
      </c>
      <c r="C332" s="7">
        <v>3</v>
      </c>
    </row>
    <row r="333" spans="2:3" x14ac:dyDescent="0.25">
      <c r="B333" s="5">
        <v>3</v>
      </c>
      <c r="C333" s="5">
        <v>3</v>
      </c>
    </row>
    <row r="334" spans="2:3" x14ac:dyDescent="0.25">
      <c r="B334" s="7">
        <v>3</v>
      </c>
      <c r="C334" s="7">
        <v>3</v>
      </c>
    </row>
    <row r="335" spans="2:3" x14ac:dyDescent="0.25">
      <c r="B335" s="5">
        <v>3</v>
      </c>
      <c r="C335" s="5">
        <v>3</v>
      </c>
    </row>
    <row r="336" spans="2:3" x14ac:dyDescent="0.25">
      <c r="B336" s="7">
        <v>3</v>
      </c>
      <c r="C336" s="7">
        <v>3</v>
      </c>
    </row>
    <row r="337" spans="2:3" x14ac:dyDescent="0.25">
      <c r="B337" s="5">
        <v>3</v>
      </c>
      <c r="C337" s="5">
        <v>3</v>
      </c>
    </row>
    <row r="338" spans="2:3" x14ac:dyDescent="0.25">
      <c r="B338" s="7">
        <v>3</v>
      </c>
      <c r="C338" s="7">
        <v>3</v>
      </c>
    </row>
    <row r="339" spans="2:3" x14ac:dyDescent="0.25">
      <c r="B339" s="5">
        <v>3</v>
      </c>
      <c r="C339" s="5">
        <v>3</v>
      </c>
    </row>
    <row r="340" spans="2:3" x14ac:dyDescent="0.25">
      <c r="B340" s="7">
        <v>3</v>
      </c>
      <c r="C340" s="7">
        <v>3</v>
      </c>
    </row>
    <row r="341" spans="2:3" x14ac:dyDescent="0.25">
      <c r="B341" s="5">
        <v>3</v>
      </c>
      <c r="C341" s="5">
        <v>3</v>
      </c>
    </row>
    <row r="342" spans="2:3" x14ac:dyDescent="0.25">
      <c r="B342" s="7">
        <v>3</v>
      </c>
      <c r="C342" s="7">
        <v>3</v>
      </c>
    </row>
    <row r="343" spans="2:3" x14ac:dyDescent="0.25">
      <c r="B343" s="5">
        <v>4</v>
      </c>
      <c r="C343" s="5">
        <v>3</v>
      </c>
    </row>
    <row r="344" spans="2:3" x14ac:dyDescent="0.25">
      <c r="B344" s="7">
        <v>3</v>
      </c>
      <c r="C344" s="7">
        <v>3</v>
      </c>
    </row>
    <row r="345" spans="2:3" x14ac:dyDescent="0.25">
      <c r="B345" s="5">
        <v>3</v>
      </c>
      <c r="C345" s="5">
        <v>3</v>
      </c>
    </row>
    <row r="346" spans="2:3" x14ac:dyDescent="0.25">
      <c r="B346" s="7">
        <v>3</v>
      </c>
      <c r="C346" s="7">
        <v>4</v>
      </c>
    </row>
    <row r="347" spans="2:3" x14ac:dyDescent="0.25">
      <c r="B347" s="5">
        <v>3</v>
      </c>
      <c r="C347" s="5">
        <v>3</v>
      </c>
    </row>
    <row r="348" spans="2:3" x14ac:dyDescent="0.25">
      <c r="B348" s="7">
        <v>3</v>
      </c>
      <c r="C348" s="7">
        <v>3</v>
      </c>
    </row>
    <row r="349" spans="2:3" x14ac:dyDescent="0.25">
      <c r="B349" s="5">
        <v>3</v>
      </c>
      <c r="C349" s="5">
        <v>3</v>
      </c>
    </row>
    <row r="350" spans="2:3" x14ac:dyDescent="0.25">
      <c r="B350" s="7">
        <v>3</v>
      </c>
      <c r="C350" s="7">
        <v>3</v>
      </c>
    </row>
    <row r="351" spans="2:3" x14ac:dyDescent="0.25">
      <c r="B351" s="5">
        <v>3</v>
      </c>
      <c r="C351" s="5">
        <v>3</v>
      </c>
    </row>
    <row r="352" spans="2:3" x14ac:dyDescent="0.25">
      <c r="B352" s="7">
        <v>3</v>
      </c>
      <c r="C352" s="7">
        <v>4</v>
      </c>
    </row>
    <row r="353" spans="2:3" x14ac:dyDescent="0.25">
      <c r="B353" s="5">
        <v>3</v>
      </c>
      <c r="C353" s="5">
        <v>3</v>
      </c>
    </row>
    <row r="354" spans="2:3" x14ac:dyDescent="0.25">
      <c r="B354" s="7">
        <v>4</v>
      </c>
      <c r="C354" s="7">
        <v>3</v>
      </c>
    </row>
    <row r="355" spans="2:3" x14ac:dyDescent="0.25">
      <c r="B355" s="5">
        <v>3</v>
      </c>
      <c r="C355" s="5">
        <v>4</v>
      </c>
    </row>
    <row r="356" spans="2:3" x14ac:dyDescent="0.25">
      <c r="B356" s="7">
        <v>3</v>
      </c>
      <c r="C356" s="7">
        <v>3</v>
      </c>
    </row>
    <row r="357" spans="2:3" x14ac:dyDescent="0.25">
      <c r="B357" s="5">
        <v>3</v>
      </c>
      <c r="C357" s="5">
        <v>3</v>
      </c>
    </row>
    <row r="358" spans="2:3" x14ac:dyDescent="0.25">
      <c r="B358" s="7">
        <v>3</v>
      </c>
      <c r="C358" s="7">
        <v>3</v>
      </c>
    </row>
    <row r="359" spans="2:3" x14ac:dyDescent="0.25">
      <c r="B359" s="5">
        <v>3</v>
      </c>
      <c r="C359" s="5">
        <v>3</v>
      </c>
    </row>
    <row r="360" spans="2:3" x14ac:dyDescent="0.25">
      <c r="B360" s="7">
        <v>3</v>
      </c>
      <c r="C360" s="7">
        <v>3</v>
      </c>
    </row>
    <row r="361" spans="2:3" x14ac:dyDescent="0.25">
      <c r="B361" s="5">
        <v>3</v>
      </c>
      <c r="C361" s="5">
        <v>3</v>
      </c>
    </row>
    <row r="362" spans="2:3" x14ac:dyDescent="0.25">
      <c r="B362" s="7">
        <v>3</v>
      </c>
      <c r="C362" s="7">
        <v>3</v>
      </c>
    </row>
    <row r="363" spans="2:3" x14ac:dyDescent="0.25">
      <c r="B363" s="5">
        <v>3</v>
      </c>
      <c r="C363" s="5">
        <v>3</v>
      </c>
    </row>
    <row r="364" spans="2:3" x14ac:dyDescent="0.25">
      <c r="B364" s="7">
        <v>3</v>
      </c>
      <c r="C364" s="7">
        <v>3</v>
      </c>
    </row>
    <row r="365" spans="2:3" x14ac:dyDescent="0.25">
      <c r="B365" s="5">
        <v>3</v>
      </c>
      <c r="C365" s="5">
        <v>3</v>
      </c>
    </row>
    <row r="366" spans="2:3" x14ac:dyDescent="0.25">
      <c r="B366" s="7">
        <v>3</v>
      </c>
      <c r="C366" s="7">
        <v>3</v>
      </c>
    </row>
    <row r="367" spans="2:3" x14ac:dyDescent="0.25">
      <c r="B367" s="5">
        <v>3</v>
      </c>
      <c r="C367" s="5">
        <v>3</v>
      </c>
    </row>
    <row r="368" spans="2:3" x14ac:dyDescent="0.25">
      <c r="B368" s="7">
        <v>3</v>
      </c>
      <c r="C368" s="7">
        <v>3</v>
      </c>
    </row>
    <row r="369" spans="2:3" x14ac:dyDescent="0.25">
      <c r="B369" s="5">
        <v>3</v>
      </c>
      <c r="C369" s="5">
        <v>3</v>
      </c>
    </row>
    <row r="370" spans="2:3" x14ac:dyDescent="0.25">
      <c r="B370" s="7">
        <v>3</v>
      </c>
      <c r="C370" s="7">
        <v>4</v>
      </c>
    </row>
    <row r="371" spans="2:3" x14ac:dyDescent="0.25">
      <c r="B371" s="5">
        <v>3</v>
      </c>
      <c r="C371" s="5">
        <v>3</v>
      </c>
    </row>
    <row r="372" spans="2:3" x14ac:dyDescent="0.25">
      <c r="B372" s="7">
        <v>3</v>
      </c>
      <c r="C372" s="7">
        <v>3</v>
      </c>
    </row>
    <row r="373" spans="2:3" x14ac:dyDescent="0.25">
      <c r="B373" s="5">
        <v>4</v>
      </c>
      <c r="C373" s="5">
        <v>3</v>
      </c>
    </row>
    <row r="374" spans="2:3" x14ac:dyDescent="0.25">
      <c r="B374" s="7">
        <v>3</v>
      </c>
      <c r="C374" s="7">
        <v>4</v>
      </c>
    </row>
    <row r="375" spans="2:3" x14ac:dyDescent="0.25">
      <c r="B375" s="5">
        <v>3</v>
      </c>
      <c r="C375" s="5">
        <v>3</v>
      </c>
    </row>
    <row r="376" spans="2:3" x14ac:dyDescent="0.25">
      <c r="B376" s="7">
        <v>3</v>
      </c>
      <c r="C376" s="7">
        <v>3</v>
      </c>
    </row>
    <row r="377" spans="2:3" x14ac:dyDescent="0.25">
      <c r="B377" s="5">
        <v>4</v>
      </c>
      <c r="C377" s="5">
        <v>3</v>
      </c>
    </row>
    <row r="378" spans="2:3" x14ac:dyDescent="0.25">
      <c r="B378" s="7">
        <v>3</v>
      </c>
      <c r="C378" s="7">
        <v>3</v>
      </c>
    </row>
    <row r="379" spans="2:3" x14ac:dyDescent="0.25">
      <c r="B379" s="5">
        <v>3</v>
      </c>
      <c r="C379" s="5">
        <v>3</v>
      </c>
    </row>
    <row r="380" spans="2:3" x14ac:dyDescent="0.25">
      <c r="B380" s="7">
        <v>3</v>
      </c>
      <c r="C380" s="7">
        <v>3</v>
      </c>
    </row>
    <row r="381" spans="2:3" x14ac:dyDescent="0.25">
      <c r="B381" s="5">
        <v>3</v>
      </c>
      <c r="C381" s="5">
        <v>3</v>
      </c>
    </row>
    <row r="382" spans="2:3" x14ac:dyDescent="0.25">
      <c r="B382" s="7">
        <v>3</v>
      </c>
      <c r="C382" s="7">
        <v>3</v>
      </c>
    </row>
    <row r="383" spans="2:3" x14ac:dyDescent="0.25">
      <c r="B383" s="5">
        <v>3</v>
      </c>
      <c r="C383" s="5">
        <v>3</v>
      </c>
    </row>
    <row r="384" spans="2:3" x14ac:dyDescent="0.25">
      <c r="B384" s="7">
        <v>3</v>
      </c>
      <c r="C384" s="7">
        <v>3</v>
      </c>
    </row>
    <row r="385" spans="2:3" x14ac:dyDescent="0.25">
      <c r="B385" s="5">
        <v>3</v>
      </c>
      <c r="C385" s="5">
        <v>3</v>
      </c>
    </row>
    <row r="386" spans="2:3" x14ac:dyDescent="0.25">
      <c r="B386" s="7">
        <v>4</v>
      </c>
      <c r="C386" s="7">
        <v>3</v>
      </c>
    </row>
    <row r="387" spans="2:3" x14ac:dyDescent="0.25">
      <c r="B387" s="5">
        <v>3</v>
      </c>
      <c r="C387" s="5">
        <v>3</v>
      </c>
    </row>
    <row r="388" spans="2:3" x14ac:dyDescent="0.25">
      <c r="B388" s="7">
        <v>3</v>
      </c>
      <c r="C388" s="7">
        <v>3</v>
      </c>
    </row>
    <row r="389" spans="2:3" x14ac:dyDescent="0.25">
      <c r="B389" s="5">
        <v>4</v>
      </c>
      <c r="C389" s="5">
        <v>4</v>
      </c>
    </row>
    <row r="390" spans="2:3" x14ac:dyDescent="0.25">
      <c r="B390" s="7">
        <v>3</v>
      </c>
      <c r="C390" s="7">
        <v>3</v>
      </c>
    </row>
    <row r="391" spans="2:3" x14ac:dyDescent="0.25">
      <c r="B391" s="5">
        <v>3</v>
      </c>
      <c r="C391" s="5">
        <v>3</v>
      </c>
    </row>
    <row r="392" spans="2:3" x14ac:dyDescent="0.25">
      <c r="B392" s="7">
        <v>3</v>
      </c>
      <c r="C392" s="7">
        <v>3</v>
      </c>
    </row>
    <row r="393" spans="2:3" x14ac:dyDescent="0.25">
      <c r="B393" s="5">
        <v>3</v>
      </c>
      <c r="C393" s="5">
        <v>3</v>
      </c>
    </row>
    <row r="394" spans="2:3" x14ac:dyDescent="0.25">
      <c r="B394" s="7">
        <v>3</v>
      </c>
      <c r="C394" s="7">
        <v>4</v>
      </c>
    </row>
    <row r="395" spans="2:3" x14ac:dyDescent="0.25">
      <c r="B395" s="5">
        <v>3</v>
      </c>
      <c r="C395" s="5">
        <v>3</v>
      </c>
    </row>
    <row r="396" spans="2:3" x14ac:dyDescent="0.25">
      <c r="B396" s="7">
        <v>4</v>
      </c>
      <c r="C396" s="7">
        <v>3</v>
      </c>
    </row>
    <row r="397" spans="2:3" x14ac:dyDescent="0.25">
      <c r="B397" s="5">
        <v>3</v>
      </c>
      <c r="C397" s="5">
        <v>3</v>
      </c>
    </row>
    <row r="398" spans="2:3" x14ac:dyDescent="0.25">
      <c r="B398" s="7">
        <v>4</v>
      </c>
      <c r="C398" s="7">
        <v>3</v>
      </c>
    </row>
    <row r="399" spans="2:3" x14ac:dyDescent="0.25">
      <c r="B399" s="5">
        <v>3</v>
      </c>
      <c r="C399" s="5">
        <v>3</v>
      </c>
    </row>
    <row r="400" spans="2:3" x14ac:dyDescent="0.25">
      <c r="B400" s="7">
        <v>3</v>
      </c>
      <c r="C400" s="7">
        <v>3</v>
      </c>
    </row>
    <row r="401" spans="2:3" x14ac:dyDescent="0.25">
      <c r="B401" s="5">
        <v>3</v>
      </c>
      <c r="C401" s="5">
        <v>3</v>
      </c>
    </row>
    <row r="402" spans="2:3" x14ac:dyDescent="0.25">
      <c r="B402" s="7">
        <v>3</v>
      </c>
      <c r="C402" s="7">
        <v>3</v>
      </c>
    </row>
    <row r="403" spans="2:3" x14ac:dyDescent="0.25">
      <c r="B403" s="5">
        <v>3</v>
      </c>
      <c r="C403" s="5">
        <v>4</v>
      </c>
    </row>
    <row r="404" spans="2:3" x14ac:dyDescent="0.25">
      <c r="B404" s="7">
        <v>3</v>
      </c>
      <c r="C404" s="7">
        <v>3</v>
      </c>
    </row>
    <row r="405" spans="2:3" x14ac:dyDescent="0.25">
      <c r="B405" s="5">
        <v>3</v>
      </c>
      <c r="C405" s="5">
        <v>4</v>
      </c>
    </row>
    <row r="406" spans="2:3" x14ac:dyDescent="0.25">
      <c r="B406" s="7">
        <v>3</v>
      </c>
      <c r="C406" s="7">
        <v>3</v>
      </c>
    </row>
    <row r="407" spans="2:3" x14ac:dyDescent="0.25">
      <c r="B407" s="5">
        <v>3</v>
      </c>
      <c r="C407" s="5">
        <v>3</v>
      </c>
    </row>
    <row r="408" spans="2:3" x14ac:dyDescent="0.25">
      <c r="B408" s="7">
        <v>3</v>
      </c>
      <c r="C408" s="7">
        <v>4</v>
      </c>
    </row>
    <row r="409" spans="2:3" x14ac:dyDescent="0.25">
      <c r="B409" s="5">
        <v>3</v>
      </c>
      <c r="C409" s="5">
        <v>3</v>
      </c>
    </row>
    <row r="410" spans="2:3" x14ac:dyDescent="0.25">
      <c r="B410" s="7">
        <v>4</v>
      </c>
      <c r="C410" s="7">
        <v>3</v>
      </c>
    </row>
    <row r="411" spans="2:3" x14ac:dyDescent="0.25">
      <c r="B411" s="5">
        <v>3</v>
      </c>
      <c r="C411" s="5">
        <v>3</v>
      </c>
    </row>
    <row r="412" spans="2:3" x14ac:dyDescent="0.25">
      <c r="B412" s="7">
        <v>3</v>
      </c>
      <c r="C412" s="7">
        <v>3</v>
      </c>
    </row>
    <row r="413" spans="2:3" x14ac:dyDescent="0.25">
      <c r="B413" s="5">
        <v>3</v>
      </c>
      <c r="C413" s="5">
        <v>4</v>
      </c>
    </row>
    <row r="414" spans="2:3" x14ac:dyDescent="0.25">
      <c r="B414" s="7">
        <v>3</v>
      </c>
      <c r="C414" s="7">
        <v>3</v>
      </c>
    </row>
    <row r="415" spans="2:3" x14ac:dyDescent="0.25">
      <c r="B415" s="5">
        <v>3</v>
      </c>
      <c r="C415" s="5">
        <v>3</v>
      </c>
    </row>
    <row r="416" spans="2:3" x14ac:dyDescent="0.25">
      <c r="B416" s="7">
        <v>3</v>
      </c>
      <c r="C416" s="7">
        <v>3</v>
      </c>
    </row>
    <row r="417" spans="2:3" x14ac:dyDescent="0.25">
      <c r="B417" s="5">
        <v>3</v>
      </c>
      <c r="C417" s="5">
        <v>3</v>
      </c>
    </row>
    <row r="418" spans="2:3" x14ac:dyDescent="0.25">
      <c r="B418" s="7">
        <v>3</v>
      </c>
      <c r="C418" s="7">
        <v>3</v>
      </c>
    </row>
    <row r="419" spans="2:3" x14ac:dyDescent="0.25">
      <c r="B419" s="5">
        <v>3</v>
      </c>
      <c r="C419" s="5">
        <v>3</v>
      </c>
    </row>
    <row r="420" spans="2:3" x14ac:dyDescent="0.25">
      <c r="B420" s="7">
        <v>3</v>
      </c>
      <c r="C420" s="7">
        <v>3</v>
      </c>
    </row>
    <row r="421" spans="2:3" x14ac:dyDescent="0.25">
      <c r="B421" s="5">
        <v>3</v>
      </c>
      <c r="C421" s="5">
        <v>4</v>
      </c>
    </row>
    <row r="422" spans="2:3" x14ac:dyDescent="0.25">
      <c r="B422" s="7">
        <v>3</v>
      </c>
      <c r="C422" s="7">
        <v>3</v>
      </c>
    </row>
    <row r="423" spans="2:3" x14ac:dyDescent="0.25">
      <c r="B423" s="5">
        <v>4</v>
      </c>
      <c r="C423" s="5">
        <v>4</v>
      </c>
    </row>
    <row r="424" spans="2:3" x14ac:dyDescent="0.25">
      <c r="B424" s="7">
        <v>3</v>
      </c>
      <c r="C424" s="7">
        <v>3</v>
      </c>
    </row>
    <row r="425" spans="2:3" x14ac:dyDescent="0.25">
      <c r="B425" s="5">
        <v>3</v>
      </c>
      <c r="C425" s="5">
        <v>3</v>
      </c>
    </row>
    <row r="426" spans="2:3" x14ac:dyDescent="0.25">
      <c r="B426" s="7">
        <v>3</v>
      </c>
      <c r="C426" s="7">
        <v>3</v>
      </c>
    </row>
    <row r="427" spans="2:3" x14ac:dyDescent="0.25">
      <c r="B427" s="5">
        <v>3</v>
      </c>
      <c r="C427" s="5">
        <v>3</v>
      </c>
    </row>
    <row r="428" spans="2:3" x14ac:dyDescent="0.25">
      <c r="B428" s="7">
        <v>3</v>
      </c>
      <c r="C428" s="7">
        <v>3</v>
      </c>
    </row>
    <row r="429" spans="2:3" x14ac:dyDescent="0.25">
      <c r="B429" s="5">
        <v>4</v>
      </c>
      <c r="C429" s="5">
        <v>3</v>
      </c>
    </row>
    <row r="430" spans="2:3" x14ac:dyDescent="0.25">
      <c r="B430" s="7">
        <v>3</v>
      </c>
      <c r="C430" s="7">
        <v>3</v>
      </c>
    </row>
    <row r="431" spans="2:3" x14ac:dyDescent="0.25">
      <c r="B431" s="5">
        <v>3</v>
      </c>
      <c r="C431" s="5">
        <v>3</v>
      </c>
    </row>
    <row r="432" spans="2:3" x14ac:dyDescent="0.25">
      <c r="B432" s="7">
        <v>3</v>
      </c>
      <c r="C432" s="7">
        <v>3</v>
      </c>
    </row>
    <row r="433" spans="2:3" x14ac:dyDescent="0.25">
      <c r="B433" s="5">
        <v>3</v>
      </c>
      <c r="C433" s="5">
        <v>3</v>
      </c>
    </row>
    <row r="434" spans="2:3" x14ac:dyDescent="0.25">
      <c r="B434" s="7">
        <v>3</v>
      </c>
      <c r="C434" s="7">
        <v>3</v>
      </c>
    </row>
    <row r="435" spans="2:3" x14ac:dyDescent="0.25">
      <c r="B435" s="5">
        <v>3</v>
      </c>
      <c r="C435" s="5">
        <v>3</v>
      </c>
    </row>
    <row r="436" spans="2:3" x14ac:dyDescent="0.25">
      <c r="B436" s="7">
        <v>3</v>
      </c>
      <c r="C436" s="7">
        <v>3</v>
      </c>
    </row>
    <row r="437" spans="2:3" x14ac:dyDescent="0.25">
      <c r="B437" s="5">
        <v>3</v>
      </c>
      <c r="C437" s="5">
        <v>3</v>
      </c>
    </row>
    <row r="438" spans="2:3" x14ac:dyDescent="0.25">
      <c r="B438" s="7">
        <v>3</v>
      </c>
      <c r="C438" s="7">
        <v>3</v>
      </c>
    </row>
    <row r="439" spans="2:3" x14ac:dyDescent="0.25">
      <c r="B439" s="5">
        <v>3</v>
      </c>
      <c r="C439" s="5">
        <v>3</v>
      </c>
    </row>
    <row r="440" spans="2:3" x14ac:dyDescent="0.25">
      <c r="B440" s="7">
        <v>3</v>
      </c>
      <c r="C440" s="7">
        <v>3</v>
      </c>
    </row>
    <row r="441" spans="2:3" x14ac:dyDescent="0.25">
      <c r="B441" s="5">
        <v>3</v>
      </c>
      <c r="C441" s="5">
        <v>4</v>
      </c>
    </row>
    <row r="442" spans="2:3" x14ac:dyDescent="0.25">
      <c r="B442" s="7">
        <v>3</v>
      </c>
      <c r="C442" s="7">
        <v>3</v>
      </c>
    </row>
    <row r="443" spans="2:3" x14ac:dyDescent="0.25">
      <c r="B443" s="5">
        <v>4</v>
      </c>
      <c r="C443" s="5">
        <v>3</v>
      </c>
    </row>
    <row r="444" spans="2:3" x14ac:dyDescent="0.25">
      <c r="B444" s="7">
        <v>3</v>
      </c>
      <c r="C444" s="7">
        <v>3</v>
      </c>
    </row>
    <row r="445" spans="2:3" x14ac:dyDescent="0.25">
      <c r="B445" s="5">
        <v>3</v>
      </c>
      <c r="C445" s="5">
        <v>4</v>
      </c>
    </row>
    <row r="446" spans="2:3" x14ac:dyDescent="0.25">
      <c r="B446" s="7">
        <v>3</v>
      </c>
      <c r="C446" s="7">
        <v>4</v>
      </c>
    </row>
    <row r="447" spans="2:3" x14ac:dyDescent="0.25">
      <c r="B447" s="5">
        <v>3</v>
      </c>
      <c r="C447" s="5">
        <v>3</v>
      </c>
    </row>
    <row r="448" spans="2:3" x14ac:dyDescent="0.25">
      <c r="B448" s="7">
        <v>3</v>
      </c>
      <c r="C448" s="7">
        <v>3</v>
      </c>
    </row>
    <row r="449" spans="2:3" x14ac:dyDescent="0.25">
      <c r="B449" s="5">
        <v>3</v>
      </c>
      <c r="C449" s="5">
        <v>3</v>
      </c>
    </row>
    <row r="450" spans="2:3" x14ac:dyDescent="0.25">
      <c r="B450" s="7">
        <v>4</v>
      </c>
      <c r="C450" s="7">
        <v>4</v>
      </c>
    </row>
    <row r="451" spans="2:3" x14ac:dyDescent="0.25">
      <c r="B451" s="5">
        <v>3</v>
      </c>
      <c r="C451" s="5">
        <v>4</v>
      </c>
    </row>
    <row r="452" spans="2:3" x14ac:dyDescent="0.25">
      <c r="B452" s="7">
        <v>3</v>
      </c>
      <c r="C452" s="7">
        <v>3</v>
      </c>
    </row>
    <row r="453" spans="2:3" x14ac:dyDescent="0.25">
      <c r="B453" s="5">
        <v>3</v>
      </c>
      <c r="C453" s="5">
        <v>3</v>
      </c>
    </row>
    <row r="454" spans="2:3" x14ac:dyDescent="0.25">
      <c r="B454" s="7">
        <v>3</v>
      </c>
      <c r="C454" s="7">
        <v>4</v>
      </c>
    </row>
    <row r="455" spans="2:3" x14ac:dyDescent="0.25">
      <c r="B455" s="5">
        <v>4</v>
      </c>
      <c r="C455" s="5">
        <v>3</v>
      </c>
    </row>
    <row r="456" spans="2:3" x14ac:dyDescent="0.25">
      <c r="B456" s="7">
        <v>3</v>
      </c>
      <c r="C456" s="7">
        <v>3</v>
      </c>
    </row>
    <row r="457" spans="2:3" x14ac:dyDescent="0.25">
      <c r="B457" s="5">
        <v>3</v>
      </c>
      <c r="C457" s="5">
        <v>4</v>
      </c>
    </row>
    <row r="458" spans="2:3" x14ac:dyDescent="0.25">
      <c r="B458" s="7">
        <v>3</v>
      </c>
      <c r="C458" s="7">
        <v>3</v>
      </c>
    </row>
    <row r="459" spans="2:3" x14ac:dyDescent="0.25">
      <c r="B459" s="5">
        <v>3</v>
      </c>
      <c r="C459" s="5">
        <v>3</v>
      </c>
    </row>
    <row r="460" spans="2:3" x14ac:dyDescent="0.25">
      <c r="B460" s="7">
        <v>3</v>
      </c>
      <c r="C460" s="7">
        <v>3</v>
      </c>
    </row>
    <row r="461" spans="2:3" x14ac:dyDescent="0.25">
      <c r="B461" s="5">
        <v>3</v>
      </c>
      <c r="C461" s="5">
        <v>3</v>
      </c>
    </row>
    <row r="462" spans="2:3" x14ac:dyDescent="0.25">
      <c r="B462" s="7">
        <v>3</v>
      </c>
      <c r="C462" s="7">
        <v>3</v>
      </c>
    </row>
    <row r="463" spans="2:3" x14ac:dyDescent="0.25">
      <c r="B463" s="5">
        <v>3</v>
      </c>
      <c r="C463" s="5">
        <v>3</v>
      </c>
    </row>
    <row r="464" spans="2:3" x14ac:dyDescent="0.25">
      <c r="B464" s="7">
        <v>3</v>
      </c>
      <c r="C464" s="7">
        <v>4</v>
      </c>
    </row>
    <row r="465" spans="2:3" x14ac:dyDescent="0.25">
      <c r="B465" s="5">
        <v>3</v>
      </c>
      <c r="C465" s="5">
        <v>3</v>
      </c>
    </row>
    <row r="466" spans="2:3" x14ac:dyDescent="0.25">
      <c r="B466" s="7">
        <v>3</v>
      </c>
      <c r="C466" s="7">
        <v>3</v>
      </c>
    </row>
    <row r="467" spans="2:3" x14ac:dyDescent="0.25">
      <c r="B467" s="5">
        <v>3</v>
      </c>
      <c r="C467" s="5">
        <v>3</v>
      </c>
    </row>
    <row r="468" spans="2:3" x14ac:dyDescent="0.25">
      <c r="B468" s="7">
        <v>4</v>
      </c>
      <c r="C468" s="7">
        <v>3</v>
      </c>
    </row>
    <row r="469" spans="2:3" x14ac:dyDescent="0.25">
      <c r="B469" s="5">
        <v>3</v>
      </c>
      <c r="C469" s="5">
        <v>3</v>
      </c>
    </row>
    <row r="470" spans="2:3" x14ac:dyDescent="0.25">
      <c r="B470" s="7">
        <v>3</v>
      </c>
      <c r="C470" s="7">
        <v>3</v>
      </c>
    </row>
    <row r="471" spans="2:3" x14ac:dyDescent="0.25">
      <c r="B471" s="5">
        <v>3</v>
      </c>
      <c r="C471" s="5">
        <v>3</v>
      </c>
    </row>
    <row r="472" spans="2:3" x14ac:dyDescent="0.25">
      <c r="B472" s="7">
        <v>3</v>
      </c>
      <c r="C472" s="7">
        <v>3</v>
      </c>
    </row>
    <row r="473" spans="2:3" x14ac:dyDescent="0.25">
      <c r="B473" s="5">
        <v>3</v>
      </c>
      <c r="C473" s="5">
        <v>3</v>
      </c>
    </row>
    <row r="474" spans="2:3" x14ac:dyDescent="0.25">
      <c r="B474" s="7">
        <v>3</v>
      </c>
      <c r="C474" s="7">
        <v>3</v>
      </c>
    </row>
    <row r="475" spans="2:3" x14ac:dyDescent="0.25">
      <c r="B475" s="5">
        <v>4</v>
      </c>
      <c r="C475" s="5">
        <v>3</v>
      </c>
    </row>
    <row r="476" spans="2:3" x14ac:dyDescent="0.25">
      <c r="B476" s="7">
        <v>3</v>
      </c>
      <c r="C476" s="7">
        <v>3</v>
      </c>
    </row>
    <row r="477" spans="2:3" x14ac:dyDescent="0.25">
      <c r="B477" s="5">
        <v>3</v>
      </c>
      <c r="C477" s="5">
        <v>4</v>
      </c>
    </row>
    <row r="478" spans="2:3" x14ac:dyDescent="0.25">
      <c r="B478" s="7">
        <v>3</v>
      </c>
      <c r="C478" s="7">
        <v>3</v>
      </c>
    </row>
    <row r="479" spans="2:3" x14ac:dyDescent="0.25">
      <c r="B479" s="5">
        <v>3</v>
      </c>
      <c r="C479" s="5">
        <v>4</v>
      </c>
    </row>
    <row r="480" spans="2:3" x14ac:dyDescent="0.25">
      <c r="B480" s="7">
        <v>3</v>
      </c>
      <c r="C480" s="7">
        <v>3</v>
      </c>
    </row>
    <row r="481" spans="2:3" x14ac:dyDescent="0.25">
      <c r="B481" s="5">
        <v>4</v>
      </c>
      <c r="C481" s="5">
        <v>3</v>
      </c>
    </row>
    <row r="482" spans="2:3" x14ac:dyDescent="0.25">
      <c r="B482" s="7">
        <v>3</v>
      </c>
      <c r="C482" s="7">
        <v>3</v>
      </c>
    </row>
    <row r="483" spans="2:3" x14ac:dyDescent="0.25">
      <c r="B483" s="5">
        <v>3</v>
      </c>
      <c r="C483" s="5">
        <v>4</v>
      </c>
    </row>
    <row r="484" spans="2:3" x14ac:dyDescent="0.25">
      <c r="B484" s="7">
        <v>3</v>
      </c>
      <c r="C484" s="7">
        <v>3</v>
      </c>
    </row>
    <row r="485" spans="2:3" x14ac:dyDescent="0.25">
      <c r="B485" s="5">
        <v>4</v>
      </c>
      <c r="C485" s="5">
        <v>3</v>
      </c>
    </row>
    <row r="486" spans="2:3" x14ac:dyDescent="0.25">
      <c r="B486" s="7">
        <v>3</v>
      </c>
      <c r="C486" s="7">
        <v>3</v>
      </c>
    </row>
    <row r="487" spans="2:3" x14ac:dyDescent="0.25">
      <c r="B487" s="5">
        <v>3</v>
      </c>
      <c r="C487" s="5">
        <v>3</v>
      </c>
    </row>
    <row r="488" spans="2:3" x14ac:dyDescent="0.25">
      <c r="B488" s="7">
        <v>3</v>
      </c>
      <c r="C488" s="7">
        <v>3</v>
      </c>
    </row>
    <row r="489" spans="2:3" x14ac:dyDescent="0.25">
      <c r="B489" s="5">
        <v>4</v>
      </c>
      <c r="C489" s="5">
        <v>3</v>
      </c>
    </row>
    <row r="490" spans="2:3" x14ac:dyDescent="0.25">
      <c r="B490" s="7">
        <v>3</v>
      </c>
      <c r="C490" s="7">
        <v>3</v>
      </c>
    </row>
    <row r="491" spans="2:3" x14ac:dyDescent="0.25">
      <c r="B491" s="5">
        <v>3</v>
      </c>
      <c r="C491" s="5">
        <v>3</v>
      </c>
    </row>
    <row r="492" spans="2:3" x14ac:dyDescent="0.25">
      <c r="B492" s="7">
        <v>3</v>
      </c>
      <c r="C492" s="7">
        <v>4</v>
      </c>
    </row>
    <row r="493" spans="2:3" x14ac:dyDescent="0.25">
      <c r="B493" s="5">
        <v>3</v>
      </c>
      <c r="C493" s="5">
        <v>3</v>
      </c>
    </row>
    <row r="494" spans="2:3" x14ac:dyDescent="0.25">
      <c r="B494" s="7">
        <v>3</v>
      </c>
      <c r="C494" s="7">
        <v>3</v>
      </c>
    </row>
    <row r="495" spans="2:3" x14ac:dyDescent="0.25">
      <c r="B495" s="5">
        <v>3</v>
      </c>
      <c r="C495" s="5">
        <v>3</v>
      </c>
    </row>
    <row r="496" spans="2:3" x14ac:dyDescent="0.25">
      <c r="B496" s="7">
        <v>3</v>
      </c>
      <c r="C496" s="7">
        <v>3</v>
      </c>
    </row>
    <row r="497" spans="2:3" x14ac:dyDescent="0.25">
      <c r="B497" s="5">
        <v>3</v>
      </c>
      <c r="C497" s="5">
        <v>4</v>
      </c>
    </row>
    <row r="498" spans="2:3" x14ac:dyDescent="0.25">
      <c r="B498" s="7">
        <v>3</v>
      </c>
      <c r="C498" s="7">
        <v>3</v>
      </c>
    </row>
    <row r="499" spans="2:3" x14ac:dyDescent="0.25">
      <c r="B499" s="5">
        <v>3</v>
      </c>
      <c r="C499" s="5">
        <v>3</v>
      </c>
    </row>
    <row r="500" spans="2:3" x14ac:dyDescent="0.25">
      <c r="B500" s="7">
        <v>4</v>
      </c>
      <c r="C500" s="7">
        <v>3</v>
      </c>
    </row>
    <row r="501" spans="2:3" x14ac:dyDescent="0.25">
      <c r="B501" s="5">
        <v>3</v>
      </c>
      <c r="C501" s="5">
        <v>4</v>
      </c>
    </row>
    <row r="502" spans="2:3" x14ac:dyDescent="0.25">
      <c r="B502" s="7">
        <v>4</v>
      </c>
      <c r="C502" s="7">
        <v>3</v>
      </c>
    </row>
    <row r="503" spans="2:3" x14ac:dyDescent="0.25">
      <c r="B503" s="5">
        <v>3</v>
      </c>
      <c r="C503" s="5">
        <v>3</v>
      </c>
    </row>
    <row r="504" spans="2:3" x14ac:dyDescent="0.25">
      <c r="B504" s="7">
        <v>3</v>
      </c>
      <c r="C504" s="7">
        <v>3</v>
      </c>
    </row>
    <row r="505" spans="2:3" x14ac:dyDescent="0.25">
      <c r="B505" s="5">
        <v>3</v>
      </c>
      <c r="C505" s="5">
        <v>3</v>
      </c>
    </row>
    <row r="506" spans="2:3" x14ac:dyDescent="0.25">
      <c r="B506" s="7">
        <v>3</v>
      </c>
      <c r="C506" s="7">
        <v>3</v>
      </c>
    </row>
    <row r="507" spans="2:3" x14ac:dyDescent="0.25">
      <c r="B507" s="5">
        <v>3</v>
      </c>
      <c r="C507" s="5">
        <v>3</v>
      </c>
    </row>
    <row r="508" spans="2:3" x14ac:dyDescent="0.25">
      <c r="B508" s="7">
        <v>3</v>
      </c>
      <c r="C508" s="7">
        <v>3</v>
      </c>
    </row>
    <row r="509" spans="2:3" x14ac:dyDescent="0.25">
      <c r="B509" s="5">
        <v>3</v>
      </c>
      <c r="C509" s="5">
        <v>3</v>
      </c>
    </row>
    <row r="510" spans="2:3" x14ac:dyDescent="0.25">
      <c r="B510" s="7">
        <v>3</v>
      </c>
      <c r="C510" s="7">
        <v>3</v>
      </c>
    </row>
    <row r="511" spans="2:3" x14ac:dyDescent="0.25">
      <c r="B511" s="5">
        <v>3</v>
      </c>
      <c r="C511" s="5">
        <v>3</v>
      </c>
    </row>
    <row r="512" spans="2:3" x14ac:dyDescent="0.25">
      <c r="B512" s="7">
        <v>3</v>
      </c>
      <c r="C512" s="7">
        <v>3</v>
      </c>
    </row>
    <row r="513" spans="2:3" x14ac:dyDescent="0.25">
      <c r="B513" s="5">
        <v>3</v>
      </c>
      <c r="C513" s="5">
        <v>4</v>
      </c>
    </row>
    <row r="514" spans="2:3" x14ac:dyDescent="0.25">
      <c r="B514" s="7">
        <v>3</v>
      </c>
      <c r="C514" s="7">
        <v>3</v>
      </c>
    </row>
    <row r="515" spans="2:3" x14ac:dyDescent="0.25">
      <c r="B515" s="5">
        <v>3</v>
      </c>
      <c r="C515" s="5">
        <v>3</v>
      </c>
    </row>
    <row r="516" spans="2:3" x14ac:dyDescent="0.25">
      <c r="B516" s="7">
        <v>3</v>
      </c>
      <c r="C516" s="7">
        <v>4</v>
      </c>
    </row>
    <row r="517" spans="2:3" x14ac:dyDescent="0.25">
      <c r="B517" s="5">
        <v>3</v>
      </c>
      <c r="C517" s="5">
        <v>3</v>
      </c>
    </row>
    <row r="518" spans="2:3" x14ac:dyDescent="0.25">
      <c r="B518" s="7">
        <v>3</v>
      </c>
      <c r="C518" s="7">
        <v>4</v>
      </c>
    </row>
    <row r="519" spans="2:3" x14ac:dyDescent="0.25">
      <c r="B519" s="5">
        <v>3</v>
      </c>
      <c r="C519" s="5">
        <v>3</v>
      </c>
    </row>
    <row r="520" spans="2:3" x14ac:dyDescent="0.25">
      <c r="B520" s="7">
        <v>3</v>
      </c>
      <c r="C520" s="7">
        <v>3</v>
      </c>
    </row>
    <row r="521" spans="2:3" x14ac:dyDescent="0.25">
      <c r="B521" s="5">
        <v>3</v>
      </c>
      <c r="C521" s="5">
        <v>3</v>
      </c>
    </row>
    <row r="522" spans="2:3" x14ac:dyDescent="0.25">
      <c r="B522" s="7">
        <v>3</v>
      </c>
      <c r="C522" s="7">
        <v>3</v>
      </c>
    </row>
    <row r="523" spans="2:3" x14ac:dyDescent="0.25">
      <c r="B523" s="5">
        <v>3</v>
      </c>
      <c r="C523" s="5">
        <v>3</v>
      </c>
    </row>
    <row r="524" spans="2:3" x14ac:dyDescent="0.25">
      <c r="B524" s="7">
        <v>3</v>
      </c>
      <c r="C524" s="7">
        <v>3</v>
      </c>
    </row>
    <row r="525" spans="2:3" x14ac:dyDescent="0.25">
      <c r="B525" s="5">
        <v>3</v>
      </c>
      <c r="C525" s="5">
        <v>3</v>
      </c>
    </row>
    <row r="526" spans="2:3" x14ac:dyDescent="0.25">
      <c r="B526" s="7">
        <v>3</v>
      </c>
      <c r="C526" s="7">
        <v>3</v>
      </c>
    </row>
    <row r="527" spans="2:3" x14ac:dyDescent="0.25">
      <c r="B527" s="5">
        <v>3</v>
      </c>
      <c r="C527" s="5">
        <v>3</v>
      </c>
    </row>
    <row r="528" spans="2:3" x14ac:dyDescent="0.25">
      <c r="B528" s="7">
        <v>3</v>
      </c>
      <c r="C528" s="7">
        <v>3</v>
      </c>
    </row>
    <row r="529" spans="2:3" x14ac:dyDescent="0.25">
      <c r="B529" s="5">
        <v>3</v>
      </c>
      <c r="C529" s="5">
        <v>3</v>
      </c>
    </row>
    <row r="530" spans="2:3" x14ac:dyDescent="0.25">
      <c r="B530" s="7">
        <v>4</v>
      </c>
      <c r="C530" s="7">
        <v>4</v>
      </c>
    </row>
    <row r="531" spans="2:3" x14ac:dyDescent="0.25">
      <c r="B531" s="5">
        <v>3</v>
      </c>
      <c r="C531" s="5">
        <v>3</v>
      </c>
    </row>
    <row r="532" spans="2:3" x14ac:dyDescent="0.25">
      <c r="B532" s="7">
        <v>3</v>
      </c>
      <c r="C532" s="7">
        <v>3</v>
      </c>
    </row>
    <row r="533" spans="2:3" x14ac:dyDescent="0.25">
      <c r="B533" s="5">
        <v>4</v>
      </c>
      <c r="C533" s="5">
        <v>3</v>
      </c>
    </row>
    <row r="534" spans="2:3" x14ac:dyDescent="0.25">
      <c r="B534" s="7">
        <v>3</v>
      </c>
      <c r="C534" s="7">
        <v>3</v>
      </c>
    </row>
    <row r="535" spans="2:3" x14ac:dyDescent="0.25">
      <c r="B535" s="5">
        <v>3</v>
      </c>
      <c r="C535" s="5">
        <v>3</v>
      </c>
    </row>
    <row r="536" spans="2:3" x14ac:dyDescent="0.25">
      <c r="B536" s="7">
        <v>3</v>
      </c>
      <c r="C536" s="7">
        <v>3</v>
      </c>
    </row>
    <row r="537" spans="2:3" x14ac:dyDescent="0.25">
      <c r="B537" s="5">
        <v>4</v>
      </c>
      <c r="C537" s="5">
        <v>3</v>
      </c>
    </row>
    <row r="538" spans="2:3" x14ac:dyDescent="0.25">
      <c r="B538" s="7">
        <v>4</v>
      </c>
      <c r="C538" s="7">
        <v>3</v>
      </c>
    </row>
    <row r="539" spans="2:3" x14ac:dyDescent="0.25">
      <c r="B539" s="5">
        <v>3</v>
      </c>
      <c r="C539" s="5">
        <v>3</v>
      </c>
    </row>
    <row r="540" spans="2:3" x14ac:dyDescent="0.25">
      <c r="B540" s="7">
        <v>3</v>
      </c>
      <c r="C540" s="7">
        <v>3</v>
      </c>
    </row>
    <row r="541" spans="2:3" x14ac:dyDescent="0.25">
      <c r="B541" s="5">
        <v>3</v>
      </c>
      <c r="C541" s="5">
        <v>3</v>
      </c>
    </row>
    <row r="542" spans="2:3" x14ac:dyDescent="0.25">
      <c r="B542" s="7">
        <v>3</v>
      </c>
      <c r="C542" s="7">
        <v>3</v>
      </c>
    </row>
    <row r="543" spans="2:3" x14ac:dyDescent="0.25">
      <c r="B543" s="5">
        <v>3</v>
      </c>
      <c r="C543" s="5">
        <v>3</v>
      </c>
    </row>
    <row r="544" spans="2:3" x14ac:dyDescent="0.25">
      <c r="B544" s="7">
        <v>3</v>
      </c>
      <c r="C544" s="7">
        <v>3</v>
      </c>
    </row>
    <row r="545" spans="2:3" x14ac:dyDescent="0.25">
      <c r="B545" s="5">
        <v>3</v>
      </c>
      <c r="C545" s="5">
        <v>3</v>
      </c>
    </row>
    <row r="546" spans="2:3" x14ac:dyDescent="0.25">
      <c r="B546" s="7">
        <v>3</v>
      </c>
      <c r="C546" s="7">
        <v>3</v>
      </c>
    </row>
    <row r="547" spans="2:3" x14ac:dyDescent="0.25">
      <c r="B547" s="5">
        <v>3</v>
      </c>
      <c r="C547" s="5">
        <v>3</v>
      </c>
    </row>
    <row r="548" spans="2:3" x14ac:dyDescent="0.25">
      <c r="B548" s="7">
        <v>3</v>
      </c>
      <c r="C548" s="7">
        <v>3</v>
      </c>
    </row>
    <row r="549" spans="2:3" x14ac:dyDescent="0.25">
      <c r="B549" s="5">
        <v>3</v>
      </c>
      <c r="C549" s="5">
        <v>3</v>
      </c>
    </row>
    <row r="550" spans="2:3" x14ac:dyDescent="0.25">
      <c r="B550" s="7">
        <v>3</v>
      </c>
      <c r="C550" s="7">
        <v>3</v>
      </c>
    </row>
    <row r="551" spans="2:3" x14ac:dyDescent="0.25">
      <c r="B551" s="5">
        <v>3</v>
      </c>
      <c r="C551" s="5">
        <v>3</v>
      </c>
    </row>
    <row r="552" spans="2:3" x14ac:dyDescent="0.25">
      <c r="B552" s="7">
        <v>4</v>
      </c>
      <c r="C552" s="7">
        <v>3</v>
      </c>
    </row>
    <row r="553" spans="2:3" x14ac:dyDescent="0.25">
      <c r="B553" s="5">
        <v>3</v>
      </c>
      <c r="C553" s="5">
        <v>4</v>
      </c>
    </row>
    <row r="554" spans="2:3" x14ac:dyDescent="0.25">
      <c r="B554" s="7">
        <v>3</v>
      </c>
      <c r="C554" s="7">
        <v>3</v>
      </c>
    </row>
    <row r="555" spans="2:3" x14ac:dyDescent="0.25">
      <c r="B555" s="5">
        <v>3</v>
      </c>
      <c r="C555" s="5">
        <v>4</v>
      </c>
    </row>
    <row r="556" spans="2:3" x14ac:dyDescent="0.25">
      <c r="B556" s="7">
        <v>3</v>
      </c>
      <c r="C556" s="7">
        <v>4</v>
      </c>
    </row>
    <row r="557" spans="2:3" x14ac:dyDescent="0.25">
      <c r="B557" s="5">
        <v>3</v>
      </c>
      <c r="C557" s="5">
        <v>3</v>
      </c>
    </row>
    <row r="558" spans="2:3" x14ac:dyDescent="0.25">
      <c r="B558" s="7">
        <v>3</v>
      </c>
      <c r="C558" s="7">
        <v>3</v>
      </c>
    </row>
    <row r="559" spans="2:3" x14ac:dyDescent="0.25">
      <c r="B559" s="5">
        <v>3</v>
      </c>
      <c r="C559" s="5">
        <v>3</v>
      </c>
    </row>
    <row r="560" spans="2:3" x14ac:dyDescent="0.25">
      <c r="B560" s="7">
        <v>3</v>
      </c>
      <c r="C560" s="7">
        <v>3</v>
      </c>
    </row>
    <row r="561" spans="2:3" x14ac:dyDescent="0.25">
      <c r="B561" s="5">
        <v>3</v>
      </c>
      <c r="C561" s="5">
        <v>3</v>
      </c>
    </row>
    <row r="562" spans="2:3" x14ac:dyDescent="0.25">
      <c r="B562" s="7">
        <v>3</v>
      </c>
      <c r="C562" s="7">
        <v>3</v>
      </c>
    </row>
    <row r="563" spans="2:3" x14ac:dyDescent="0.25">
      <c r="B563" s="5">
        <v>3</v>
      </c>
      <c r="C563" s="5">
        <v>3</v>
      </c>
    </row>
    <row r="564" spans="2:3" x14ac:dyDescent="0.25">
      <c r="B564" s="7">
        <v>3</v>
      </c>
      <c r="C564" s="7">
        <v>3</v>
      </c>
    </row>
    <row r="565" spans="2:3" x14ac:dyDescent="0.25">
      <c r="B565" s="5">
        <v>4</v>
      </c>
      <c r="C565" s="5">
        <v>3</v>
      </c>
    </row>
    <row r="566" spans="2:3" x14ac:dyDescent="0.25">
      <c r="B566" s="7">
        <v>3</v>
      </c>
      <c r="C566" s="7">
        <v>3</v>
      </c>
    </row>
    <row r="567" spans="2:3" x14ac:dyDescent="0.25">
      <c r="B567" s="5">
        <v>3</v>
      </c>
      <c r="C567" s="5">
        <v>3</v>
      </c>
    </row>
    <row r="568" spans="2:3" x14ac:dyDescent="0.25">
      <c r="B568" s="7">
        <v>3</v>
      </c>
      <c r="C568" s="7">
        <v>4</v>
      </c>
    </row>
    <row r="569" spans="2:3" x14ac:dyDescent="0.25">
      <c r="B569" s="5">
        <v>3</v>
      </c>
      <c r="C569" s="5">
        <v>3</v>
      </c>
    </row>
    <row r="570" spans="2:3" x14ac:dyDescent="0.25">
      <c r="B570" s="7">
        <v>3</v>
      </c>
      <c r="C570" s="7">
        <v>3</v>
      </c>
    </row>
    <row r="571" spans="2:3" x14ac:dyDescent="0.25">
      <c r="B571" s="5">
        <v>3</v>
      </c>
      <c r="C571" s="5">
        <v>3</v>
      </c>
    </row>
    <row r="572" spans="2:3" x14ac:dyDescent="0.25">
      <c r="B572" s="7">
        <v>3</v>
      </c>
      <c r="C572" s="7">
        <v>3</v>
      </c>
    </row>
    <row r="573" spans="2:3" x14ac:dyDescent="0.25">
      <c r="B573" s="5">
        <v>3</v>
      </c>
      <c r="C573" s="5">
        <v>3</v>
      </c>
    </row>
    <row r="574" spans="2:3" x14ac:dyDescent="0.25">
      <c r="B574" s="7">
        <v>3</v>
      </c>
      <c r="C574" s="7">
        <v>3</v>
      </c>
    </row>
    <row r="575" spans="2:3" x14ac:dyDescent="0.25">
      <c r="B575" s="5">
        <v>4</v>
      </c>
      <c r="C575" s="5">
        <v>3</v>
      </c>
    </row>
    <row r="576" spans="2:3" x14ac:dyDescent="0.25">
      <c r="B576" s="7">
        <v>3</v>
      </c>
      <c r="C576" s="7">
        <v>3</v>
      </c>
    </row>
    <row r="577" spans="2:3" x14ac:dyDescent="0.25">
      <c r="B577" s="5">
        <v>3</v>
      </c>
      <c r="C577" s="5">
        <v>3</v>
      </c>
    </row>
    <row r="578" spans="2:3" x14ac:dyDescent="0.25">
      <c r="B578" s="7">
        <v>3</v>
      </c>
      <c r="C578" s="7">
        <v>3</v>
      </c>
    </row>
    <row r="579" spans="2:3" x14ac:dyDescent="0.25">
      <c r="B579" s="5">
        <v>3</v>
      </c>
      <c r="C579" s="5">
        <v>3</v>
      </c>
    </row>
    <row r="580" spans="2:3" x14ac:dyDescent="0.25">
      <c r="B580" s="7">
        <v>3</v>
      </c>
      <c r="C580" s="7">
        <v>3</v>
      </c>
    </row>
    <row r="581" spans="2:3" x14ac:dyDescent="0.25">
      <c r="B581" s="5">
        <v>3</v>
      </c>
      <c r="C581" s="5">
        <v>3</v>
      </c>
    </row>
    <row r="582" spans="2:3" x14ac:dyDescent="0.25">
      <c r="B582" s="7">
        <v>3</v>
      </c>
      <c r="C582" s="7">
        <v>3</v>
      </c>
    </row>
    <row r="583" spans="2:3" x14ac:dyDescent="0.25">
      <c r="B583" s="5">
        <v>3</v>
      </c>
      <c r="C583" s="5">
        <v>4</v>
      </c>
    </row>
    <row r="584" spans="2:3" x14ac:dyDescent="0.25">
      <c r="B584" s="7">
        <v>3</v>
      </c>
      <c r="C584" s="7">
        <v>3</v>
      </c>
    </row>
    <row r="585" spans="2:3" x14ac:dyDescent="0.25">
      <c r="B585" s="5">
        <v>3</v>
      </c>
      <c r="C585" s="5">
        <v>3</v>
      </c>
    </row>
    <row r="586" spans="2:3" x14ac:dyDescent="0.25">
      <c r="B586" s="7">
        <v>3</v>
      </c>
      <c r="C586" s="7">
        <v>3</v>
      </c>
    </row>
    <row r="587" spans="2:3" x14ac:dyDescent="0.25">
      <c r="B587" s="5">
        <v>3</v>
      </c>
      <c r="C587" s="5">
        <v>3</v>
      </c>
    </row>
    <row r="588" spans="2:3" x14ac:dyDescent="0.25">
      <c r="B588" s="7">
        <v>4</v>
      </c>
      <c r="C588" s="7">
        <v>3</v>
      </c>
    </row>
    <row r="589" spans="2:3" x14ac:dyDescent="0.25">
      <c r="B589" s="5">
        <v>4</v>
      </c>
      <c r="C589" s="5">
        <v>3</v>
      </c>
    </row>
    <row r="590" spans="2:3" x14ac:dyDescent="0.25">
      <c r="B590" s="7">
        <v>3</v>
      </c>
      <c r="C590" s="7">
        <v>3</v>
      </c>
    </row>
    <row r="591" spans="2:3" x14ac:dyDescent="0.25">
      <c r="B591" s="5">
        <v>3</v>
      </c>
      <c r="C591" s="5">
        <v>3</v>
      </c>
    </row>
    <row r="592" spans="2:3" x14ac:dyDescent="0.25">
      <c r="B592" s="7">
        <v>3</v>
      </c>
      <c r="C592" s="7">
        <v>3</v>
      </c>
    </row>
    <row r="593" spans="2:3" x14ac:dyDescent="0.25">
      <c r="B593" s="5">
        <v>4</v>
      </c>
      <c r="C593" s="5">
        <v>3</v>
      </c>
    </row>
    <row r="594" spans="2:3" x14ac:dyDescent="0.25">
      <c r="B594" s="7">
        <v>4</v>
      </c>
      <c r="C594" s="7">
        <v>3</v>
      </c>
    </row>
    <row r="595" spans="2:3" x14ac:dyDescent="0.25">
      <c r="B595" s="5">
        <v>3</v>
      </c>
      <c r="C595" s="5">
        <v>3</v>
      </c>
    </row>
    <row r="596" spans="2:3" x14ac:dyDescent="0.25">
      <c r="B596" s="7">
        <v>3</v>
      </c>
      <c r="C596" s="7">
        <v>3</v>
      </c>
    </row>
    <row r="597" spans="2:3" x14ac:dyDescent="0.25">
      <c r="B597" s="5">
        <v>4</v>
      </c>
      <c r="C597" s="5">
        <v>3</v>
      </c>
    </row>
    <row r="598" spans="2:3" x14ac:dyDescent="0.25">
      <c r="B598" s="7">
        <v>4</v>
      </c>
      <c r="C598" s="7">
        <v>3</v>
      </c>
    </row>
    <row r="599" spans="2:3" x14ac:dyDescent="0.25">
      <c r="B599" s="5">
        <v>4</v>
      </c>
      <c r="C599" s="5">
        <v>3</v>
      </c>
    </row>
    <row r="600" spans="2:3" x14ac:dyDescent="0.25">
      <c r="B600" s="7">
        <v>3</v>
      </c>
      <c r="C600" s="7">
        <v>4</v>
      </c>
    </row>
    <row r="601" spans="2:3" x14ac:dyDescent="0.25">
      <c r="B601" s="5">
        <v>4</v>
      </c>
      <c r="C601" s="5">
        <v>3</v>
      </c>
    </row>
    <row r="602" spans="2:3" x14ac:dyDescent="0.25">
      <c r="B602" s="7">
        <v>4</v>
      </c>
      <c r="C602" s="7">
        <v>3</v>
      </c>
    </row>
    <row r="603" spans="2:3" x14ac:dyDescent="0.25">
      <c r="B603" s="5">
        <v>3</v>
      </c>
      <c r="C603" s="5">
        <v>3</v>
      </c>
    </row>
    <row r="604" spans="2:3" x14ac:dyDescent="0.25">
      <c r="B604" s="7">
        <v>3</v>
      </c>
      <c r="C604" s="7">
        <v>4</v>
      </c>
    </row>
    <row r="605" spans="2:3" x14ac:dyDescent="0.25">
      <c r="B605" s="5">
        <v>3</v>
      </c>
      <c r="C605" s="5">
        <v>3</v>
      </c>
    </row>
    <row r="606" spans="2:3" x14ac:dyDescent="0.25">
      <c r="B606" s="7">
        <v>4</v>
      </c>
      <c r="C606" s="7">
        <v>3</v>
      </c>
    </row>
    <row r="607" spans="2:3" x14ac:dyDescent="0.25">
      <c r="B607" s="5">
        <v>3</v>
      </c>
      <c r="C607" s="5">
        <v>3</v>
      </c>
    </row>
    <row r="608" spans="2:3" x14ac:dyDescent="0.25">
      <c r="B608" s="7">
        <v>4</v>
      </c>
      <c r="C608" s="7">
        <v>3</v>
      </c>
    </row>
    <row r="609" spans="2:3" x14ac:dyDescent="0.25">
      <c r="B609" s="5">
        <v>3</v>
      </c>
      <c r="C609" s="5">
        <v>4</v>
      </c>
    </row>
    <row r="610" spans="2:3" x14ac:dyDescent="0.25">
      <c r="B610" s="7">
        <v>3</v>
      </c>
      <c r="C610" s="7">
        <v>4</v>
      </c>
    </row>
    <row r="611" spans="2:3" x14ac:dyDescent="0.25">
      <c r="B611" s="5">
        <v>3</v>
      </c>
      <c r="C611" s="5">
        <v>3</v>
      </c>
    </row>
    <row r="612" spans="2:3" x14ac:dyDescent="0.25">
      <c r="B612" s="7">
        <v>4</v>
      </c>
      <c r="C612" s="7">
        <v>3</v>
      </c>
    </row>
    <row r="613" spans="2:3" x14ac:dyDescent="0.25">
      <c r="B613" s="5">
        <v>3</v>
      </c>
      <c r="C613" s="5">
        <v>3</v>
      </c>
    </row>
    <row r="614" spans="2:3" x14ac:dyDescent="0.25">
      <c r="B614" s="7">
        <v>3</v>
      </c>
      <c r="C614" s="7">
        <v>3</v>
      </c>
    </row>
    <row r="615" spans="2:3" x14ac:dyDescent="0.25">
      <c r="B615" s="5">
        <v>3</v>
      </c>
      <c r="C615" s="5">
        <v>3</v>
      </c>
    </row>
    <row r="616" spans="2:3" x14ac:dyDescent="0.25">
      <c r="B616" s="7">
        <v>3</v>
      </c>
      <c r="C616" s="7">
        <v>3</v>
      </c>
    </row>
    <row r="617" spans="2:3" x14ac:dyDescent="0.25">
      <c r="B617" s="5">
        <v>4</v>
      </c>
      <c r="C617" s="5">
        <v>3</v>
      </c>
    </row>
    <row r="618" spans="2:3" x14ac:dyDescent="0.25">
      <c r="B618" s="7">
        <v>3</v>
      </c>
      <c r="C618" s="7">
        <v>3</v>
      </c>
    </row>
    <row r="619" spans="2:3" x14ac:dyDescent="0.25">
      <c r="B619" s="5">
        <v>4</v>
      </c>
      <c r="C619" s="5">
        <v>4</v>
      </c>
    </row>
    <row r="620" spans="2:3" x14ac:dyDescent="0.25">
      <c r="B620" s="7">
        <v>3</v>
      </c>
      <c r="C620" s="7">
        <v>3</v>
      </c>
    </row>
    <row r="621" spans="2:3" x14ac:dyDescent="0.25">
      <c r="B621" s="5">
        <v>3</v>
      </c>
      <c r="C621" s="5">
        <v>3</v>
      </c>
    </row>
    <row r="622" spans="2:3" x14ac:dyDescent="0.25">
      <c r="B622" s="7">
        <v>3</v>
      </c>
      <c r="C622" s="7">
        <v>3</v>
      </c>
    </row>
    <row r="623" spans="2:3" x14ac:dyDescent="0.25">
      <c r="B623" s="5">
        <v>3</v>
      </c>
      <c r="C623" s="5">
        <v>4</v>
      </c>
    </row>
    <row r="624" spans="2:3" x14ac:dyDescent="0.25">
      <c r="B624" s="7">
        <v>3</v>
      </c>
      <c r="C624" s="7">
        <v>3</v>
      </c>
    </row>
    <row r="625" spans="2:3" x14ac:dyDescent="0.25">
      <c r="B625" s="5">
        <v>3</v>
      </c>
      <c r="C625" s="5">
        <v>3</v>
      </c>
    </row>
    <row r="626" spans="2:3" x14ac:dyDescent="0.25">
      <c r="B626" s="7">
        <v>3</v>
      </c>
      <c r="C626" s="7">
        <v>3</v>
      </c>
    </row>
    <row r="627" spans="2:3" x14ac:dyDescent="0.25">
      <c r="B627" s="5">
        <v>3</v>
      </c>
      <c r="C627" s="5">
        <v>3</v>
      </c>
    </row>
    <row r="628" spans="2:3" x14ac:dyDescent="0.25">
      <c r="B628" s="7">
        <v>3</v>
      </c>
      <c r="C628" s="7">
        <v>3</v>
      </c>
    </row>
    <row r="629" spans="2:3" x14ac:dyDescent="0.25">
      <c r="B629" s="5">
        <v>4</v>
      </c>
      <c r="C629" s="5">
        <v>3</v>
      </c>
    </row>
    <row r="630" spans="2:3" x14ac:dyDescent="0.25">
      <c r="B630" s="7">
        <v>3</v>
      </c>
      <c r="C630" s="7">
        <v>3</v>
      </c>
    </row>
    <row r="631" spans="2:3" x14ac:dyDescent="0.25">
      <c r="B631" s="5">
        <v>3</v>
      </c>
      <c r="C631" s="5">
        <v>3</v>
      </c>
    </row>
    <row r="632" spans="2:3" x14ac:dyDescent="0.25">
      <c r="B632" s="7">
        <v>3</v>
      </c>
      <c r="C632" s="7">
        <v>3</v>
      </c>
    </row>
    <row r="633" spans="2:3" x14ac:dyDescent="0.25">
      <c r="B633" s="5">
        <v>3</v>
      </c>
      <c r="C633" s="5">
        <v>4</v>
      </c>
    </row>
    <row r="634" spans="2:3" x14ac:dyDescent="0.25">
      <c r="B634" s="7">
        <v>4</v>
      </c>
      <c r="C634" s="7">
        <v>3</v>
      </c>
    </row>
    <row r="635" spans="2:3" x14ac:dyDescent="0.25">
      <c r="B635" s="5">
        <v>3</v>
      </c>
      <c r="C635" s="5">
        <v>3</v>
      </c>
    </row>
    <row r="636" spans="2:3" x14ac:dyDescent="0.25">
      <c r="B636" s="7">
        <v>4</v>
      </c>
      <c r="C636" s="7">
        <v>3</v>
      </c>
    </row>
    <row r="637" spans="2:3" x14ac:dyDescent="0.25">
      <c r="B637" s="5">
        <v>3</v>
      </c>
      <c r="C637" s="5">
        <v>3</v>
      </c>
    </row>
    <row r="638" spans="2:3" x14ac:dyDescent="0.25">
      <c r="B638" s="7">
        <v>3</v>
      </c>
      <c r="C638" s="7">
        <v>3</v>
      </c>
    </row>
    <row r="639" spans="2:3" x14ac:dyDescent="0.25">
      <c r="B639" s="5">
        <v>3</v>
      </c>
      <c r="C639" s="5">
        <v>3</v>
      </c>
    </row>
    <row r="640" spans="2:3" x14ac:dyDescent="0.25">
      <c r="B640" s="7">
        <v>3</v>
      </c>
      <c r="C640" s="7">
        <v>3</v>
      </c>
    </row>
    <row r="641" spans="2:3" x14ac:dyDescent="0.25">
      <c r="B641" s="5">
        <v>3</v>
      </c>
      <c r="C641" s="5">
        <v>4</v>
      </c>
    </row>
    <row r="642" spans="2:3" x14ac:dyDescent="0.25">
      <c r="B642" s="7">
        <v>3</v>
      </c>
      <c r="C642" s="7">
        <v>3</v>
      </c>
    </row>
    <row r="643" spans="2:3" x14ac:dyDescent="0.25">
      <c r="B643" s="5">
        <v>4</v>
      </c>
      <c r="C643" s="5">
        <v>3</v>
      </c>
    </row>
    <row r="644" spans="2:3" x14ac:dyDescent="0.25">
      <c r="B644" s="7">
        <v>3</v>
      </c>
      <c r="C644" s="7">
        <v>3</v>
      </c>
    </row>
    <row r="645" spans="2:3" x14ac:dyDescent="0.25">
      <c r="B645" s="5">
        <v>3</v>
      </c>
      <c r="C645" s="5">
        <v>3</v>
      </c>
    </row>
    <row r="646" spans="2:3" x14ac:dyDescent="0.25">
      <c r="B646" s="7">
        <v>3</v>
      </c>
      <c r="C646" s="7">
        <v>3</v>
      </c>
    </row>
    <row r="647" spans="2:3" x14ac:dyDescent="0.25">
      <c r="B647" s="5">
        <v>3</v>
      </c>
      <c r="C647" s="5">
        <v>3</v>
      </c>
    </row>
    <row r="648" spans="2:3" x14ac:dyDescent="0.25">
      <c r="B648" s="7">
        <v>3</v>
      </c>
      <c r="C648" s="7">
        <v>3</v>
      </c>
    </row>
    <row r="649" spans="2:3" x14ac:dyDescent="0.25">
      <c r="B649" s="5">
        <v>3</v>
      </c>
      <c r="C649" s="5">
        <v>3</v>
      </c>
    </row>
    <row r="650" spans="2:3" x14ac:dyDescent="0.25">
      <c r="B650" s="7">
        <v>3</v>
      </c>
      <c r="C650" s="7">
        <v>3</v>
      </c>
    </row>
    <row r="651" spans="2:3" x14ac:dyDescent="0.25">
      <c r="B651" s="5">
        <v>4</v>
      </c>
      <c r="C651" s="5">
        <v>3</v>
      </c>
    </row>
    <row r="652" spans="2:3" x14ac:dyDescent="0.25">
      <c r="B652" s="7">
        <v>3</v>
      </c>
      <c r="C652" s="7">
        <v>3</v>
      </c>
    </row>
    <row r="653" spans="2:3" x14ac:dyDescent="0.25">
      <c r="B653" s="5">
        <v>3</v>
      </c>
      <c r="C653" s="5">
        <v>3</v>
      </c>
    </row>
    <row r="654" spans="2:3" x14ac:dyDescent="0.25">
      <c r="B654" s="7">
        <v>3</v>
      </c>
      <c r="C654" s="7">
        <v>3</v>
      </c>
    </row>
    <row r="655" spans="2:3" x14ac:dyDescent="0.25">
      <c r="B655" s="5">
        <v>3</v>
      </c>
      <c r="C655" s="5">
        <v>3</v>
      </c>
    </row>
    <row r="656" spans="2:3" x14ac:dyDescent="0.25">
      <c r="B656" s="7">
        <v>3</v>
      </c>
      <c r="C656" s="7">
        <v>3</v>
      </c>
    </row>
    <row r="657" spans="2:3" x14ac:dyDescent="0.25">
      <c r="B657" s="5">
        <v>3</v>
      </c>
      <c r="C657" s="5">
        <v>3</v>
      </c>
    </row>
    <row r="658" spans="2:3" x14ac:dyDescent="0.25">
      <c r="B658" s="7">
        <v>3</v>
      </c>
      <c r="C658" s="7">
        <v>4</v>
      </c>
    </row>
    <row r="659" spans="2:3" x14ac:dyDescent="0.25">
      <c r="B659" s="5">
        <v>4</v>
      </c>
      <c r="C659" s="5">
        <v>4</v>
      </c>
    </row>
    <row r="660" spans="2:3" x14ac:dyDescent="0.25">
      <c r="B660" s="7">
        <v>3</v>
      </c>
      <c r="C660" s="7">
        <v>3</v>
      </c>
    </row>
    <row r="661" spans="2:3" x14ac:dyDescent="0.25">
      <c r="B661" s="5">
        <v>3</v>
      </c>
      <c r="C661" s="5">
        <v>3</v>
      </c>
    </row>
    <row r="662" spans="2:3" x14ac:dyDescent="0.25">
      <c r="B662" s="7">
        <v>3</v>
      </c>
      <c r="C662" s="7">
        <v>3</v>
      </c>
    </row>
    <row r="663" spans="2:3" x14ac:dyDescent="0.25">
      <c r="B663" s="5">
        <v>3</v>
      </c>
      <c r="C663" s="5">
        <v>3</v>
      </c>
    </row>
    <row r="664" spans="2:3" x14ac:dyDescent="0.25">
      <c r="B664" s="7">
        <v>3</v>
      </c>
      <c r="C664" s="7">
        <v>4</v>
      </c>
    </row>
    <row r="665" spans="2:3" x14ac:dyDescent="0.25">
      <c r="B665" s="5">
        <v>4</v>
      </c>
      <c r="C665" s="5">
        <v>3</v>
      </c>
    </row>
    <row r="666" spans="2:3" x14ac:dyDescent="0.25">
      <c r="B666" s="7">
        <v>4</v>
      </c>
      <c r="C666" s="7">
        <v>3</v>
      </c>
    </row>
    <row r="667" spans="2:3" x14ac:dyDescent="0.25">
      <c r="B667" s="5">
        <v>3</v>
      </c>
      <c r="C667" s="5">
        <v>3</v>
      </c>
    </row>
    <row r="668" spans="2:3" x14ac:dyDescent="0.25">
      <c r="B668" s="7">
        <v>3</v>
      </c>
      <c r="C668" s="7">
        <v>3</v>
      </c>
    </row>
    <row r="669" spans="2:3" x14ac:dyDescent="0.25">
      <c r="B669" s="5">
        <v>3</v>
      </c>
      <c r="C669" s="5">
        <v>4</v>
      </c>
    </row>
    <row r="670" spans="2:3" x14ac:dyDescent="0.25">
      <c r="B670" s="7">
        <v>3</v>
      </c>
      <c r="C670" s="7">
        <v>3</v>
      </c>
    </row>
    <row r="671" spans="2:3" x14ac:dyDescent="0.25">
      <c r="B671" s="5">
        <v>3</v>
      </c>
      <c r="C671" s="5">
        <v>3</v>
      </c>
    </row>
    <row r="672" spans="2:3" x14ac:dyDescent="0.25">
      <c r="B672" s="7">
        <v>3</v>
      </c>
      <c r="C672" s="7">
        <v>3</v>
      </c>
    </row>
    <row r="673" spans="2:3" x14ac:dyDescent="0.25">
      <c r="B673" s="5">
        <v>3</v>
      </c>
      <c r="C673" s="5">
        <v>4</v>
      </c>
    </row>
    <row r="674" spans="2:3" x14ac:dyDescent="0.25">
      <c r="B674" s="7">
        <v>3</v>
      </c>
      <c r="C674" s="7">
        <v>3</v>
      </c>
    </row>
    <row r="675" spans="2:3" x14ac:dyDescent="0.25">
      <c r="B675" s="5">
        <v>3</v>
      </c>
      <c r="C675" s="5">
        <v>4</v>
      </c>
    </row>
    <row r="676" spans="2:3" x14ac:dyDescent="0.25">
      <c r="B676" s="7">
        <v>4</v>
      </c>
      <c r="C676" s="7">
        <v>3</v>
      </c>
    </row>
    <row r="677" spans="2:3" x14ac:dyDescent="0.25">
      <c r="B677" s="5">
        <v>3</v>
      </c>
      <c r="C677" s="5">
        <v>4</v>
      </c>
    </row>
    <row r="678" spans="2:3" x14ac:dyDescent="0.25">
      <c r="B678" s="7">
        <v>3</v>
      </c>
      <c r="C678" s="7">
        <v>3</v>
      </c>
    </row>
    <row r="679" spans="2:3" x14ac:dyDescent="0.25">
      <c r="C679" s="5">
        <v>3</v>
      </c>
    </row>
    <row r="680" spans="2:3" x14ac:dyDescent="0.25">
      <c r="C680" s="7">
        <v>3</v>
      </c>
    </row>
    <row r="681" spans="2:3" x14ac:dyDescent="0.25">
      <c r="C681" s="5">
        <v>3</v>
      </c>
    </row>
    <row r="682" spans="2:3" x14ac:dyDescent="0.25">
      <c r="C682" s="7">
        <v>3</v>
      </c>
    </row>
    <row r="683" spans="2:3" x14ac:dyDescent="0.25">
      <c r="C683" s="5">
        <v>3</v>
      </c>
    </row>
    <row r="684" spans="2:3" x14ac:dyDescent="0.25">
      <c r="C684" s="7">
        <v>3</v>
      </c>
    </row>
    <row r="685" spans="2:3" x14ac:dyDescent="0.25">
      <c r="C685" s="5">
        <v>3</v>
      </c>
    </row>
    <row r="686" spans="2:3" x14ac:dyDescent="0.25">
      <c r="C686" s="7">
        <v>3</v>
      </c>
    </row>
    <row r="687" spans="2:3" x14ac:dyDescent="0.25">
      <c r="C687" s="5">
        <v>3</v>
      </c>
    </row>
    <row r="688" spans="2:3" x14ac:dyDescent="0.25">
      <c r="C688" s="7">
        <v>4</v>
      </c>
    </row>
    <row r="689" spans="3:3" x14ac:dyDescent="0.25">
      <c r="C689" s="5">
        <v>3</v>
      </c>
    </row>
    <row r="690" spans="3:3" x14ac:dyDescent="0.25">
      <c r="C690" s="7">
        <v>3</v>
      </c>
    </row>
    <row r="691" spans="3:3" x14ac:dyDescent="0.25">
      <c r="C691" s="5">
        <v>3</v>
      </c>
    </row>
    <row r="692" spans="3:3" x14ac:dyDescent="0.25">
      <c r="C692" s="7">
        <v>3</v>
      </c>
    </row>
    <row r="693" spans="3:3" x14ac:dyDescent="0.25">
      <c r="C693" s="5">
        <v>3</v>
      </c>
    </row>
    <row r="694" spans="3:3" x14ac:dyDescent="0.25">
      <c r="C694" s="7">
        <v>3</v>
      </c>
    </row>
    <row r="695" spans="3:3" x14ac:dyDescent="0.25">
      <c r="C695" s="5">
        <v>3</v>
      </c>
    </row>
    <row r="696" spans="3:3" x14ac:dyDescent="0.25">
      <c r="C696" s="7">
        <v>3</v>
      </c>
    </row>
    <row r="697" spans="3:3" x14ac:dyDescent="0.25">
      <c r="C697" s="5">
        <v>3</v>
      </c>
    </row>
    <row r="698" spans="3:3" x14ac:dyDescent="0.25">
      <c r="C698" s="7">
        <v>4</v>
      </c>
    </row>
    <row r="699" spans="3:3" x14ac:dyDescent="0.25">
      <c r="C699" s="5">
        <v>3</v>
      </c>
    </row>
    <row r="700" spans="3:3" x14ac:dyDescent="0.25">
      <c r="C700" s="7">
        <v>3</v>
      </c>
    </row>
    <row r="701" spans="3:3" x14ac:dyDescent="0.25">
      <c r="C701" s="5">
        <v>4</v>
      </c>
    </row>
    <row r="702" spans="3:3" x14ac:dyDescent="0.25">
      <c r="C702" s="7">
        <v>3</v>
      </c>
    </row>
    <row r="703" spans="3:3" x14ac:dyDescent="0.25">
      <c r="C703" s="5">
        <v>4</v>
      </c>
    </row>
    <row r="704" spans="3:3" x14ac:dyDescent="0.25">
      <c r="C704" s="7">
        <v>3</v>
      </c>
    </row>
    <row r="705" spans="3:3" x14ac:dyDescent="0.25">
      <c r="C705" s="5">
        <v>3</v>
      </c>
    </row>
    <row r="706" spans="3:3" x14ac:dyDescent="0.25">
      <c r="C706" s="7">
        <v>3</v>
      </c>
    </row>
    <row r="707" spans="3:3" x14ac:dyDescent="0.25">
      <c r="C707" s="5">
        <v>3</v>
      </c>
    </row>
    <row r="708" spans="3:3" x14ac:dyDescent="0.25">
      <c r="C708" s="7">
        <v>3</v>
      </c>
    </row>
    <row r="709" spans="3:3" x14ac:dyDescent="0.25">
      <c r="C709" s="5">
        <v>3</v>
      </c>
    </row>
    <row r="710" spans="3:3" x14ac:dyDescent="0.25">
      <c r="C710" s="7">
        <v>3</v>
      </c>
    </row>
    <row r="711" spans="3:3" x14ac:dyDescent="0.25">
      <c r="C711" s="5">
        <v>3</v>
      </c>
    </row>
    <row r="712" spans="3:3" x14ac:dyDescent="0.25">
      <c r="C712" s="7">
        <v>4</v>
      </c>
    </row>
    <row r="713" spans="3:3" x14ac:dyDescent="0.25">
      <c r="C713" s="5">
        <v>3</v>
      </c>
    </row>
    <row r="714" spans="3:3" x14ac:dyDescent="0.25">
      <c r="C714" s="7">
        <v>3</v>
      </c>
    </row>
    <row r="715" spans="3:3" x14ac:dyDescent="0.25">
      <c r="C715" s="5">
        <v>3</v>
      </c>
    </row>
    <row r="716" spans="3:3" x14ac:dyDescent="0.25">
      <c r="C716" s="7">
        <v>3</v>
      </c>
    </row>
    <row r="717" spans="3:3" x14ac:dyDescent="0.25">
      <c r="C717" s="5">
        <v>3</v>
      </c>
    </row>
    <row r="718" spans="3:3" x14ac:dyDescent="0.25">
      <c r="C718" s="7">
        <v>3</v>
      </c>
    </row>
    <row r="719" spans="3:3" x14ac:dyDescent="0.25">
      <c r="C719" s="5">
        <v>3</v>
      </c>
    </row>
    <row r="720" spans="3:3" x14ac:dyDescent="0.25">
      <c r="C720" s="7">
        <v>3</v>
      </c>
    </row>
    <row r="721" spans="3:3" x14ac:dyDescent="0.25">
      <c r="C721" s="5">
        <v>3</v>
      </c>
    </row>
    <row r="722" spans="3:3" x14ac:dyDescent="0.25">
      <c r="C722" s="7">
        <v>3</v>
      </c>
    </row>
    <row r="723" spans="3:3" x14ac:dyDescent="0.25">
      <c r="C723" s="5">
        <v>4</v>
      </c>
    </row>
    <row r="724" spans="3:3" x14ac:dyDescent="0.25">
      <c r="C724" s="7">
        <v>3</v>
      </c>
    </row>
    <row r="725" spans="3:3" x14ac:dyDescent="0.25">
      <c r="C725" s="5">
        <v>3</v>
      </c>
    </row>
    <row r="726" spans="3:3" x14ac:dyDescent="0.25">
      <c r="C726" s="7">
        <v>3</v>
      </c>
    </row>
    <row r="727" spans="3:3" x14ac:dyDescent="0.25">
      <c r="C727" s="5">
        <v>3</v>
      </c>
    </row>
    <row r="728" spans="3:3" x14ac:dyDescent="0.25">
      <c r="C728" s="7">
        <v>3</v>
      </c>
    </row>
    <row r="729" spans="3:3" x14ac:dyDescent="0.25">
      <c r="C729" s="5">
        <v>3</v>
      </c>
    </row>
    <row r="730" spans="3:3" x14ac:dyDescent="0.25">
      <c r="C730" s="7">
        <v>3</v>
      </c>
    </row>
    <row r="731" spans="3:3" x14ac:dyDescent="0.25">
      <c r="C731" s="5">
        <v>3</v>
      </c>
    </row>
    <row r="732" spans="3:3" x14ac:dyDescent="0.25">
      <c r="C732" s="7">
        <v>3</v>
      </c>
    </row>
    <row r="733" spans="3:3" x14ac:dyDescent="0.25">
      <c r="C733" s="5">
        <v>3</v>
      </c>
    </row>
    <row r="734" spans="3:3" x14ac:dyDescent="0.25">
      <c r="C734" s="7">
        <v>3</v>
      </c>
    </row>
    <row r="735" spans="3:3" x14ac:dyDescent="0.25">
      <c r="C735" s="5">
        <v>3</v>
      </c>
    </row>
    <row r="736" spans="3:3" x14ac:dyDescent="0.25">
      <c r="C736" s="7">
        <v>3</v>
      </c>
    </row>
    <row r="737" spans="3:3" x14ac:dyDescent="0.25">
      <c r="C737" s="5">
        <v>3</v>
      </c>
    </row>
    <row r="738" spans="3:3" x14ac:dyDescent="0.25">
      <c r="C738" s="7">
        <v>4</v>
      </c>
    </row>
    <row r="739" spans="3:3" x14ac:dyDescent="0.25">
      <c r="C739" s="5">
        <v>3</v>
      </c>
    </row>
    <row r="740" spans="3:3" x14ac:dyDescent="0.25">
      <c r="C740" s="7">
        <v>3</v>
      </c>
    </row>
    <row r="741" spans="3:3" x14ac:dyDescent="0.25">
      <c r="C741" s="5">
        <v>4</v>
      </c>
    </row>
    <row r="742" spans="3:3" x14ac:dyDescent="0.25">
      <c r="C742" s="7">
        <v>3</v>
      </c>
    </row>
    <row r="743" spans="3:3" x14ac:dyDescent="0.25">
      <c r="C743" s="5">
        <v>3</v>
      </c>
    </row>
    <row r="744" spans="3:3" x14ac:dyDescent="0.25">
      <c r="C744" s="7">
        <v>4</v>
      </c>
    </row>
    <row r="745" spans="3:3" x14ac:dyDescent="0.25">
      <c r="C745" s="5">
        <v>3</v>
      </c>
    </row>
    <row r="746" spans="3:3" x14ac:dyDescent="0.25">
      <c r="C746" s="7">
        <v>3</v>
      </c>
    </row>
    <row r="747" spans="3:3" x14ac:dyDescent="0.25">
      <c r="C747" s="5">
        <v>3</v>
      </c>
    </row>
    <row r="748" spans="3:3" x14ac:dyDescent="0.25">
      <c r="C748" s="7">
        <v>3</v>
      </c>
    </row>
    <row r="749" spans="3:3" x14ac:dyDescent="0.25">
      <c r="C749" s="5">
        <v>3</v>
      </c>
    </row>
    <row r="750" spans="3:3" x14ac:dyDescent="0.25">
      <c r="C750" s="7">
        <v>3</v>
      </c>
    </row>
    <row r="751" spans="3:3" x14ac:dyDescent="0.25">
      <c r="C751" s="5">
        <v>3</v>
      </c>
    </row>
    <row r="752" spans="3:3" x14ac:dyDescent="0.25">
      <c r="C752" s="7">
        <v>3</v>
      </c>
    </row>
    <row r="753" spans="3:3" x14ac:dyDescent="0.25">
      <c r="C753" s="5">
        <v>3</v>
      </c>
    </row>
    <row r="754" spans="3:3" x14ac:dyDescent="0.25">
      <c r="C754" s="7">
        <v>3</v>
      </c>
    </row>
    <row r="755" spans="3:3" x14ac:dyDescent="0.25">
      <c r="C755" s="5">
        <v>3</v>
      </c>
    </row>
    <row r="756" spans="3:3" x14ac:dyDescent="0.25">
      <c r="C756" s="7">
        <v>3</v>
      </c>
    </row>
    <row r="757" spans="3:3" x14ac:dyDescent="0.25">
      <c r="C757" s="5">
        <v>3</v>
      </c>
    </row>
    <row r="758" spans="3:3" x14ac:dyDescent="0.25">
      <c r="C758" s="7">
        <v>3</v>
      </c>
    </row>
    <row r="759" spans="3:3" x14ac:dyDescent="0.25">
      <c r="C759" s="5">
        <v>3</v>
      </c>
    </row>
    <row r="760" spans="3:3" x14ac:dyDescent="0.25">
      <c r="C760" s="7">
        <v>3</v>
      </c>
    </row>
    <row r="761" spans="3:3" x14ac:dyDescent="0.25">
      <c r="C761" s="5">
        <v>4</v>
      </c>
    </row>
    <row r="762" spans="3:3" x14ac:dyDescent="0.25">
      <c r="C762" s="7">
        <v>3</v>
      </c>
    </row>
    <row r="763" spans="3:3" x14ac:dyDescent="0.25">
      <c r="C763" s="5">
        <v>3</v>
      </c>
    </row>
    <row r="764" spans="3:3" x14ac:dyDescent="0.25">
      <c r="C764" s="7">
        <v>3</v>
      </c>
    </row>
    <row r="765" spans="3:3" x14ac:dyDescent="0.25">
      <c r="C765" s="5">
        <v>3</v>
      </c>
    </row>
    <row r="766" spans="3:3" x14ac:dyDescent="0.25">
      <c r="C766" s="7">
        <v>3</v>
      </c>
    </row>
    <row r="767" spans="3:3" x14ac:dyDescent="0.25">
      <c r="C767" s="5">
        <v>3</v>
      </c>
    </row>
    <row r="768" spans="3:3" x14ac:dyDescent="0.25">
      <c r="C768" s="7">
        <v>4</v>
      </c>
    </row>
    <row r="769" spans="3:3" x14ac:dyDescent="0.25">
      <c r="C769" s="5">
        <v>3</v>
      </c>
    </row>
    <row r="770" spans="3:3" x14ac:dyDescent="0.25">
      <c r="C770" s="7">
        <v>4</v>
      </c>
    </row>
    <row r="771" spans="3:3" x14ac:dyDescent="0.25">
      <c r="C771" s="5">
        <v>3</v>
      </c>
    </row>
    <row r="772" spans="3:3" x14ac:dyDescent="0.25">
      <c r="C772" s="7">
        <v>3</v>
      </c>
    </row>
    <row r="773" spans="3:3" x14ac:dyDescent="0.25">
      <c r="C773" s="5">
        <v>3</v>
      </c>
    </row>
    <row r="774" spans="3:3" x14ac:dyDescent="0.25">
      <c r="C774" s="7">
        <v>3</v>
      </c>
    </row>
    <row r="775" spans="3:3" x14ac:dyDescent="0.25">
      <c r="C775" s="5">
        <v>3</v>
      </c>
    </row>
    <row r="776" spans="3:3" x14ac:dyDescent="0.25">
      <c r="C776" s="7">
        <v>3</v>
      </c>
    </row>
    <row r="777" spans="3:3" x14ac:dyDescent="0.25">
      <c r="C777" s="5">
        <v>3</v>
      </c>
    </row>
    <row r="778" spans="3:3" x14ac:dyDescent="0.25">
      <c r="C778" s="7">
        <v>4</v>
      </c>
    </row>
    <row r="779" spans="3:3" x14ac:dyDescent="0.25">
      <c r="C779" s="5">
        <v>3</v>
      </c>
    </row>
    <row r="780" spans="3:3" x14ac:dyDescent="0.25">
      <c r="C780" s="7">
        <v>3</v>
      </c>
    </row>
    <row r="781" spans="3:3" x14ac:dyDescent="0.25">
      <c r="C781" s="5">
        <v>3</v>
      </c>
    </row>
    <row r="782" spans="3:3" x14ac:dyDescent="0.25">
      <c r="C782" s="7">
        <v>3</v>
      </c>
    </row>
    <row r="783" spans="3:3" x14ac:dyDescent="0.25">
      <c r="C783" s="5">
        <v>3</v>
      </c>
    </row>
    <row r="784" spans="3:3" x14ac:dyDescent="0.25">
      <c r="C784" s="7">
        <v>3</v>
      </c>
    </row>
    <row r="785" spans="3:3" x14ac:dyDescent="0.25">
      <c r="C785" s="5">
        <v>4</v>
      </c>
    </row>
    <row r="786" spans="3:3" x14ac:dyDescent="0.25">
      <c r="C786" s="7">
        <v>3</v>
      </c>
    </row>
    <row r="787" spans="3:3" x14ac:dyDescent="0.25">
      <c r="C787" s="5">
        <v>3</v>
      </c>
    </row>
    <row r="788" spans="3:3" x14ac:dyDescent="0.25">
      <c r="C788" s="7">
        <v>3</v>
      </c>
    </row>
    <row r="789" spans="3:3" x14ac:dyDescent="0.25">
      <c r="C789" s="5">
        <v>3</v>
      </c>
    </row>
    <row r="790" spans="3:3" x14ac:dyDescent="0.25">
      <c r="C790" s="7">
        <v>3</v>
      </c>
    </row>
    <row r="791" spans="3:3" x14ac:dyDescent="0.25">
      <c r="C791" s="5">
        <v>4</v>
      </c>
    </row>
    <row r="792" spans="3:3" x14ac:dyDescent="0.25">
      <c r="C792" s="7">
        <v>4</v>
      </c>
    </row>
    <row r="793" spans="3:3" x14ac:dyDescent="0.25">
      <c r="C793" s="5">
        <v>3</v>
      </c>
    </row>
    <row r="794" spans="3:3" x14ac:dyDescent="0.25">
      <c r="C794" s="7">
        <v>3</v>
      </c>
    </row>
    <row r="795" spans="3:3" x14ac:dyDescent="0.25">
      <c r="C795" s="5">
        <v>3</v>
      </c>
    </row>
    <row r="796" spans="3:3" x14ac:dyDescent="0.25">
      <c r="C796" s="7">
        <v>3</v>
      </c>
    </row>
    <row r="797" spans="3:3" x14ac:dyDescent="0.25">
      <c r="C797" s="5">
        <v>3</v>
      </c>
    </row>
    <row r="798" spans="3:3" x14ac:dyDescent="0.25">
      <c r="C798" s="7">
        <v>3</v>
      </c>
    </row>
    <row r="799" spans="3:3" x14ac:dyDescent="0.25">
      <c r="C799" s="5">
        <v>3</v>
      </c>
    </row>
    <row r="800" spans="3:3" x14ac:dyDescent="0.25">
      <c r="C800" s="7">
        <v>3</v>
      </c>
    </row>
    <row r="801" spans="3:3" x14ac:dyDescent="0.25">
      <c r="C801" s="5">
        <v>3</v>
      </c>
    </row>
    <row r="802" spans="3:3" x14ac:dyDescent="0.25">
      <c r="C802" s="7">
        <v>3</v>
      </c>
    </row>
  </sheetData>
  <mergeCells count="1">
    <mergeCell ref="E28:G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91E7C-3026-4E0D-9103-A96836112C18}">
  <dimension ref="B3:F23"/>
  <sheetViews>
    <sheetView workbookViewId="0">
      <selection activeCell="E9" sqref="E9:F9"/>
    </sheetView>
  </sheetViews>
  <sheetFormatPr defaultRowHeight="15" x14ac:dyDescent="0.25"/>
  <cols>
    <col min="2" max="2" width="22" customWidth="1"/>
    <col min="3" max="3" width="13.42578125" customWidth="1"/>
    <col min="5" max="5" width="51.28515625" customWidth="1"/>
    <col min="6" max="6" width="26" customWidth="1"/>
    <col min="7" max="7" width="12" customWidth="1"/>
    <col min="8" max="8" width="23.140625" customWidth="1"/>
    <col min="9" max="9" width="17.5703125" customWidth="1"/>
    <col min="11" max="12" width="9.140625" customWidth="1"/>
    <col min="15" max="15" width="16.140625" customWidth="1"/>
    <col min="17" max="17" width="16.140625" customWidth="1"/>
    <col min="18" max="18" width="10.5703125" customWidth="1"/>
    <col min="19" max="19" width="15" customWidth="1"/>
  </cols>
  <sheetData>
    <row r="3" spans="2:6" x14ac:dyDescent="0.25">
      <c r="B3" s="12" t="s">
        <v>124</v>
      </c>
      <c r="C3" s="12"/>
      <c r="D3" s="12"/>
      <c r="E3" s="12"/>
    </row>
    <row r="5" spans="2:6" x14ac:dyDescent="0.25">
      <c r="B5" t="s">
        <v>125</v>
      </c>
      <c r="D5">
        <f>C10-C23</f>
        <v>6262.0628717132058</v>
      </c>
    </row>
    <row r="6" spans="2:6" x14ac:dyDescent="0.25">
      <c r="B6" t="s">
        <v>126</v>
      </c>
      <c r="D6">
        <f>C10+C23</f>
        <v>6743.7997133208082</v>
      </c>
    </row>
    <row r="7" spans="2:6" ht="15.75" thickBot="1" x14ac:dyDescent="0.3"/>
    <row r="8" spans="2:6" ht="15.75" thickBot="1" x14ac:dyDescent="0.3">
      <c r="B8" s="63" t="s">
        <v>208</v>
      </c>
      <c r="C8" s="57"/>
      <c r="E8" s="47" t="s">
        <v>211</v>
      </c>
    </row>
    <row r="9" spans="2:6" ht="31.5" customHeight="1" thickBot="1" x14ac:dyDescent="0.3">
      <c r="B9" s="69"/>
      <c r="C9" s="70"/>
      <c r="E9" s="83" t="s">
        <v>224</v>
      </c>
      <c r="F9" s="85"/>
    </row>
    <row r="10" spans="2:6" x14ac:dyDescent="0.25">
      <c r="B10" s="49" t="s">
        <v>62</v>
      </c>
      <c r="C10" s="50">
        <v>6502.931292517007</v>
      </c>
    </row>
    <row r="11" spans="2:6" x14ac:dyDescent="0.25">
      <c r="B11" s="69" t="s">
        <v>65</v>
      </c>
      <c r="C11" s="70">
        <v>122.79305380296323</v>
      </c>
    </row>
    <row r="12" spans="2:6" x14ac:dyDescent="0.25">
      <c r="B12" s="69" t="s">
        <v>63</v>
      </c>
      <c r="C12" s="70">
        <v>4919</v>
      </c>
    </row>
    <row r="13" spans="2:6" x14ac:dyDescent="0.25">
      <c r="B13" s="69" t="s">
        <v>64</v>
      </c>
      <c r="C13" s="70">
        <v>2342</v>
      </c>
    </row>
    <row r="14" spans="2:6" x14ac:dyDescent="0.25">
      <c r="B14" s="69" t="s">
        <v>66</v>
      </c>
      <c r="C14" s="70">
        <v>4707.956783097994</v>
      </c>
    </row>
    <row r="15" spans="2:6" x14ac:dyDescent="0.25">
      <c r="B15" s="69" t="s">
        <v>67</v>
      </c>
      <c r="C15" s="70">
        <v>22164857.07151841</v>
      </c>
    </row>
    <row r="16" spans="2:6" x14ac:dyDescent="0.25">
      <c r="B16" s="69" t="s">
        <v>68</v>
      </c>
      <c r="C16" s="70">
        <v>1.0052326914498502</v>
      </c>
    </row>
    <row r="17" spans="2:3" x14ac:dyDescent="0.25">
      <c r="B17" s="69" t="s">
        <v>69</v>
      </c>
      <c r="C17" s="70">
        <v>1.3698166808390648</v>
      </c>
    </row>
    <row r="18" spans="2:3" x14ac:dyDescent="0.25">
      <c r="B18" s="69" t="s">
        <v>70</v>
      </c>
      <c r="C18" s="70">
        <v>18990</v>
      </c>
    </row>
    <row r="19" spans="2:3" x14ac:dyDescent="0.25">
      <c r="B19" s="69" t="s">
        <v>71</v>
      </c>
      <c r="C19" s="70">
        <v>1009</v>
      </c>
    </row>
    <row r="20" spans="2:3" x14ac:dyDescent="0.25">
      <c r="B20" s="69" t="s">
        <v>72</v>
      </c>
      <c r="C20" s="70">
        <v>19999</v>
      </c>
    </row>
    <row r="21" spans="2:3" x14ac:dyDescent="0.25">
      <c r="B21" s="69" t="s">
        <v>73</v>
      </c>
      <c r="C21" s="70">
        <v>9559309</v>
      </c>
    </row>
    <row r="22" spans="2:3" x14ac:dyDescent="0.25">
      <c r="B22" s="69" t="s">
        <v>74</v>
      </c>
      <c r="C22" s="70">
        <v>1470</v>
      </c>
    </row>
    <row r="23" spans="2:3" ht="15.75" thickBot="1" x14ac:dyDescent="0.3">
      <c r="B23" s="39" t="s">
        <v>75</v>
      </c>
      <c r="C23" s="40">
        <v>240.86842080380111</v>
      </c>
    </row>
  </sheetData>
  <mergeCells count="1">
    <mergeCell ref="E9:F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13D3-BB96-4825-85AE-68874516B5F8}">
  <dimension ref="B2:F22"/>
  <sheetViews>
    <sheetView workbookViewId="0">
      <selection activeCell="E15" sqref="E15"/>
    </sheetView>
  </sheetViews>
  <sheetFormatPr defaultRowHeight="15" x14ac:dyDescent="0.25"/>
  <cols>
    <col min="2" max="2" width="22.85546875" customWidth="1"/>
    <col min="3" max="3" width="13.42578125" customWidth="1"/>
    <col min="5" max="5" width="47.42578125" customWidth="1"/>
    <col min="6" max="6" width="8" customWidth="1"/>
    <col min="7" max="7" width="8.7109375" customWidth="1"/>
    <col min="8" max="8" width="23.140625" customWidth="1"/>
    <col min="9" max="9" width="17.5703125" customWidth="1"/>
    <col min="11" max="12" width="9.140625" customWidth="1"/>
    <col min="15" max="15" width="16.140625" customWidth="1"/>
    <col min="17" max="17" width="16.140625" customWidth="1"/>
    <col min="18" max="18" width="10.5703125" customWidth="1"/>
    <col min="19" max="19" width="15" customWidth="1"/>
  </cols>
  <sheetData>
    <row r="2" spans="2:6" x14ac:dyDescent="0.25">
      <c r="B2" s="12" t="s">
        <v>127</v>
      </c>
      <c r="C2" s="12"/>
      <c r="D2" s="12"/>
      <c r="E2" s="12"/>
      <c r="F2" s="12"/>
    </row>
    <row r="4" spans="2:6" x14ac:dyDescent="0.25">
      <c r="B4" t="s">
        <v>125</v>
      </c>
      <c r="D4">
        <f>C9-C22</f>
        <v>6.6947180689160311</v>
      </c>
    </row>
    <row r="5" spans="2:6" x14ac:dyDescent="0.25">
      <c r="B5" t="s">
        <v>126</v>
      </c>
      <c r="D5">
        <f>C9+C22</f>
        <v>7.321608461696214</v>
      </c>
    </row>
    <row r="6" spans="2:6" ht="15.75" thickBot="1" x14ac:dyDescent="0.3"/>
    <row r="7" spans="2:6" ht="15.75" thickBot="1" x14ac:dyDescent="0.3">
      <c r="B7" s="63" t="s">
        <v>207</v>
      </c>
      <c r="C7" s="57"/>
      <c r="E7" s="67" t="s">
        <v>211</v>
      </c>
      <c r="F7" s="76"/>
    </row>
    <row r="8" spans="2:6" ht="30.75" customHeight="1" thickBot="1" x14ac:dyDescent="0.3">
      <c r="B8" s="69"/>
      <c r="C8" s="70"/>
      <c r="E8" s="83" t="s">
        <v>223</v>
      </c>
      <c r="F8" s="85"/>
    </row>
    <row r="9" spans="2:6" x14ac:dyDescent="0.25">
      <c r="B9" s="49" t="s">
        <v>62</v>
      </c>
      <c r="C9" s="50">
        <v>7.0081632653061225</v>
      </c>
    </row>
    <row r="10" spans="2:6" x14ac:dyDescent="0.25">
      <c r="B10" s="69" t="s">
        <v>65</v>
      </c>
      <c r="C10" s="70">
        <v>0.15979219167115288</v>
      </c>
    </row>
    <row r="11" spans="2:6" x14ac:dyDescent="0.25">
      <c r="B11" s="69" t="s">
        <v>63</v>
      </c>
      <c r="C11" s="70">
        <v>5</v>
      </c>
    </row>
    <row r="12" spans="2:6" x14ac:dyDescent="0.25">
      <c r="B12" s="69" t="s">
        <v>64</v>
      </c>
      <c r="C12" s="70">
        <v>5</v>
      </c>
    </row>
    <row r="13" spans="2:6" x14ac:dyDescent="0.25">
      <c r="B13" s="69" t="s">
        <v>66</v>
      </c>
      <c r="C13" s="70">
        <v>6.1265251524035689</v>
      </c>
    </row>
    <row r="14" spans="2:6" x14ac:dyDescent="0.25">
      <c r="B14" s="69" t="s">
        <v>67</v>
      </c>
      <c r="C14" s="70">
        <v>37.534310443033576</v>
      </c>
    </row>
    <row r="15" spans="2:6" x14ac:dyDescent="0.25">
      <c r="B15" s="69" t="s">
        <v>68</v>
      </c>
      <c r="C15" s="70">
        <v>3.9355087557547415</v>
      </c>
    </row>
    <row r="16" spans="2:6" x14ac:dyDescent="0.25">
      <c r="B16" s="69" t="s">
        <v>69</v>
      </c>
      <c r="C16" s="70">
        <v>1.7645294543422152</v>
      </c>
    </row>
    <row r="17" spans="2:3" x14ac:dyDescent="0.25">
      <c r="B17" s="69" t="s">
        <v>70</v>
      </c>
      <c r="C17" s="70">
        <v>40</v>
      </c>
    </row>
    <row r="18" spans="2:3" x14ac:dyDescent="0.25">
      <c r="B18" s="69" t="s">
        <v>71</v>
      </c>
      <c r="C18" s="70">
        <v>0</v>
      </c>
    </row>
    <row r="19" spans="2:3" x14ac:dyDescent="0.25">
      <c r="B19" s="69" t="s">
        <v>72</v>
      </c>
      <c r="C19" s="70">
        <v>40</v>
      </c>
    </row>
    <row r="20" spans="2:3" x14ac:dyDescent="0.25">
      <c r="B20" s="69" t="s">
        <v>73</v>
      </c>
      <c r="C20" s="70">
        <v>10302</v>
      </c>
    </row>
    <row r="21" spans="2:3" x14ac:dyDescent="0.25">
      <c r="B21" s="69" t="s">
        <v>74</v>
      </c>
      <c r="C21" s="70">
        <v>1470</v>
      </c>
    </row>
    <row r="22" spans="2:3" ht="15.75" thickBot="1" x14ac:dyDescent="0.3">
      <c r="B22" s="39" t="s">
        <v>75</v>
      </c>
      <c r="C22" s="40">
        <v>0.31344519639009161</v>
      </c>
    </row>
  </sheetData>
  <mergeCells count="1">
    <mergeCell ref="E8:F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60A7-DFF4-4021-9BD0-426B5A83EC92}">
  <dimension ref="B2:J1477"/>
  <sheetViews>
    <sheetView workbookViewId="0">
      <selection activeCell="F8" sqref="F8"/>
    </sheetView>
  </sheetViews>
  <sheetFormatPr defaultRowHeight="15" x14ac:dyDescent="0.25"/>
  <cols>
    <col min="2" max="2" width="12.85546875" customWidth="1"/>
    <col min="3" max="3" width="16.42578125" customWidth="1"/>
    <col min="5" max="5" width="47.28515625" customWidth="1"/>
    <col min="6" max="6" width="16.5703125" customWidth="1"/>
    <col min="7" max="7" width="15.5703125" bestFit="1" customWidth="1"/>
    <col min="8" max="8" width="23.140625" customWidth="1"/>
    <col min="9" max="9" width="17.5703125" customWidth="1"/>
    <col min="11" max="12" width="9.140625" customWidth="1"/>
    <col min="15" max="15" width="16.140625" customWidth="1"/>
    <col min="17" max="17" width="16.140625" customWidth="1"/>
    <col min="18" max="18" width="10.5703125" customWidth="1"/>
    <col min="19" max="19" width="15" customWidth="1"/>
  </cols>
  <sheetData>
    <row r="2" spans="2:10" x14ac:dyDescent="0.25">
      <c r="B2" s="19" t="s">
        <v>128</v>
      </c>
      <c r="C2" s="20"/>
      <c r="D2" s="20"/>
      <c r="E2" s="20"/>
      <c r="F2" s="20"/>
      <c r="G2" s="20"/>
      <c r="H2" s="20"/>
      <c r="I2" s="20"/>
      <c r="J2" s="20"/>
    </row>
    <row r="4" spans="2:10" x14ac:dyDescent="0.25">
      <c r="B4" s="20" t="s">
        <v>226</v>
      </c>
      <c r="C4" s="20">
        <f>CORREL(B8:B1477,C8:C1477)</f>
        <v>0.4978545669265807</v>
      </c>
    </row>
    <row r="5" spans="2:10" x14ac:dyDescent="0.25">
      <c r="B5" s="3" t="s">
        <v>227</v>
      </c>
    </row>
    <row r="7" spans="2:10" x14ac:dyDescent="0.25">
      <c r="B7" s="8" t="s">
        <v>0</v>
      </c>
      <c r="C7" s="9" t="s">
        <v>18</v>
      </c>
    </row>
    <row r="8" spans="2:10" ht="15.75" thickBot="1" x14ac:dyDescent="0.3">
      <c r="B8" s="6">
        <v>41</v>
      </c>
      <c r="C8" s="7">
        <v>5993</v>
      </c>
    </row>
    <row r="9" spans="2:10" x14ac:dyDescent="0.25">
      <c r="B9" s="4">
        <v>49</v>
      </c>
      <c r="C9" s="5">
        <v>5130</v>
      </c>
      <c r="E9" s="71"/>
      <c r="F9" s="68" t="s">
        <v>0</v>
      </c>
      <c r="G9" s="72" t="s">
        <v>18</v>
      </c>
    </row>
    <row r="10" spans="2:10" x14ac:dyDescent="0.25">
      <c r="B10" s="6">
        <v>37</v>
      </c>
      <c r="C10" s="7">
        <v>2090</v>
      </c>
      <c r="E10" s="69" t="s">
        <v>0</v>
      </c>
      <c r="F10">
        <v>1</v>
      </c>
      <c r="G10" s="70"/>
    </row>
    <row r="11" spans="2:10" ht="15.75" thickBot="1" x14ac:dyDescent="0.3">
      <c r="B11" s="4">
        <v>33</v>
      </c>
      <c r="C11" s="5">
        <v>2909</v>
      </c>
      <c r="E11" s="73" t="s">
        <v>18</v>
      </c>
      <c r="F11" s="27">
        <v>0.4978545669265807</v>
      </c>
      <c r="G11" s="74">
        <v>1</v>
      </c>
    </row>
    <row r="12" spans="2:10" x14ac:dyDescent="0.25">
      <c r="B12" s="6">
        <v>27</v>
      </c>
      <c r="C12" s="7">
        <v>3468</v>
      </c>
    </row>
    <row r="13" spans="2:10" x14ac:dyDescent="0.25">
      <c r="B13" s="4">
        <v>32</v>
      </c>
      <c r="C13" s="5">
        <v>3068</v>
      </c>
    </row>
    <row r="14" spans="2:10" ht="15.75" thickBot="1" x14ac:dyDescent="0.3">
      <c r="B14" s="6">
        <v>59</v>
      </c>
      <c r="C14" s="7">
        <v>2670</v>
      </c>
      <c r="E14" s="79" t="s">
        <v>211</v>
      </c>
    </row>
    <row r="15" spans="2:10" ht="62.25" customHeight="1" thickBot="1" x14ac:dyDescent="0.3">
      <c r="B15" s="4">
        <v>30</v>
      </c>
      <c r="C15" s="5">
        <v>2693</v>
      </c>
      <c r="E15" s="83" t="s">
        <v>225</v>
      </c>
      <c r="F15" s="85"/>
    </row>
    <row r="16" spans="2:10" x14ac:dyDescent="0.25">
      <c r="B16" s="6">
        <v>38</v>
      </c>
      <c r="C16" s="7">
        <v>9526</v>
      </c>
    </row>
    <row r="17" spans="2:3" x14ac:dyDescent="0.25">
      <c r="B17" s="4">
        <v>36</v>
      </c>
      <c r="C17" s="5">
        <v>5237</v>
      </c>
    </row>
    <row r="18" spans="2:3" x14ac:dyDescent="0.25">
      <c r="B18" s="6">
        <v>35</v>
      </c>
      <c r="C18" s="7">
        <v>2426</v>
      </c>
    </row>
    <row r="19" spans="2:3" x14ac:dyDescent="0.25">
      <c r="B19" s="4">
        <v>29</v>
      </c>
      <c r="C19" s="5">
        <v>4193</v>
      </c>
    </row>
    <row r="20" spans="2:3" x14ac:dyDescent="0.25">
      <c r="B20" s="6">
        <v>31</v>
      </c>
      <c r="C20" s="7">
        <v>2911</v>
      </c>
    </row>
    <row r="21" spans="2:3" x14ac:dyDescent="0.25">
      <c r="B21" s="4">
        <v>34</v>
      </c>
      <c r="C21" s="5">
        <v>2661</v>
      </c>
    </row>
    <row r="22" spans="2:3" x14ac:dyDescent="0.25">
      <c r="B22" s="6">
        <v>28</v>
      </c>
      <c r="C22" s="7">
        <v>2028</v>
      </c>
    </row>
    <row r="23" spans="2:3" x14ac:dyDescent="0.25">
      <c r="B23" s="4">
        <v>29</v>
      </c>
      <c r="C23" s="5">
        <v>9980</v>
      </c>
    </row>
    <row r="24" spans="2:3" x14ac:dyDescent="0.25">
      <c r="B24" s="6">
        <v>32</v>
      </c>
      <c r="C24" s="7">
        <v>3298</v>
      </c>
    </row>
    <row r="25" spans="2:3" x14ac:dyDescent="0.25">
      <c r="B25" s="4">
        <v>22</v>
      </c>
      <c r="C25" s="5">
        <v>2935</v>
      </c>
    </row>
    <row r="26" spans="2:3" x14ac:dyDescent="0.25">
      <c r="B26" s="6">
        <v>53</v>
      </c>
      <c r="C26" s="7">
        <v>15427</v>
      </c>
    </row>
    <row r="27" spans="2:3" x14ac:dyDescent="0.25">
      <c r="B27" s="4">
        <v>38</v>
      </c>
      <c r="C27" s="5">
        <v>3944</v>
      </c>
    </row>
    <row r="28" spans="2:3" x14ac:dyDescent="0.25">
      <c r="B28" s="6">
        <v>24</v>
      </c>
      <c r="C28" s="7">
        <v>4011</v>
      </c>
    </row>
    <row r="29" spans="2:3" x14ac:dyDescent="0.25">
      <c r="B29" s="4">
        <v>36</v>
      </c>
      <c r="C29" s="5">
        <v>3407</v>
      </c>
    </row>
    <row r="30" spans="2:3" x14ac:dyDescent="0.25">
      <c r="B30" s="6">
        <v>34</v>
      </c>
      <c r="C30" s="7">
        <v>11994</v>
      </c>
    </row>
    <row r="31" spans="2:3" x14ac:dyDescent="0.25">
      <c r="B31" s="4">
        <v>21</v>
      </c>
      <c r="C31" s="5">
        <v>1232</v>
      </c>
    </row>
    <row r="32" spans="2:3" x14ac:dyDescent="0.25">
      <c r="B32" s="6">
        <v>34</v>
      </c>
      <c r="C32" s="7">
        <v>2960</v>
      </c>
    </row>
    <row r="33" spans="2:3" x14ac:dyDescent="0.25">
      <c r="B33" s="4">
        <v>53</v>
      </c>
      <c r="C33" s="5">
        <v>19094</v>
      </c>
    </row>
    <row r="34" spans="2:3" x14ac:dyDescent="0.25">
      <c r="B34" s="6">
        <v>32</v>
      </c>
      <c r="C34" s="7">
        <v>3919</v>
      </c>
    </row>
    <row r="35" spans="2:3" x14ac:dyDescent="0.25">
      <c r="B35" s="4">
        <v>42</v>
      </c>
      <c r="C35" s="5">
        <v>6825</v>
      </c>
    </row>
    <row r="36" spans="2:3" x14ac:dyDescent="0.25">
      <c r="B36" s="6">
        <v>44</v>
      </c>
      <c r="C36" s="7">
        <v>10248</v>
      </c>
    </row>
    <row r="37" spans="2:3" x14ac:dyDescent="0.25">
      <c r="B37" s="4">
        <v>46</v>
      </c>
      <c r="C37" s="5">
        <v>18947</v>
      </c>
    </row>
    <row r="38" spans="2:3" x14ac:dyDescent="0.25">
      <c r="B38" s="6">
        <v>33</v>
      </c>
      <c r="C38" s="7">
        <v>2496</v>
      </c>
    </row>
    <row r="39" spans="2:3" x14ac:dyDescent="0.25">
      <c r="B39" s="4">
        <v>44</v>
      </c>
      <c r="C39" s="5">
        <v>6465</v>
      </c>
    </row>
    <row r="40" spans="2:3" x14ac:dyDescent="0.25">
      <c r="B40" s="6">
        <v>30</v>
      </c>
      <c r="C40" s="7">
        <v>2206</v>
      </c>
    </row>
    <row r="41" spans="2:3" x14ac:dyDescent="0.25">
      <c r="B41" s="4">
        <v>39</v>
      </c>
      <c r="C41" s="5">
        <v>2086</v>
      </c>
    </row>
    <row r="42" spans="2:3" x14ac:dyDescent="0.25">
      <c r="B42" s="6">
        <v>24</v>
      </c>
      <c r="C42" s="7">
        <v>2293</v>
      </c>
    </row>
    <row r="43" spans="2:3" x14ac:dyDescent="0.25">
      <c r="B43" s="4">
        <v>43</v>
      </c>
      <c r="C43" s="5">
        <v>2645</v>
      </c>
    </row>
    <row r="44" spans="2:3" x14ac:dyDescent="0.25">
      <c r="B44" s="6">
        <v>50</v>
      </c>
      <c r="C44" s="7">
        <v>2683</v>
      </c>
    </row>
    <row r="45" spans="2:3" x14ac:dyDescent="0.25">
      <c r="B45" s="4">
        <v>35</v>
      </c>
      <c r="C45" s="5">
        <v>2014</v>
      </c>
    </row>
    <row r="46" spans="2:3" x14ac:dyDescent="0.25">
      <c r="B46" s="6">
        <v>36</v>
      </c>
      <c r="C46" s="7">
        <v>3419</v>
      </c>
    </row>
    <row r="47" spans="2:3" x14ac:dyDescent="0.25">
      <c r="B47" s="4">
        <v>33</v>
      </c>
      <c r="C47" s="5">
        <v>5376</v>
      </c>
    </row>
    <row r="48" spans="2:3" x14ac:dyDescent="0.25">
      <c r="B48" s="6">
        <v>35</v>
      </c>
      <c r="C48" s="7">
        <v>1951</v>
      </c>
    </row>
    <row r="49" spans="2:3" x14ac:dyDescent="0.25">
      <c r="B49" s="4">
        <v>27</v>
      </c>
      <c r="C49" s="5">
        <v>2341</v>
      </c>
    </row>
    <row r="50" spans="2:3" x14ac:dyDescent="0.25">
      <c r="B50" s="6">
        <v>26</v>
      </c>
      <c r="C50" s="7">
        <v>2293</v>
      </c>
    </row>
    <row r="51" spans="2:3" x14ac:dyDescent="0.25">
      <c r="B51" s="4">
        <v>27</v>
      </c>
      <c r="C51" s="5">
        <v>8726</v>
      </c>
    </row>
    <row r="52" spans="2:3" x14ac:dyDescent="0.25">
      <c r="B52" s="6">
        <v>30</v>
      </c>
      <c r="C52" s="7">
        <v>4011</v>
      </c>
    </row>
    <row r="53" spans="2:3" x14ac:dyDescent="0.25">
      <c r="B53" s="4">
        <v>41</v>
      </c>
      <c r="C53" s="5">
        <v>19545</v>
      </c>
    </row>
    <row r="54" spans="2:3" x14ac:dyDescent="0.25">
      <c r="B54" s="6">
        <v>34</v>
      </c>
      <c r="C54" s="7">
        <v>4568</v>
      </c>
    </row>
    <row r="55" spans="2:3" x14ac:dyDescent="0.25">
      <c r="B55" s="4">
        <v>37</v>
      </c>
      <c r="C55" s="5">
        <v>3022</v>
      </c>
    </row>
    <row r="56" spans="2:3" x14ac:dyDescent="0.25">
      <c r="B56" s="6">
        <v>46</v>
      </c>
      <c r="C56" s="7">
        <v>5772</v>
      </c>
    </row>
    <row r="57" spans="2:3" x14ac:dyDescent="0.25">
      <c r="B57" s="4">
        <v>35</v>
      </c>
      <c r="C57" s="5">
        <v>2269</v>
      </c>
    </row>
    <row r="58" spans="2:3" x14ac:dyDescent="0.25">
      <c r="B58" s="6">
        <v>48</v>
      </c>
      <c r="C58" s="7">
        <v>5381</v>
      </c>
    </row>
    <row r="59" spans="2:3" x14ac:dyDescent="0.25">
      <c r="B59" s="4">
        <v>28</v>
      </c>
      <c r="C59" s="5">
        <v>3441</v>
      </c>
    </row>
    <row r="60" spans="2:3" x14ac:dyDescent="0.25">
      <c r="B60" s="6">
        <v>44</v>
      </c>
      <c r="C60" s="7">
        <v>5454</v>
      </c>
    </row>
    <row r="61" spans="2:3" x14ac:dyDescent="0.25">
      <c r="B61" s="4">
        <v>35</v>
      </c>
      <c r="C61" s="5">
        <v>9884</v>
      </c>
    </row>
    <row r="62" spans="2:3" x14ac:dyDescent="0.25">
      <c r="B62" s="6">
        <v>26</v>
      </c>
      <c r="C62" s="7">
        <v>4157</v>
      </c>
    </row>
    <row r="63" spans="2:3" x14ac:dyDescent="0.25">
      <c r="B63" s="4">
        <v>33</v>
      </c>
      <c r="C63" s="5">
        <v>13458</v>
      </c>
    </row>
    <row r="64" spans="2:3" x14ac:dyDescent="0.25">
      <c r="B64" s="6">
        <v>35</v>
      </c>
      <c r="C64" s="7">
        <v>9069</v>
      </c>
    </row>
    <row r="65" spans="2:3" x14ac:dyDescent="0.25">
      <c r="B65" s="4">
        <v>35</v>
      </c>
      <c r="C65" s="5">
        <v>4014</v>
      </c>
    </row>
    <row r="66" spans="2:3" x14ac:dyDescent="0.25">
      <c r="B66" s="6">
        <v>31</v>
      </c>
      <c r="C66" s="7">
        <v>5915</v>
      </c>
    </row>
    <row r="67" spans="2:3" x14ac:dyDescent="0.25">
      <c r="B67" s="4">
        <v>37</v>
      </c>
      <c r="C67" s="5">
        <v>5993</v>
      </c>
    </row>
    <row r="68" spans="2:3" x14ac:dyDescent="0.25">
      <c r="B68" s="6">
        <v>32</v>
      </c>
      <c r="C68" s="7">
        <v>6162</v>
      </c>
    </row>
    <row r="69" spans="2:3" x14ac:dyDescent="0.25">
      <c r="B69" s="4">
        <v>38</v>
      </c>
      <c r="C69" s="5">
        <v>2406</v>
      </c>
    </row>
    <row r="70" spans="2:3" x14ac:dyDescent="0.25">
      <c r="B70" s="6">
        <v>50</v>
      </c>
      <c r="C70" s="7">
        <v>18740</v>
      </c>
    </row>
    <row r="71" spans="2:3" x14ac:dyDescent="0.25">
      <c r="B71" s="4">
        <v>59</v>
      </c>
      <c r="C71" s="5">
        <v>7637</v>
      </c>
    </row>
    <row r="72" spans="2:3" x14ac:dyDescent="0.25">
      <c r="B72" s="6">
        <v>36</v>
      </c>
      <c r="C72" s="7">
        <v>10096</v>
      </c>
    </row>
    <row r="73" spans="2:3" x14ac:dyDescent="0.25">
      <c r="B73" s="4">
        <v>55</v>
      </c>
      <c r="C73" s="5">
        <v>14756</v>
      </c>
    </row>
    <row r="74" spans="2:3" x14ac:dyDescent="0.25">
      <c r="B74" s="6">
        <v>36</v>
      </c>
      <c r="C74" s="7">
        <v>6499</v>
      </c>
    </row>
    <row r="75" spans="2:3" x14ac:dyDescent="0.25">
      <c r="B75" s="4">
        <v>45</v>
      </c>
      <c r="C75" s="5">
        <v>9724</v>
      </c>
    </row>
    <row r="76" spans="2:3" x14ac:dyDescent="0.25">
      <c r="B76" s="6">
        <v>35</v>
      </c>
      <c r="C76" s="7">
        <v>2194</v>
      </c>
    </row>
    <row r="77" spans="2:3" x14ac:dyDescent="0.25">
      <c r="B77" s="4">
        <v>36</v>
      </c>
      <c r="C77" s="5">
        <v>3388</v>
      </c>
    </row>
    <row r="78" spans="2:3" x14ac:dyDescent="0.25">
      <c r="B78" s="6">
        <v>59</v>
      </c>
      <c r="C78" s="7">
        <v>5473</v>
      </c>
    </row>
    <row r="79" spans="2:3" x14ac:dyDescent="0.25">
      <c r="B79" s="4">
        <v>29</v>
      </c>
      <c r="C79" s="5">
        <v>2703</v>
      </c>
    </row>
    <row r="80" spans="2:3" x14ac:dyDescent="0.25">
      <c r="B80" s="6">
        <v>31</v>
      </c>
      <c r="C80" s="7">
        <v>2501</v>
      </c>
    </row>
    <row r="81" spans="2:3" x14ac:dyDescent="0.25">
      <c r="B81" s="4">
        <v>32</v>
      </c>
      <c r="C81" s="5">
        <v>6220</v>
      </c>
    </row>
    <row r="82" spans="2:3" x14ac:dyDescent="0.25">
      <c r="B82" s="6">
        <v>36</v>
      </c>
      <c r="C82" s="7">
        <v>3038</v>
      </c>
    </row>
    <row r="83" spans="2:3" x14ac:dyDescent="0.25">
      <c r="B83" s="4">
        <v>31</v>
      </c>
      <c r="C83" s="5">
        <v>4424</v>
      </c>
    </row>
    <row r="84" spans="2:3" x14ac:dyDescent="0.25">
      <c r="B84" s="6">
        <v>35</v>
      </c>
      <c r="C84" s="7">
        <v>4312</v>
      </c>
    </row>
    <row r="85" spans="2:3" x14ac:dyDescent="0.25">
      <c r="B85" s="4">
        <v>45</v>
      </c>
      <c r="C85" s="5">
        <v>13245</v>
      </c>
    </row>
    <row r="86" spans="2:3" x14ac:dyDescent="0.25">
      <c r="B86" s="6">
        <v>37</v>
      </c>
      <c r="C86" s="7">
        <v>13664</v>
      </c>
    </row>
    <row r="87" spans="2:3" x14ac:dyDescent="0.25">
      <c r="B87" s="4">
        <v>46</v>
      </c>
      <c r="C87" s="5">
        <v>5021</v>
      </c>
    </row>
    <row r="88" spans="2:3" x14ac:dyDescent="0.25">
      <c r="B88" s="6">
        <v>30</v>
      </c>
      <c r="C88" s="7">
        <v>5126</v>
      </c>
    </row>
    <row r="89" spans="2:3" x14ac:dyDescent="0.25">
      <c r="B89" s="4">
        <v>35</v>
      </c>
      <c r="C89" s="5">
        <v>2859</v>
      </c>
    </row>
    <row r="90" spans="2:3" x14ac:dyDescent="0.25">
      <c r="B90" s="6">
        <v>55</v>
      </c>
      <c r="C90" s="7">
        <v>10239</v>
      </c>
    </row>
    <row r="91" spans="2:3" x14ac:dyDescent="0.25">
      <c r="B91" s="4">
        <v>38</v>
      </c>
      <c r="C91" s="5">
        <v>5329</v>
      </c>
    </row>
    <row r="92" spans="2:3" x14ac:dyDescent="0.25">
      <c r="B92" s="6">
        <v>34</v>
      </c>
      <c r="C92" s="7">
        <v>4325</v>
      </c>
    </row>
    <row r="93" spans="2:3" x14ac:dyDescent="0.25">
      <c r="B93" s="4">
        <v>56</v>
      </c>
      <c r="C93" s="5">
        <v>7260</v>
      </c>
    </row>
    <row r="94" spans="2:3" x14ac:dyDescent="0.25">
      <c r="B94" s="6">
        <v>23</v>
      </c>
      <c r="C94" s="7">
        <v>2322</v>
      </c>
    </row>
    <row r="95" spans="2:3" x14ac:dyDescent="0.25">
      <c r="B95" s="4">
        <v>51</v>
      </c>
      <c r="C95" s="5">
        <v>2075</v>
      </c>
    </row>
    <row r="96" spans="2:3" x14ac:dyDescent="0.25">
      <c r="B96" s="6">
        <v>30</v>
      </c>
      <c r="C96" s="7">
        <v>4152</v>
      </c>
    </row>
    <row r="97" spans="2:3" x14ac:dyDescent="0.25">
      <c r="B97" s="4">
        <v>46</v>
      </c>
      <c r="C97" s="5">
        <v>9619</v>
      </c>
    </row>
    <row r="98" spans="2:3" x14ac:dyDescent="0.25">
      <c r="B98" s="6">
        <v>40</v>
      </c>
      <c r="C98" s="7">
        <v>13503</v>
      </c>
    </row>
    <row r="99" spans="2:3" x14ac:dyDescent="0.25">
      <c r="B99" s="4">
        <v>51</v>
      </c>
      <c r="C99" s="5">
        <v>5441</v>
      </c>
    </row>
    <row r="100" spans="2:3" x14ac:dyDescent="0.25">
      <c r="B100" s="6">
        <v>30</v>
      </c>
      <c r="C100" s="7">
        <v>5209</v>
      </c>
    </row>
    <row r="101" spans="2:3" x14ac:dyDescent="0.25">
      <c r="B101" s="4">
        <v>46</v>
      </c>
      <c r="C101" s="5">
        <v>10673</v>
      </c>
    </row>
    <row r="102" spans="2:3" x14ac:dyDescent="0.25">
      <c r="B102" s="6">
        <v>32</v>
      </c>
      <c r="C102" s="7">
        <v>5010</v>
      </c>
    </row>
    <row r="103" spans="2:3" x14ac:dyDescent="0.25">
      <c r="B103" s="4">
        <v>54</v>
      </c>
      <c r="C103" s="5">
        <v>13549</v>
      </c>
    </row>
    <row r="104" spans="2:3" x14ac:dyDescent="0.25">
      <c r="B104" s="6">
        <v>24</v>
      </c>
      <c r="C104" s="7">
        <v>4999</v>
      </c>
    </row>
    <row r="105" spans="2:3" x14ac:dyDescent="0.25">
      <c r="B105" s="4">
        <v>28</v>
      </c>
      <c r="C105" s="5">
        <v>4221</v>
      </c>
    </row>
    <row r="106" spans="2:3" x14ac:dyDescent="0.25">
      <c r="B106" s="6">
        <v>58</v>
      </c>
      <c r="C106" s="7">
        <v>13872</v>
      </c>
    </row>
    <row r="107" spans="2:3" x14ac:dyDescent="0.25">
      <c r="B107" s="4">
        <v>44</v>
      </c>
      <c r="C107" s="5">
        <v>2042</v>
      </c>
    </row>
    <row r="108" spans="2:3" x14ac:dyDescent="0.25">
      <c r="B108" s="6">
        <v>37</v>
      </c>
      <c r="C108" s="7">
        <v>2073</v>
      </c>
    </row>
    <row r="109" spans="2:3" x14ac:dyDescent="0.25">
      <c r="B109" s="4">
        <v>32</v>
      </c>
      <c r="C109" s="5">
        <v>2956</v>
      </c>
    </row>
    <row r="110" spans="2:3" x14ac:dyDescent="0.25">
      <c r="B110" s="6">
        <v>20</v>
      </c>
      <c r="C110" s="7">
        <v>2926</v>
      </c>
    </row>
    <row r="111" spans="2:3" x14ac:dyDescent="0.25">
      <c r="B111" s="4">
        <v>34</v>
      </c>
      <c r="C111" s="5">
        <v>4809</v>
      </c>
    </row>
    <row r="112" spans="2:3" x14ac:dyDescent="0.25">
      <c r="B112" s="6">
        <v>37</v>
      </c>
      <c r="C112" s="7">
        <v>5163</v>
      </c>
    </row>
    <row r="113" spans="2:3" x14ac:dyDescent="0.25">
      <c r="B113" s="4">
        <v>59</v>
      </c>
      <c r="C113" s="5">
        <v>18844</v>
      </c>
    </row>
    <row r="114" spans="2:3" x14ac:dyDescent="0.25">
      <c r="B114" s="6">
        <v>50</v>
      </c>
      <c r="C114" s="7">
        <v>18172</v>
      </c>
    </row>
    <row r="115" spans="2:3" x14ac:dyDescent="0.25">
      <c r="B115" s="4">
        <v>25</v>
      </c>
      <c r="C115" s="5">
        <v>5744</v>
      </c>
    </row>
    <row r="116" spans="2:3" x14ac:dyDescent="0.25">
      <c r="B116" s="6">
        <v>25</v>
      </c>
      <c r="C116" s="7">
        <v>2889</v>
      </c>
    </row>
    <row r="117" spans="2:3" x14ac:dyDescent="0.25">
      <c r="B117" s="4">
        <v>22</v>
      </c>
      <c r="C117" s="5">
        <v>2871</v>
      </c>
    </row>
    <row r="118" spans="2:3" x14ac:dyDescent="0.25">
      <c r="B118" s="6">
        <v>51</v>
      </c>
      <c r="C118" s="7">
        <v>7484</v>
      </c>
    </row>
    <row r="119" spans="2:3" x14ac:dyDescent="0.25">
      <c r="B119" s="4">
        <v>34</v>
      </c>
      <c r="C119" s="5">
        <v>6074</v>
      </c>
    </row>
    <row r="120" spans="2:3" x14ac:dyDescent="0.25">
      <c r="B120" s="6">
        <v>54</v>
      </c>
      <c r="C120" s="7">
        <v>17328</v>
      </c>
    </row>
    <row r="121" spans="2:3" x14ac:dyDescent="0.25">
      <c r="B121" s="4">
        <v>24</v>
      </c>
      <c r="C121" s="5">
        <v>2774</v>
      </c>
    </row>
    <row r="122" spans="2:3" x14ac:dyDescent="0.25">
      <c r="B122" s="6">
        <v>34</v>
      </c>
      <c r="C122" s="7">
        <v>4505</v>
      </c>
    </row>
    <row r="123" spans="2:3" x14ac:dyDescent="0.25">
      <c r="B123" s="4">
        <v>37</v>
      </c>
      <c r="C123" s="5">
        <v>7428</v>
      </c>
    </row>
    <row r="124" spans="2:3" x14ac:dyDescent="0.25">
      <c r="B124" s="6">
        <v>34</v>
      </c>
      <c r="C124" s="7">
        <v>11631</v>
      </c>
    </row>
    <row r="125" spans="2:3" x14ac:dyDescent="0.25">
      <c r="B125" s="4">
        <v>36</v>
      </c>
      <c r="C125" s="5">
        <v>9738</v>
      </c>
    </row>
    <row r="126" spans="2:3" x14ac:dyDescent="0.25">
      <c r="B126" s="6">
        <v>36</v>
      </c>
      <c r="C126" s="7">
        <v>2835</v>
      </c>
    </row>
    <row r="127" spans="2:3" x14ac:dyDescent="0.25">
      <c r="B127" s="4">
        <v>43</v>
      </c>
      <c r="C127" s="5">
        <v>16959</v>
      </c>
    </row>
    <row r="128" spans="2:3" x14ac:dyDescent="0.25">
      <c r="B128" s="6">
        <v>30</v>
      </c>
      <c r="C128" s="7">
        <v>2613</v>
      </c>
    </row>
    <row r="129" spans="2:3" x14ac:dyDescent="0.25">
      <c r="B129" s="4">
        <v>33</v>
      </c>
      <c r="C129" s="5">
        <v>6146</v>
      </c>
    </row>
    <row r="130" spans="2:3" x14ac:dyDescent="0.25">
      <c r="B130" s="6">
        <v>56</v>
      </c>
      <c r="C130" s="7">
        <v>4963</v>
      </c>
    </row>
    <row r="131" spans="2:3" x14ac:dyDescent="0.25">
      <c r="B131" s="4">
        <v>51</v>
      </c>
      <c r="C131" s="5">
        <v>19537</v>
      </c>
    </row>
    <row r="132" spans="2:3" x14ac:dyDescent="0.25">
      <c r="B132" s="6">
        <v>31</v>
      </c>
      <c r="C132" s="7">
        <v>6172</v>
      </c>
    </row>
    <row r="133" spans="2:3" x14ac:dyDescent="0.25">
      <c r="B133" s="4">
        <v>26</v>
      </c>
      <c r="C133" s="5">
        <v>2368</v>
      </c>
    </row>
    <row r="134" spans="2:3" x14ac:dyDescent="0.25">
      <c r="B134" s="6">
        <v>58</v>
      </c>
      <c r="C134" s="7">
        <v>10312</v>
      </c>
    </row>
    <row r="135" spans="2:3" x14ac:dyDescent="0.25">
      <c r="B135" s="4">
        <v>19</v>
      </c>
      <c r="C135" s="5">
        <v>1675</v>
      </c>
    </row>
    <row r="136" spans="2:3" x14ac:dyDescent="0.25">
      <c r="B136" s="6">
        <v>22</v>
      </c>
      <c r="C136" s="7">
        <v>2523</v>
      </c>
    </row>
    <row r="137" spans="2:3" x14ac:dyDescent="0.25">
      <c r="B137" s="4">
        <v>49</v>
      </c>
      <c r="C137" s="5">
        <v>6567</v>
      </c>
    </row>
    <row r="138" spans="2:3" x14ac:dyDescent="0.25">
      <c r="B138" s="6">
        <v>43</v>
      </c>
      <c r="C138" s="7">
        <v>4739</v>
      </c>
    </row>
    <row r="139" spans="2:3" x14ac:dyDescent="0.25">
      <c r="B139" s="4">
        <v>50</v>
      </c>
      <c r="C139" s="5">
        <v>9208</v>
      </c>
    </row>
    <row r="140" spans="2:3" x14ac:dyDescent="0.25">
      <c r="B140" s="6">
        <v>31</v>
      </c>
      <c r="C140" s="7">
        <v>4559</v>
      </c>
    </row>
    <row r="141" spans="2:3" x14ac:dyDescent="0.25">
      <c r="B141" s="4">
        <v>41</v>
      </c>
      <c r="C141" s="5">
        <v>8189</v>
      </c>
    </row>
    <row r="142" spans="2:3" x14ac:dyDescent="0.25">
      <c r="B142" s="6">
        <v>26</v>
      </c>
      <c r="C142" s="7">
        <v>2942</v>
      </c>
    </row>
    <row r="143" spans="2:3" x14ac:dyDescent="0.25">
      <c r="B143" s="4">
        <v>36</v>
      </c>
      <c r="C143" s="5">
        <v>4941</v>
      </c>
    </row>
    <row r="144" spans="2:3" x14ac:dyDescent="0.25">
      <c r="B144" s="6">
        <v>51</v>
      </c>
      <c r="C144" s="7">
        <v>10650</v>
      </c>
    </row>
    <row r="145" spans="2:3" x14ac:dyDescent="0.25">
      <c r="B145" s="4">
        <v>39</v>
      </c>
      <c r="C145" s="5">
        <v>5902</v>
      </c>
    </row>
    <row r="146" spans="2:3" x14ac:dyDescent="0.25">
      <c r="B146" s="6">
        <v>25</v>
      </c>
      <c r="C146" s="7">
        <v>8639</v>
      </c>
    </row>
    <row r="147" spans="2:3" x14ac:dyDescent="0.25">
      <c r="B147" s="4">
        <v>30</v>
      </c>
      <c r="C147" s="5">
        <v>6347</v>
      </c>
    </row>
    <row r="148" spans="2:3" x14ac:dyDescent="0.25">
      <c r="B148" s="6">
        <v>32</v>
      </c>
      <c r="C148" s="7">
        <v>4200</v>
      </c>
    </row>
    <row r="149" spans="2:3" x14ac:dyDescent="0.25">
      <c r="B149" s="4">
        <v>45</v>
      </c>
      <c r="C149" s="5">
        <v>3452</v>
      </c>
    </row>
    <row r="150" spans="2:3" x14ac:dyDescent="0.25">
      <c r="B150" s="6">
        <v>38</v>
      </c>
      <c r="C150" s="7">
        <v>4317</v>
      </c>
    </row>
    <row r="151" spans="2:3" x14ac:dyDescent="0.25">
      <c r="B151" s="4">
        <v>30</v>
      </c>
      <c r="C151" s="5">
        <v>2632</v>
      </c>
    </row>
    <row r="152" spans="2:3" x14ac:dyDescent="0.25">
      <c r="B152" s="6">
        <v>32</v>
      </c>
      <c r="C152" s="7">
        <v>4668</v>
      </c>
    </row>
    <row r="153" spans="2:3" x14ac:dyDescent="0.25">
      <c r="B153" s="4">
        <v>30</v>
      </c>
      <c r="C153" s="5">
        <v>3204</v>
      </c>
    </row>
    <row r="154" spans="2:3" x14ac:dyDescent="0.25">
      <c r="B154" s="6">
        <v>30</v>
      </c>
      <c r="C154" s="7">
        <v>2720</v>
      </c>
    </row>
    <row r="155" spans="2:3" x14ac:dyDescent="0.25">
      <c r="B155" s="4">
        <v>41</v>
      </c>
      <c r="C155" s="5">
        <v>17181</v>
      </c>
    </row>
    <row r="156" spans="2:3" x14ac:dyDescent="0.25">
      <c r="B156" s="6">
        <v>41</v>
      </c>
      <c r="C156" s="7">
        <v>2238</v>
      </c>
    </row>
    <row r="157" spans="2:3" x14ac:dyDescent="0.25">
      <c r="B157" s="4">
        <v>19</v>
      </c>
      <c r="C157" s="5">
        <v>1483</v>
      </c>
    </row>
    <row r="158" spans="2:3" x14ac:dyDescent="0.25">
      <c r="B158" s="6">
        <v>40</v>
      </c>
      <c r="C158" s="7">
        <v>5605</v>
      </c>
    </row>
    <row r="159" spans="2:3" x14ac:dyDescent="0.25">
      <c r="B159" s="4">
        <v>35</v>
      </c>
      <c r="C159" s="5">
        <v>7295</v>
      </c>
    </row>
    <row r="160" spans="2:3" x14ac:dyDescent="0.25">
      <c r="B160" s="6">
        <v>53</v>
      </c>
      <c r="C160" s="7">
        <v>2306</v>
      </c>
    </row>
    <row r="161" spans="2:3" x14ac:dyDescent="0.25">
      <c r="B161" s="4">
        <v>45</v>
      </c>
      <c r="C161" s="5">
        <v>2348</v>
      </c>
    </row>
    <row r="162" spans="2:3" x14ac:dyDescent="0.25">
      <c r="B162" s="6">
        <v>32</v>
      </c>
      <c r="C162" s="7">
        <v>8998</v>
      </c>
    </row>
    <row r="163" spans="2:3" x14ac:dyDescent="0.25">
      <c r="B163" s="4">
        <v>29</v>
      </c>
      <c r="C163" s="5">
        <v>4319</v>
      </c>
    </row>
    <row r="164" spans="2:3" x14ac:dyDescent="0.25">
      <c r="B164" s="6">
        <v>51</v>
      </c>
      <c r="C164" s="7">
        <v>6132</v>
      </c>
    </row>
    <row r="165" spans="2:3" x14ac:dyDescent="0.25">
      <c r="B165" s="4">
        <v>58</v>
      </c>
      <c r="C165" s="5">
        <v>3346</v>
      </c>
    </row>
    <row r="166" spans="2:3" x14ac:dyDescent="0.25">
      <c r="B166" s="6">
        <v>40</v>
      </c>
      <c r="C166" s="7">
        <v>10855</v>
      </c>
    </row>
    <row r="167" spans="2:3" x14ac:dyDescent="0.25">
      <c r="B167" s="4">
        <v>34</v>
      </c>
      <c r="C167" s="5">
        <v>2231</v>
      </c>
    </row>
    <row r="168" spans="2:3" x14ac:dyDescent="0.25">
      <c r="B168" s="6">
        <v>22</v>
      </c>
      <c r="C168" s="7">
        <v>2323</v>
      </c>
    </row>
    <row r="169" spans="2:3" x14ac:dyDescent="0.25">
      <c r="B169" s="4">
        <v>27</v>
      </c>
      <c r="C169" s="5">
        <v>2024</v>
      </c>
    </row>
    <row r="170" spans="2:3" x14ac:dyDescent="0.25">
      <c r="B170" s="6">
        <v>28</v>
      </c>
      <c r="C170" s="7">
        <v>2713</v>
      </c>
    </row>
    <row r="171" spans="2:3" x14ac:dyDescent="0.25">
      <c r="B171" s="4">
        <v>57</v>
      </c>
      <c r="C171" s="5">
        <v>9439</v>
      </c>
    </row>
    <row r="172" spans="2:3" x14ac:dyDescent="0.25">
      <c r="B172" s="6">
        <v>27</v>
      </c>
      <c r="C172" s="7">
        <v>2566</v>
      </c>
    </row>
    <row r="173" spans="2:3" x14ac:dyDescent="0.25">
      <c r="B173" s="4">
        <v>50</v>
      </c>
      <c r="C173" s="5">
        <v>19926</v>
      </c>
    </row>
    <row r="174" spans="2:3" x14ac:dyDescent="0.25">
      <c r="B174" s="6">
        <v>41</v>
      </c>
      <c r="C174" s="7">
        <v>2451</v>
      </c>
    </row>
    <row r="175" spans="2:3" x14ac:dyDescent="0.25">
      <c r="B175" s="4">
        <v>30</v>
      </c>
      <c r="C175" s="5">
        <v>9419</v>
      </c>
    </row>
    <row r="176" spans="2:3" x14ac:dyDescent="0.25">
      <c r="B176" s="6">
        <v>38</v>
      </c>
      <c r="C176" s="7">
        <v>8686</v>
      </c>
    </row>
    <row r="177" spans="2:3" x14ac:dyDescent="0.25">
      <c r="B177" s="4">
        <v>32</v>
      </c>
      <c r="C177" s="5">
        <v>3038</v>
      </c>
    </row>
    <row r="178" spans="2:3" x14ac:dyDescent="0.25">
      <c r="B178" s="6">
        <v>27</v>
      </c>
      <c r="C178" s="7">
        <v>3058</v>
      </c>
    </row>
    <row r="179" spans="2:3" x14ac:dyDescent="0.25">
      <c r="B179" s="4">
        <v>19</v>
      </c>
      <c r="C179" s="5">
        <v>2325</v>
      </c>
    </row>
    <row r="180" spans="2:3" x14ac:dyDescent="0.25">
      <c r="B180" s="6">
        <v>36</v>
      </c>
      <c r="C180" s="7">
        <v>2088</v>
      </c>
    </row>
    <row r="181" spans="2:3" x14ac:dyDescent="0.25">
      <c r="B181" s="4">
        <v>30</v>
      </c>
      <c r="C181" s="5">
        <v>3072</v>
      </c>
    </row>
    <row r="182" spans="2:3" x14ac:dyDescent="0.25">
      <c r="B182" s="6">
        <v>45</v>
      </c>
      <c r="C182" s="7">
        <v>5006</v>
      </c>
    </row>
    <row r="183" spans="2:3" x14ac:dyDescent="0.25">
      <c r="B183" s="4">
        <v>56</v>
      </c>
      <c r="C183" s="5">
        <v>4257</v>
      </c>
    </row>
    <row r="184" spans="2:3" x14ac:dyDescent="0.25">
      <c r="B184" s="6">
        <v>33</v>
      </c>
      <c r="C184" s="7">
        <v>2500</v>
      </c>
    </row>
    <row r="185" spans="2:3" x14ac:dyDescent="0.25">
      <c r="B185" s="4">
        <v>19</v>
      </c>
      <c r="C185" s="5">
        <v>1102</v>
      </c>
    </row>
    <row r="186" spans="2:3" x14ac:dyDescent="0.25">
      <c r="B186" s="6">
        <v>46</v>
      </c>
      <c r="C186" s="7">
        <v>10453</v>
      </c>
    </row>
    <row r="187" spans="2:3" x14ac:dyDescent="0.25">
      <c r="B187" s="4">
        <v>38</v>
      </c>
      <c r="C187" s="5">
        <v>2288</v>
      </c>
    </row>
    <row r="188" spans="2:3" x14ac:dyDescent="0.25">
      <c r="B188" s="6">
        <v>31</v>
      </c>
      <c r="C188" s="7">
        <v>3929</v>
      </c>
    </row>
    <row r="189" spans="2:3" x14ac:dyDescent="0.25">
      <c r="B189" s="4">
        <v>34</v>
      </c>
      <c r="C189" s="5">
        <v>2311</v>
      </c>
    </row>
    <row r="190" spans="2:3" x14ac:dyDescent="0.25">
      <c r="B190" s="6">
        <v>41</v>
      </c>
      <c r="C190" s="7">
        <v>3140</v>
      </c>
    </row>
    <row r="191" spans="2:3" x14ac:dyDescent="0.25">
      <c r="B191" s="4">
        <v>50</v>
      </c>
      <c r="C191" s="5">
        <v>3690</v>
      </c>
    </row>
    <row r="192" spans="2:3" x14ac:dyDescent="0.25">
      <c r="B192" s="6">
        <v>53</v>
      </c>
      <c r="C192" s="7">
        <v>4450</v>
      </c>
    </row>
    <row r="193" spans="2:3" x14ac:dyDescent="0.25">
      <c r="B193" s="4">
        <v>33</v>
      </c>
      <c r="C193" s="5">
        <v>2756</v>
      </c>
    </row>
    <row r="194" spans="2:3" x14ac:dyDescent="0.25">
      <c r="B194" s="6">
        <v>40</v>
      </c>
      <c r="C194" s="7">
        <v>19033</v>
      </c>
    </row>
    <row r="195" spans="2:3" x14ac:dyDescent="0.25">
      <c r="B195" s="4">
        <v>55</v>
      </c>
      <c r="C195" s="5">
        <v>18722</v>
      </c>
    </row>
    <row r="196" spans="2:3" x14ac:dyDescent="0.25">
      <c r="B196" s="6">
        <v>34</v>
      </c>
      <c r="C196" s="7">
        <v>9547</v>
      </c>
    </row>
    <row r="197" spans="2:3" x14ac:dyDescent="0.25">
      <c r="B197" s="4">
        <v>51</v>
      </c>
      <c r="C197" s="5">
        <v>13734</v>
      </c>
    </row>
    <row r="198" spans="2:3" x14ac:dyDescent="0.25">
      <c r="B198" s="6">
        <v>52</v>
      </c>
      <c r="C198" s="7">
        <v>19999</v>
      </c>
    </row>
    <row r="199" spans="2:3" x14ac:dyDescent="0.25">
      <c r="B199" s="4">
        <v>27</v>
      </c>
      <c r="C199" s="5">
        <v>2279</v>
      </c>
    </row>
    <row r="200" spans="2:3" x14ac:dyDescent="0.25">
      <c r="B200" s="6">
        <v>35</v>
      </c>
      <c r="C200" s="7">
        <v>5916</v>
      </c>
    </row>
    <row r="201" spans="2:3" x14ac:dyDescent="0.25">
      <c r="B201" s="4">
        <v>43</v>
      </c>
      <c r="C201" s="5">
        <v>2089</v>
      </c>
    </row>
    <row r="202" spans="2:3" x14ac:dyDescent="0.25">
      <c r="B202" s="6">
        <v>45</v>
      </c>
      <c r="C202" s="7">
        <v>16792</v>
      </c>
    </row>
    <row r="203" spans="2:3" x14ac:dyDescent="0.25">
      <c r="B203" s="4">
        <v>37</v>
      </c>
      <c r="C203" s="5">
        <v>3564</v>
      </c>
    </row>
    <row r="204" spans="2:3" x14ac:dyDescent="0.25">
      <c r="B204" s="6">
        <v>35</v>
      </c>
      <c r="C204" s="7">
        <v>4425</v>
      </c>
    </row>
    <row r="205" spans="2:3" x14ac:dyDescent="0.25">
      <c r="B205" s="4">
        <v>42</v>
      </c>
      <c r="C205" s="5">
        <v>5265</v>
      </c>
    </row>
    <row r="206" spans="2:3" x14ac:dyDescent="0.25">
      <c r="B206" s="6">
        <v>38</v>
      </c>
      <c r="C206" s="7">
        <v>6553</v>
      </c>
    </row>
    <row r="207" spans="2:3" x14ac:dyDescent="0.25">
      <c r="B207" s="4">
        <v>38</v>
      </c>
      <c r="C207" s="5">
        <v>6261</v>
      </c>
    </row>
    <row r="208" spans="2:3" x14ac:dyDescent="0.25">
      <c r="B208" s="6">
        <v>27</v>
      </c>
      <c r="C208" s="7">
        <v>4298</v>
      </c>
    </row>
    <row r="209" spans="2:3" x14ac:dyDescent="0.25">
      <c r="B209" s="4">
        <v>49</v>
      </c>
      <c r="C209" s="5">
        <v>6804</v>
      </c>
    </row>
    <row r="210" spans="2:3" x14ac:dyDescent="0.25">
      <c r="B210" s="6">
        <v>34</v>
      </c>
      <c r="C210" s="7">
        <v>3815</v>
      </c>
    </row>
    <row r="211" spans="2:3" x14ac:dyDescent="0.25">
      <c r="B211" s="4">
        <v>40</v>
      </c>
      <c r="C211" s="5">
        <v>2741</v>
      </c>
    </row>
    <row r="212" spans="2:3" x14ac:dyDescent="0.25">
      <c r="B212" s="6">
        <v>38</v>
      </c>
      <c r="C212" s="7">
        <v>6673</v>
      </c>
    </row>
    <row r="213" spans="2:3" x14ac:dyDescent="0.25">
      <c r="B213" s="4">
        <v>29</v>
      </c>
      <c r="C213" s="5">
        <v>7639</v>
      </c>
    </row>
    <row r="214" spans="2:3" x14ac:dyDescent="0.25">
      <c r="B214" s="6">
        <v>22</v>
      </c>
      <c r="C214" s="7">
        <v>2328</v>
      </c>
    </row>
    <row r="215" spans="2:3" x14ac:dyDescent="0.25">
      <c r="B215" s="4">
        <v>36</v>
      </c>
      <c r="C215" s="5">
        <v>2153</v>
      </c>
    </row>
    <row r="216" spans="2:3" x14ac:dyDescent="0.25">
      <c r="B216" s="6">
        <v>40</v>
      </c>
      <c r="C216" s="7">
        <v>4876</v>
      </c>
    </row>
    <row r="217" spans="2:3" x14ac:dyDescent="0.25">
      <c r="B217" s="4">
        <v>46</v>
      </c>
      <c r="C217" s="5">
        <v>9396</v>
      </c>
    </row>
    <row r="218" spans="2:3" x14ac:dyDescent="0.25">
      <c r="B218" s="6">
        <v>32</v>
      </c>
      <c r="C218" s="7">
        <v>10400</v>
      </c>
    </row>
    <row r="219" spans="2:3" x14ac:dyDescent="0.25">
      <c r="B219" s="4">
        <v>30</v>
      </c>
      <c r="C219" s="5">
        <v>8474</v>
      </c>
    </row>
    <row r="220" spans="2:3" x14ac:dyDescent="0.25">
      <c r="B220" s="6">
        <v>27</v>
      </c>
      <c r="C220" s="7">
        <v>9981</v>
      </c>
    </row>
    <row r="221" spans="2:3" x14ac:dyDescent="0.25">
      <c r="B221" s="4">
        <v>51</v>
      </c>
      <c r="C221" s="5">
        <v>12490</v>
      </c>
    </row>
    <row r="222" spans="2:3" x14ac:dyDescent="0.25">
      <c r="B222" s="6">
        <v>30</v>
      </c>
      <c r="C222" s="7">
        <v>2657</v>
      </c>
    </row>
    <row r="223" spans="2:3" x14ac:dyDescent="0.25">
      <c r="B223" s="4">
        <v>41</v>
      </c>
      <c r="C223" s="5">
        <v>13591</v>
      </c>
    </row>
    <row r="224" spans="2:3" x14ac:dyDescent="0.25">
      <c r="B224" s="6">
        <v>30</v>
      </c>
      <c r="C224" s="7">
        <v>6696</v>
      </c>
    </row>
    <row r="225" spans="2:3" x14ac:dyDescent="0.25">
      <c r="B225" s="4">
        <v>29</v>
      </c>
      <c r="C225" s="5">
        <v>2058</v>
      </c>
    </row>
    <row r="226" spans="2:3" x14ac:dyDescent="0.25">
      <c r="B226" s="6">
        <v>45</v>
      </c>
      <c r="C226" s="7">
        <v>8865</v>
      </c>
    </row>
    <row r="227" spans="2:3" x14ac:dyDescent="0.25">
      <c r="B227" s="4">
        <v>54</v>
      </c>
      <c r="C227" s="5">
        <v>5940</v>
      </c>
    </row>
    <row r="228" spans="2:3" x14ac:dyDescent="0.25">
      <c r="B228" s="6">
        <v>36</v>
      </c>
      <c r="C228" s="7">
        <v>5914</v>
      </c>
    </row>
    <row r="229" spans="2:3" x14ac:dyDescent="0.25">
      <c r="B229" s="4">
        <v>33</v>
      </c>
      <c r="C229" s="5">
        <v>2622</v>
      </c>
    </row>
    <row r="230" spans="2:3" x14ac:dyDescent="0.25">
      <c r="B230" s="6">
        <v>37</v>
      </c>
      <c r="C230" s="7">
        <v>12185</v>
      </c>
    </row>
    <row r="231" spans="2:3" x14ac:dyDescent="0.25">
      <c r="B231" s="4">
        <v>38</v>
      </c>
      <c r="C231" s="5">
        <v>10609</v>
      </c>
    </row>
    <row r="232" spans="2:3" x14ac:dyDescent="0.25">
      <c r="B232" s="6">
        <v>31</v>
      </c>
      <c r="C232" s="7">
        <v>4345</v>
      </c>
    </row>
    <row r="233" spans="2:3" x14ac:dyDescent="0.25">
      <c r="B233" s="4">
        <v>59</v>
      </c>
      <c r="C233" s="5">
        <v>2177</v>
      </c>
    </row>
    <row r="234" spans="2:3" x14ac:dyDescent="0.25">
      <c r="B234" s="6">
        <v>37</v>
      </c>
      <c r="C234" s="7">
        <v>2793</v>
      </c>
    </row>
    <row r="235" spans="2:3" x14ac:dyDescent="0.25">
      <c r="B235" s="4">
        <v>29</v>
      </c>
      <c r="C235" s="5">
        <v>7918</v>
      </c>
    </row>
    <row r="236" spans="2:3" x14ac:dyDescent="0.25">
      <c r="B236" s="6">
        <v>35</v>
      </c>
      <c r="C236" s="7">
        <v>8789</v>
      </c>
    </row>
    <row r="237" spans="2:3" x14ac:dyDescent="0.25">
      <c r="B237" s="4">
        <v>29</v>
      </c>
      <c r="C237" s="5">
        <v>2389</v>
      </c>
    </row>
    <row r="238" spans="2:3" x14ac:dyDescent="0.25">
      <c r="B238" s="6">
        <v>52</v>
      </c>
      <c r="C238" s="7">
        <v>3212</v>
      </c>
    </row>
    <row r="239" spans="2:3" x14ac:dyDescent="0.25">
      <c r="B239" s="4">
        <v>42</v>
      </c>
      <c r="C239" s="5">
        <v>19232</v>
      </c>
    </row>
    <row r="240" spans="2:3" x14ac:dyDescent="0.25">
      <c r="B240" s="6">
        <v>59</v>
      </c>
      <c r="C240" s="7">
        <v>2267</v>
      </c>
    </row>
    <row r="241" spans="2:3" x14ac:dyDescent="0.25">
      <c r="B241" s="4">
        <v>50</v>
      </c>
      <c r="C241" s="5">
        <v>19517</v>
      </c>
    </row>
    <row r="242" spans="2:3" x14ac:dyDescent="0.25">
      <c r="B242" s="6">
        <v>33</v>
      </c>
      <c r="C242" s="7">
        <v>2436</v>
      </c>
    </row>
    <row r="243" spans="2:3" x14ac:dyDescent="0.25">
      <c r="B243" s="4">
        <v>43</v>
      </c>
      <c r="C243" s="5">
        <v>16064</v>
      </c>
    </row>
    <row r="244" spans="2:3" x14ac:dyDescent="0.25">
      <c r="B244" s="6">
        <v>33</v>
      </c>
      <c r="C244" s="7">
        <v>2707</v>
      </c>
    </row>
    <row r="245" spans="2:3" x14ac:dyDescent="0.25">
      <c r="B245" s="4">
        <v>52</v>
      </c>
      <c r="C245" s="5">
        <v>19068</v>
      </c>
    </row>
    <row r="246" spans="2:3" x14ac:dyDescent="0.25">
      <c r="B246" s="6">
        <v>32</v>
      </c>
      <c r="C246" s="7">
        <v>3931</v>
      </c>
    </row>
    <row r="247" spans="2:3" x14ac:dyDescent="0.25">
      <c r="B247" s="4">
        <v>32</v>
      </c>
      <c r="C247" s="5">
        <v>3730</v>
      </c>
    </row>
    <row r="248" spans="2:3" x14ac:dyDescent="0.25">
      <c r="B248" s="6">
        <v>39</v>
      </c>
      <c r="C248" s="7">
        <v>2232</v>
      </c>
    </row>
    <row r="249" spans="2:3" x14ac:dyDescent="0.25">
      <c r="B249" s="4">
        <v>32</v>
      </c>
      <c r="C249" s="5">
        <v>4465</v>
      </c>
    </row>
    <row r="250" spans="2:3" x14ac:dyDescent="0.25">
      <c r="B250" s="6">
        <v>41</v>
      </c>
      <c r="C250" s="7">
        <v>3072</v>
      </c>
    </row>
    <row r="251" spans="2:3" x14ac:dyDescent="0.25">
      <c r="B251" s="4">
        <v>40</v>
      </c>
      <c r="C251" s="5">
        <v>3319</v>
      </c>
    </row>
    <row r="252" spans="2:3" x14ac:dyDescent="0.25">
      <c r="B252" s="6">
        <v>45</v>
      </c>
      <c r="C252" s="7">
        <v>19202</v>
      </c>
    </row>
    <row r="253" spans="2:3" x14ac:dyDescent="0.25">
      <c r="B253" s="4">
        <v>31</v>
      </c>
      <c r="C253" s="5">
        <v>13675</v>
      </c>
    </row>
    <row r="254" spans="2:3" x14ac:dyDescent="0.25">
      <c r="B254" s="6">
        <v>33</v>
      </c>
      <c r="C254" s="7">
        <v>2911</v>
      </c>
    </row>
    <row r="255" spans="2:3" x14ac:dyDescent="0.25">
      <c r="B255" s="4">
        <v>34</v>
      </c>
      <c r="C255" s="5">
        <v>5957</v>
      </c>
    </row>
    <row r="256" spans="2:3" x14ac:dyDescent="0.25">
      <c r="B256" s="6">
        <v>37</v>
      </c>
      <c r="C256" s="7">
        <v>3920</v>
      </c>
    </row>
    <row r="257" spans="2:3" x14ac:dyDescent="0.25">
      <c r="B257" s="4">
        <v>45</v>
      </c>
      <c r="C257" s="5">
        <v>6434</v>
      </c>
    </row>
    <row r="258" spans="2:3" x14ac:dyDescent="0.25">
      <c r="B258" s="6">
        <v>37</v>
      </c>
      <c r="C258" s="7">
        <v>10048</v>
      </c>
    </row>
    <row r="259" spans="2:3" x14ac:dyDescent="0.25">
      <c r="B259" s="4">
        <v>39</v>
      </c>
      <c r="C259" s="5">
        <v>10938</v>
      </c>
    </row>
    <row r="260" spans="2:3" x14ac:dyDescent="0.25">
      <c r="B260" s="6">
        <v>29</v>
      </c>
      <c r="C260" s="7">
        <v>2340</v>
      </c>
    </row>
    <row r="261" spans="2:3" x14ac:dyDescent="0.25">
      <c r="B261" s="4">
        <v>42</v>
      </c>
      <c r="C261" s="5">
        <v>6545</v>
      </c>
    </row>
    <row r="262" spans="2:3" x14ac:dyDescent="0.25">
      <c r="B262" s="6">
        <v>29</v>
      </c>
      <c r="C262" s="7">
        <v>6931</v>
      </c>
    </row>
    <row r="263" spans="2:3" x14ac:dyDescent="0.25">
      <c r="B263" s="4">
        <v>25</v>
      </c>
      <c r="C263" s="5">
        <v>4898</v>
      </c>
    </row>
    <row r="264" spans="2:3" x14ac:dyDescent="0.25">
      <c r="B264" s="6">
        <v>42</v>
      </c>
      <c r="C264" s="7">
        <v>2593</v>
      </c>
    </row>
    <row r="265" spans="2:3" x14ac:dyDescent="0.25">
      <c r="B265" s="4">
        <v>40</v>
      </c>
      <c r="C265" s="5">
        <v>19436</v>
      </c>
    </row>
    <row r="266" spans="2:3" x14ac:dyDescent="0.25">
      <c r="B266" s="6">
        <v>51</v>
      </c>
      <c r="C266" s="7">
        <v>2723</v>
      </c>
    </row>
    <row r="267" spans="2:3" x14ac:dyDescent="0.25">
      <c r="B267" s="4">
        <v>31</v>
      </c>
      <c r="C267" s="5">
        <v>3479</v>
      </c>
    </row>
    <row r="268" spans="2:3" x14ac:dyDescent="0.25">
      <c r="B268" s="6">
        <v>32</v>
      </c>
      <c r="C268" s="7">
        <v>2794</v>
      </c>
    </row>
    <row r="269" spans="2:3" x14ac:dyDescent="0.25">
      <c r="B269" s="4">
        <v>38</v>
      </c>
      <c r="C269" s="5">
        <v>5249</v>
      </c>
    </row>
    <row r="270" spans="2:3" x14ac:dyDescent="0.25">
      <c r="B270" s="6">
        <v>32</v>
      </c>
      <c r="C270" s="7">
        <v>2176</v>
      </c>
    </row>
    <row r="271" spans="2:3" x14ac:dyDescent="0.25">
      <c r="B271" s="4">
        <v>46</v>
      </c>
      <c r="C271" s="5">
        <v>16872</v>
      </c>
    </row>
    <row r="272" spans="2:3" x14ac:dyDescent="0.25">
      <c r="B272" s="6">
        <v>28</v>
      </c>
      <c r="C272" s="7">
        <v>3485</v>
      </c>
    </row>
    <row r="273" spans="2:3" x14ac:dyDescent="0.25">
      <c r="B273" s="4">
        <v>29</v>
      </c>
      <c r="C273" s="5">
        <v>6644</v>
      </c>
    </row>
    <row r="274" spans="2:3" x14ac:dyDescent="0.25">
      <c r="B274" s="6">
        <v>31</v>
      </c>
      <c r="C274" s="7">
        <v>5582</v>
      </c>
    </row>
    <row r="275" spans="2:3" x14ac:dyDescent="0.25">
      <c r="B275" s="4">
        <v>25</v>
      </c>
      <c r="C275" s="5">
        <v>4000</v>
      </c>
    </row>
    <row r="276" spans="2:3" x14ac:dyDescent="0.25">
      <c r="B276" s="6">
        <v>45</v>
      </c>
      <c r="C276" s="7">
        <v>13496</v>
      </c>
    </row>
    <row r="277" spans="2:3" x14ac:dyDescent="0.25">
      <c r="B277" s="4">
        <v>36</v>
      </c>
      <c r="C277" s="5">
        <v>3210</v>
      </c>
    </row>
    <row r="278" spans="2:3" x14ac:dyDescent="0.25">
      <c r="B278" s="6">
        <v>55</v>
      </c>
      <c r="C278" s="7">
        <v>19045</v>
      </c>
    </row>
    <row r="279" spans="2:3" x14ac:dyDescent="0.25">
      <c r="B279" s="4">
        <v>47</v>
      </c>
      <c r="C279" s="5">
        <v>11849</v>
      </c>
    </row>
    <row r="280" spans="2:3" x14ac:dyDescent="0.25">
      <c r="B280" s="6">
        <v>28</v>
      </c>
      <c r="C280" s="7">
        <v>2070</v>
      </c>
    </row>
    <row r="281" spans="2:3" x14ac:dyDescent="0.25">
      <c r="B281" s="4">
        <v>37</v>
      </c>
      <c r="C281" s="5">
        <v>6502</v>
      </c>
    </row>
    <row r="282" spans="2:3" x14ac:dyDescent="0.25">
      <c r="B282" s="6">
        <v>21</v>
      </c>
      <c r="C282" s="7">
        <v>3230</v>
      </c>
    </row>
    <row r="283" spans="2:3" x14ac:dyDescent="0.25">
      <c r="B283" s="4">
        <v>37</v>
      </c>
      <c r="C283" s="5">
        <v>13603</v>
      </c>
    </row>
    <row r="284" spans="2:3" x14ac:dyDescent="0.25">
      <c r="B284" s="6">
        <v>35</v>
      </c>
      <c r="C284" s="7">
        <v>11996</v>
      </c>
    </row>
    <row r="285" spans="2:3" x14ac:dyDescent="0.25">
      <c r="B285" s="4">
        <v>38</v>
      </c>
      <c r="C285" s="5">
        <v>5605</v>
      </c>
    </row>
    <row r="286" spans="2:3" x14ac:dyDescent="0.25">
      <c r="B286" s="6">
        <v>26</v>
      </c>
      <c r="C286" s="7">
        <v>6397</v>
      </c>
    </row>
    <row r="287" spans="2:3" x14ac:dyDescent="0.25">
      <c r="B287" s="4">
        <v>50</v>
      </c>
      <c r="C287" s="5">
        <v>19144</v>
      </c>
    </row>
    <row r="288" spans="2:3" x14ac:dyDescent="0.25">
      <c r="B288" s="6">
        <v>53</v>
      </c>
      <c r="C288" s="7">
        <v>17584</v>
      </c>
    </row>
    <row r="289" spans="2:3" x14ac:dyDescent="0.25">
      <c r="B289" s="4">
        <v>42</v>
      </c>
      <c r="C289" s="5">
        <v>4907</v>
      </c>
    </row>
    <row r="290" spans="2:3" x14ac:dyDescent="0.25">
      <c r="B290" s="6">
        <v>29</v>
      </c>
      <c r="C290" s="7">
        <v>4554</v>
      </c>
    </row>
    <row r="291" spans="2:3" x14ac:dyDescent="0.25">
      <c r="B291" s="4">
        <v>55</v>
      </c>
      <c r="C291" s="5">
        <v>5415</v>
      </c>
    </row>
    <row r="292" spans="2:3" x14ac:dyDescent="0.25">
      <c r="B292" s="6">
        <v>26</v>
      </c>
      <c r="C292" s="7">
        <v>4741</v>
      </c>
    </row>
    <row r="293" spans="2:3" x14ac:dyDescent="0.25">
      <c r="B293" s="4">
        <v>37</v>
      </c>
      <c r="C293" s="5">
        <v>2115</v>
      </c>
    </row>
    <row r="294" spans="2:3" x14ac:dyDescent="0.25">
      <c r="B294" s="6">
        <v>44</v>
      </c>
      <c r="C294" s="7">
        <v>3161</v>
      </c>
    </row>
    <row r="295" spans="2:3" x14ac:dyDescent="0.25">
      <c r="B295" s="4">
        <v>38</v>
      </c>
      <c r="C295" s="5">
        <v>5745</v>
      </c>
    </row>
    <row r="296" spans="2:3" x14ac:dyDescent="0.25">
      <c r="B296" s="6">
        <v>26</v>
      </c>
      <c r="C296" s="7">
        <v>2373</v>
      </c>
    </row>
    <row r="297" spans="2:3" x14ac:dyDescent="0.25">
      <c r="B297" s="4">
        <v>28</v>
      </c>
      <c r="C297" s="5">
        <v>3310</v>
      </c>
    </row>
    <row r="298" spans="2:3" x14ac:dyDescent="0.25">
      <c r="B298" s="6">
        <v>49</v>
      </c>
      <c r="C298" s="7">
        <v>18665</v>
      </c>
    </row>
    <row r="299" spans="2:3" x14ac:dyDescent="0.25">
      <c r="B299" s="4">
        <v>36</v>
      </c>
      <c r="C299" s="5">
        <v>4485</v>
      </c>
    </row>
    <row r="300" spans="2:3" x14ac:dyDescent="0.25">
      <c r="B300" s="6">
        <v>31</v>
      </c>
      <c r="C300" s="7">
        <v>2789</v>
      </c>
    </row>
    <row r="301" spans="2:3" x14ac:dyDescent="0.25">
      <c r="B301" s="4">
        <v>26</v>
      </c>
      <c r="C301" s="5">
        <v>5828</v>
      </c>
    </row>
    <row r="302" spans="2:3" x14ac:dyDescent="0.25">
      <c r="B302" s="6">
        <v>37</v>
      </c>
      <c r="C302" s="7">
        <v>2326</v>
      </c>
    </row>
    <row r="303" spans="2:3" x14ac:dyDescent="0.25">
      <c r="B303" s="4">
        <v>42</v>
      </c>
      <c r="C303" s="5">
        <v>13525</v>
      </c>
    </row>
    <row r="304" spans="2:3" x14ac:dyDescent="0.25">
      <c r="B304" s="6">
        <v>18</v>
      </c>
      <c r="C304" s="7">
        <v>1420</v>
      </c>
    </row>
    <row r="305" spans="2:3" x14ac:dyDescent="0.25">
      <c r="B305" s="4">
        <v>35</v>
      </c>
      <c r="C305" s="5">
        <v>8020</v>
      </c>
    </row>
    <row r="306" spans="2:3" x14ac:dyDescent="0.25">
      <c r="B306" s="6">
        <v>36</v>
      </c>
      <c r="C306" s="7">
        <v>3688</v>
      </c>
    </row>
    <row r="307" spans="2:3" x14ac:dyDescent="0.25">
      <c r="B307" s="4">
        <v>51</v>
      </c>
      <c r="C307" s="5">
        <v>5482</v>
      </c>
    </row>
    <row r="308" spans="2:3" x14ac:dyDescent="0.25">
      <c r="B308" s="6">
        <v>41</v>
      </c>
      <c r="C308" s="7">
        <v>16015</v>
      </c>
    </row>
    <row r="309" spans="2:3" x14ac:dyDescent="0.25">
      <c r="B309" s="4">
        <v>18</v>
      </c>
      <c r="C309" s="5">
        <v>1200</v>
      </c>
    </row>
    <row r="310" spans="2:3" x14ac:dyDescent="0.25">
      <c r="B310" s="6">
        <v>28</v>
      </c>
      <c r="C310" s="7">
        <v>5661</v>
      </c>
    </row>
    <row r="311" spans="2:3" x14ac:dyDescent="0.25">
      <c r="B311" s="4">
        <v>31</v>
      </c>
      <c r="C311" s="5">
        <v>6929</v>
      </c>
    </row>
    <row r="312" spans="2:3" x14ac:dyDescent="0.25">
      <c r="B312" s="6">
        <v>39</v>
      </c>
      <c r="C312" s="7">
        <v>9613</v>
      </c>
    </row>
    <row r="313" spans="2:3" x14ac:dyDescent="0.25">
      <c r="B313" s="4">
        <v>36</v>
      </c>
      <c r="C313" s="5">
        <v>5674</v>
      </c>
    </row>
    <row r="314" spans="2:3" x14ac:dyDescent="0.25">
      <c r="B314" s="6">
        <v>32</v>
      </c>
      <c r="C314" s="7">
        <v>5484</v>
      </c>
    </row>
    <row r="315" spans="2:3" x14ac:dyDescent="0.25">
      <c r="B315" s="4">
        <v>38</v>
      </c>
      <c r="C315" s="5">
        <v>12061</v>
      </c>
    </row>
    <row r="316" spans="2:3" x14ac:dyDescent="0.25">
      <c r="B316" s="6">
        <v>58</v>
      </c>
      <c r="C316" s="7">
        <v>5660</v>
      </c>
    </row>
    <row r="317" spans="2:3" x14ac:dyDescent="0.25">
      <c r="B317" s="4">
        <v>31</v>
      </c>
      <c r="C317" s="5">
        <v>4821</v>
      </c>
    </row>
    <row r="318" spans="2:3" x14ac:dyDescent="0.25">
      <c r="B318" s="6">
        <v>31</v>
      </c>
      <c r="C318" s="7">
        <v>6410</v>
      </c>
    </row>
    <row r="319" spans="2:3" x14ac:dyDescent="0.25">
      <c r="B319" s="4">
        <v>45</v>
      </c>
      <c r="C319" s="5">
        <v>5210</v>
      </c>
    </row>
    <row r="320" spans="2:3" x14ac:dyDescent="0.25">
      <c r="B320" s="6">
        <v>31</v>
      </c>
      <c r="C320" s="7">
        <v>2695</v>
      </c>
    </row>
    <row r="321" spans="2:3" x14ac:dyDescent="0.25">
      <c r="B321" s="4">
        <v>33</v>
      </c>
      <c r="C321" s="5">
        <v>11878</v>
      </c>
    </row>
    <row r="322" spans="2:3" x14ac:dyDescent="0.25">
      <c r="B322" s="6">
        <v>39</v>
      </c>
      <c r="C322" s="7">
        <v>17068</v>
      </c>
    </row>
    <row r="323" spans="2:3" x14ac:dyDescent="0.25">
      <c r="B323" s="4">
        <v>43</v>
      </c>
      <c r="C323" s="5">
        <v>2455</v>
      </c>
    </row>
    <row r="324" spans="2:3" x14ac:dyDescent="0.25">
      <c r="B324" s="6">
        <v>49</v>
      </c>
      <c r="C324" s="7">
        <v>13964</v>
      </c>
    </row>
    <row r="325" spans="2:3" x14ac:dyDescent="0.25">
      <c r="B325" s="4">
        <v>52</v>
      </c>
      <c r="C325" s="5">
        <v>4941</v>
      </c>
    </row>
    <row r="326" spans="2:3" x14ac:dyDescent="0.25">
      <c r="B326" s="6">
        <v>27</v>
      </c>
      <c r="C326" s="7">
        <v>2478</v>
      </c>
    </row>
    <row r="327" spans="2:3" x14ac:dyDescent="0.25">
      <c r="B327" s="4">
        <v>32</v>
      </c>
      <c r="C327" s="5">
        <v>5228</v>
      </c>
    </row>
    <row r="328" spans="2:3" x14ac:dyDescent="0.25">
      <c r="B328" s="6">
        <v>27</v>
      </c>
      <c r="C328" s="7">
        <v>4478</v>
      </c>
    </row>
    <row r="329" spans="2:3" x14ac:dyDescent="0.25">
      <c r="B329" s="4">
        <v>31</v>
      </c>
      <c r="C329" s="5">
        <v>7547</v>
      </c>
    </row>
    <row r="330" spans="2:3" x14ac:dyDescent="0.25">
      <c r="B330" s="6">
        <v>32</v>
      </c>
      <c r="C330" s="7">
        <v>5055</v>
      </c>
    </row>
    <row r="331" spans="2:3" x14ac:dyDescent="0.25">
      <c r="B331" s="4">
        <v>28</v>
      </c>
      <c r="C331" s="5">
        <v>3464</v>
      </c>
    </row>
    <row r="332" spans="2:3" x14ac:dyDescent="0.25">
      <c r="B332" s="6">
        <v>30</v>
      </c>
      <c r="C332" s="7">
        <v>5775</v>
      </c>
    </row>
    <row r="333" spans="2:3" x14ac:dyDescent="0.25">
      <c r="B333" s="4">
        <v>31</v>
      </c>
      <c r="C333" s="5">
        <v>8943</v>
      </c>
    </row>
    <row r="334" spans="2:3" x14ac:dyDescent="0.25">
      <c r="B334" s="6">
        <v>39</v>
      </c>
      <c r="C334" s="7">
        <v>19272</v>
      </c>
    </row>
    <row r="335" spans="2:3" x14ac:dyDescent="0.25">
      <c r="B335" s="4">
        <v>39</v>
      </c>
      <c r="C335" s="5">
        <v>5238</v>
      </c>
    </row>
    <row r="336" spans="2:3" x14ac:dyDescent="0.25">
      <c r="B336" s="6">
        <v>33</v>
      </c>
      <c r="C336" s="7">
        <v>4682</v>
      </c>
    </row>
    <row r="337" spans="2:3" x14ac:dyDescent="0.25">
      <c r="B337" s="4">
        <v>47</v>
      </c>
      <c r="C337" s="5">
        <v>18300</v>
      </c>
    </row>
    <row r="338" spans="2:3" x14ac:dyDescent="0.25">
      <c r="B338" s="6">
        <v>43</v>
      </c>
      <c r="C338" s="7">
        <v>5257</v>
      </c>
    </row>
    <row r="339" spans="2:3" x14ac:dyDescent="0.25">
      <c r="B339" s="4">
        <v>27</v>
      </c>
      <c r="C339" s="5">
        <v>6349</v>
      </c>
    </row>
    <row r="340" spans="2:3" x14ac:dyDescent="0.25">
      <c r="B340" s="6">
        <v>54</v>
      </c>
      <c r="C340" s="7">
        <v>4869</v>
      </c>
    </row>
    <row r="341" spans="2:3" x14ac:dyDescent="0.25">
      <c r="B341" s="4">
        <v>43</v>
      </c>
      <c r="C341" s="5">
        <v>9985</v>
      </c>
    </row>
    <row r="342" spans="2:3" x14ac:dyDescent="0.25">
      <c r="B342" s="6">
        <v>45</v>
      </c>
      <c r="C342" s="7">
        <v>3697</v>
      </c>
    </row>
    <row r="343" spans="2:3" x14ac:dyDescent="0.25">
      <c r="B343" s="4">
        <v>40</v>
      </c>
      <c r="C343" s="5">
        <v>7457</v>
      </c>
    </row>
    <row r="344" spans="2:3" x14ac:dyDescent="0.25">
      <c r="B344" s="6">
        <v>29</v>
      </c>
      <c r="C344" s="7">
        <v>2119</v>
      </c>
    </row>
    <row r="345" spans="2:3" x14ac:dyDescent="0.25">
      <c r="B345" s="4">
        <v>29</v>
      </c>
      <c r="C345" s="5">
        <v>3983</v>
      </c>
    </row>
    <row r="346" spans="2:3" x14ac:dyDescent="0.25">
      <c r="B346" s="6">
        <v>30</v>
      </c>
      <c r="C346" s="7">
        <v>6118</v>
      </c>
    </row>
    <row r="347" spans="2:3" x14ac:dyDescent="0.25">
      <c r="B347" s="4">
        <v>27</v>
      </c>
      <c r="C347" s="5">
        <v>6214</v>
      </c>
    </row>
    <row r="348" spans="2:3" x14ac:dyDescent="0.25">
      <c r="B348" s="6">
        <v>37</v>
      </c>
      <c r="C348" s="7">
        <v>6347</v>
      </c>
    </row>
    <row r="349" spans="2:3" x14ac:dyDescent="0.25">
      <c r="B349" s="4">
        <v>38</v>
      </c>
      <c r="C349" s="5">
        <v>11510</v>
      </c>
    </row>
    <row r="350" spans="2:3" x14ac:dyDescent="0.25">
      <c r="B350" s="6">
        <v>31</v>
      </c>
      <c r="C350" s="7">
        <v>7143</v>
      </c>
    </row>
    <row r="351" spans="2:3" x14ac:dyDescent="0.25">
      <c r="B351" s="4">
        <v>29</v>
      </c>
      <c r="C351" s="5">
        <v>8268</v>
      </c>
    </row>
    <row r="352" spans="2:3" x14ac:dyDescent="0.25">
      <c r="B352" s="6">
        <v>35</v>
      </c>
      <c r="C352" s="7">
        <v>8095</v>
      </c>
    </row>
    <row r="353" spans="2:3" x14ac:dyDescent="0.25">
      <c r="B353" s="4">
        <v>23</v>
      </c>
      <c r="C353" s="5">
        <v>2904</v>
      </c>
    </row>
    <row r="354" spans="2:3" x14ac:dyDescent="0.25">
      <c r="B354" s="6">
        <v>41</v>
      </c>
      <c r="C354" s="7">
        <v>6032</v>
      </c>
    </row>
    <row r="355" spans="2:3" x14ac:dyDescent="0.25">
      <c r="B355" s="4">
        <v>47</v>
      </c>
      <c r="C355" s="5">
        <v>2976</v>
      </c>
    </row>
    <row r="356" spans="2:3" x14ac:dyDescent="0.25">
      <c r="B356" s="6">
        <v>42</v>
      </c>
      <c r="C356" s="7">
        <v>15992</v>
      </c>
    </row>
    <row r="357" spans="2:3" x14ac:dyDescent="0.25">
      <c r="B357" s="4">
        <v>29</v>
      </c>
      <c r="C357" s="5">
        <v>4649</v>
      </c>
    </row>
    <row r="358" spans="2:3" x14ac:dyDescent="0.25">
      <c r="B358" s="6">
        <v>42</v>
      </c>
      <c r="C358" s="7">
        <v>2696</v>
      </c>
    </row>
    <row r="359" spans="2:3" x14ac:dyDescent="0.25">
      <c r="B359" s="4">
        <v>32</v>
      </c>
      <c r="C359" s="5">
        <v>2370</v>
      </c>
    </row>
    <row r="360" spans="2:3" x14ac:dyDescent="0.25">
      <c r="B360" s="6">
        <v>48</v>
      </c>
      <c r="C360" s="7">
        <v>12504</v>
      </c>
    </row>
    <row r="361" spans="2:3" x14ac:dyDescent="0.25">
      <c r="B361" s="4">
        <v>37</v>
      </c>
      <c r="C361" s="5">
        <v>5974</v>
      </c>
    </row>
    <row r="362" spans="2:3" x14ac:dyDescent="0.25">
      <c r="B362" s="6">
        <v>30</v>
      </c>
      <c r="C362" s="7">
        <v>4736</v>
      </c>
    </row>
    <row r="363" spans="2:3" x14ac:dyDescent="0.25">
      <c r="B363" s="4">
        <v>26</v>
      </c>
      <c r="C363" s="5">
        <v>5296</v>
      </c>
    </row>
    <row r="364" spans="2:3" x14ac:dyDescent="0.25">
      <c r="B364" s="6">
        <v>42</v>
      </c>
      <c r="C364" s="7">
        <v>6781</v>
      </c>
    </row>
    <row r="365" spans="2:3" x14ac:dyDescent="0.25">
      <c r="B365" s="4">
        <v>21</v>
      </c>
      <c r="C365" s="5">
        <v>2174</v>
      </c>
    </row>
    <row r="366" spans="2:3" x14ac:dyDescent="0.25">
      <c r="B366" s="6">
        <v>36</v>
      </c>
      <c r="C366" s="7">
        <v>6653</v>
      </c>
    </row>
    <row r="367" spans="2:3" x14ac:dyDescent="0.25">
      <c r="B367" s="4">
        <v>36</v>
      </c>
      <c r="C367" s="5">
        <v>9699</v>
      </c>
    </row>
    <row r="368" spans="2:3" x14ac:dyDescent="0.25">
      <c r="B368" s="6">
        <v>57</v>
      </c>
      <c r="C368" s="7">
        <v>6755</v>
      </c>
    </row>
    <row r="369" spans="2:3" x14ac:dyDescent="0.25">
      <c r="B369" s="4">
        <v>40</v>
      </c>
      <c r="C369" s="5">
        <v>2213</v>
      </c>
    </row>
    <row r="370" spans="2:3" x14ac:dyDescent="0.25">
      <c r="B370" s="6">
        <v>21</v>
      </c>
      <c r="C370" s="7">
        <v>2610</v>
      </c>
    </row>
    <row r="371" spans="2:3" x14ac:dyDescent="0.25">
      <c r="B371" s="4">
        <v>33</v>
      </c>
      <c r="C371" s="5">
        <v>2851</v>
      </c>
    </row>
    <row r="372" spans="2:3" x14ac:dyDescent="0.25">
      <c r="B372" s="6">
        <v>37</v>
      </c>
      <c r="C372" s="7">
        <v>3452</v>
      </c>
    </row>
    <row r="373" spans="2:3" x14ac:dyDescent="0.25">
      <c r="B373" s="4">
        <v>46</v>
      </c>
      <c r="C373" s="5">
        <v>5258</v>
      </c>
    </row>
    <row r="374" spans="2:3" x14ac:dyDescent="0.25">
      <c r="B374" s="6">
        <v>41</v>
      </c>
      <c r="C374" s="7">
        <v>9355</v>
      </c>
    </row>
    <row r="375" spans="2:3" x14ac:dyDescent="0.25">
      <c r="B375" s="4">
        <v>50</v>
      </c>
      <c r="C375" s="5">
        <v>10496</v>
      </c>
    </row>
    <row r="376" spans="2:3" x14ac:dyDescent="0.25">
      <c r="B376" s="6">
        <v>40</v>
      </c>
      <c r="C376" s="7">
        <v>6380</v>
      </c>
    </row>
    <row r="377" spans="2:3" x14ac:dyDescent="0.25">
      <c r="B377" s="4">
        <v>31</v>
      </c>
      <c r="C377" s="5">
        <v>2657</v>
      </c>
    </row>
    <row r="378" spans="2:3" x14ac:dyDescent="0.25">
      <c r="B378" s="6">
        <v>21</v>
      </c>
      <c r="C378" s="7">
        <v>2716</v>
      </c>
    </row>
    <row r="379" spans="2:3" x14ac:dyDescent="0.25">
      <c r="B379" s="4">
        <v>29</v>
      </c>
      <c r="C379" s="5">
        <v>2201</v>
      </c>
    </row>
    <row r="380" spans="2:3" x14ac:dyDescent="0.25">
      <c r="B380" s="6">
        <v>35</v>
      </c>
      <c r="C380" s="7">
        <v>6540</v>
      </c>
    </row>
    <row r="381" spans="2:3" x14ac:dyDescent="0.25">
      <c r="B381" s="4">
        <v>27</v>
      </c>
      <c r="C381" s="5">
        <v>3816</v>
      </c>
    </row>
    <row r="382" spans="2:3" x14ac:dyDescent="0.25">
      <c r="B382" s="6">
        <v>28</v>
      </c>
      <c r="C382" s="7">
        <v>5253</v>
      </c>
    </row>
    <row r="383" spans="2:3" x14ac:dyDescent="0.25">
      <c r="B383" s="4">
        <v>49</v>
      </c>
      <c r="C383" s="5">
        <v>10965</v>
      </c>
    </row>
    <row r="384" spans="2:3" x14ac:dyDescent="0.25">
      <c r="B384" s="6">
        <v>51</v>
      </c>
      <c r="C384" s="7">
        <v>4936</v>
      </c>
    </row>
    <row r="385" spans="2:3" x14ac:dyDescent="0.25">
      <c r="B385" s="4">
        <v>36</v>
      </c>
      <c r="C385" s="5">
        <v>2543</v>
      </c>
    </row>
    <row r="386" spans="2:3" x14ac:dyDescent="0.25">
      <c r="B386" s="6">
        <v>34</v>
      </c>
      <c r="C386" s="7">
        <v>5304</v>
      </c>
    </row>
    <row r="387" spans="2:3" x14ac:dyDescent="0.25">
      <c r="B387" s="4">
        <v>55</v>
      </c>
      <c r="C387" s="5">
        <v>16659</v>
      </c>
    </row>
    <row r="388" spans="2:3" x14ac:dyDescent="0.25">
      <c r="B388" s="6">
        <v>24</v>
      </c>
      <c r="C388" s="7">
        <v>4260</v>
      </c>
    </row>
    <row r="389" spans="2:3" x14ac:dyDescent="0.25">
      <c r="B389" s="4">
        <v>30</v>
      </c>
      <c r="C389" s="5">
        <v>2476</v>
      </c>
    </row>
    <row r="390" spans="2:3" x14ac:dyDescent="0.25">
      <c r="B390" s="6">
        <v>26</v>
      </c>
      <c r="C390" s="7">
        <v>3102</v>
      </c>
    </row>
    <row r="391" spans="2:3" x14ac:dyDescent="0.25">
      <c r="B391" s="4">
        <v>22</v>
      </c>
      <c r="C391" s="5">
        <v>2244</v>
      </c>
    </row>
    <row r="392" spans="2:3" x14ac:dyDescent="0.25">
      <c r="B392" s="6">
        <v>36</v>
      </c>
      <c r="C392" s="7">
        <v>7596</v>
      </c>
    </row>
    <row r="393" spans="2:3" x14ac:dyDescent="0.25">
      <c r="B393" s="4">
        <v>30</v>
      </c>
      <c r="C393" s="5">
        <v>2285</v>
      </c>
    </row>
    <row r="394" spans="2:3" x14ac:dyDescent="0.25">
      <c r="B394" s="6">
        <v>37</v>
      </c>
      <c r="C394" s="7">
        <v>3034</v>
      </c>
    </row>
    <row r="395" spans="2:3" x14ac:dyDescent="0.25">
      <c r="B395" s="4">
        <v>40</v>
      </c>
      <c r="C395" s="5">
        <v>5715</v>
      </c>
    </row>
    <row r="396" spans="2:3" x14ac:dyDescent="0.25">
      <c r="B396" s="6">
        <v>42</v>
      </c>
      <c r="C396" s="7">
        <v>2576</v>
      </c>
    </row>
    <row r="397" spans="2:3" x14ac:dyDescent="0.25">
      <c r="B397" s="4">
        <v>37</v>
      </c>
      <c r="C397" s="5">
        <v>4197</v>
      </c>
    </row>
    <row r="398" spans="2:3" x14ac:dyDescent="0.25">
      <c r="B398" s="6">
        <v>43</v>
      </c>
      <c r="C398" s="7">
        <v>14336</v>
      </c>
    </row>
    <row r="399" spans="2:3" x14ac:dyDescent="0.25">
      <c r="B399" s="4">
        <v>40</v>
      </c>
      <c r="C399" s="5">
        <v>3448</v>
      </c>
    </row>
    <row r="400" spans="2:3" x14ac:dyDescent="0.25">
      <c r="B400" s="6">
        <v>54</v>
      </c>
      <c r="C400" s="7">
        <v>19406</v>
      </c>
    </row>
    <row r="401" spans="2:3" x14ac:dyDescent="0.25">
      <c r="B401" s="4">
        <v>34</v>
      </c>
      <c r="C401" s="5">
        <v>6538</v>
      </c>
    </row>
    <row r="402" spans="2:3" x14ac:dyDescent="0.25">
      <c r="B402" s="6">
        <v>31</v>
      </c>
      <c r="C402" s="7">
        <v>4306</v>
      </c>
    </row>
    <row r="403" spans="2:3" x14ac:dyDescent="0.25">
      <c r="B403" s="4">
        <v>43</v>
      </c>
      <c r="C403" s="5">
        <v>2258</v>
      </c>
    </row>
    <row r="404" spans="2:3" x14ac:dyDescent="0.25">
      <c r="B404" s="6">
        <v>43</v>
      </c>
      <c r="C404" s="7">
        <v>4522</v>
      </c>
    </row>
    <row r="405" spans="2:3" x14ac:dyDescent="0.25">
      <c r="B405" s="4">
        <v>25</v>
      </c>
      <c r="C405" s="5">
        <v>4487</v>
      </c>
    </row>
    <row r="406" spans="2:3" x14ac:dyDescent="0.25">
      <c r="B406" s="6">
        <v>37</v>
      </c>
      <c r="C406" s="7">
        <v>4449</v>
      </c>
    </row>
    <row r="407" spans="2:3" x14ac:dyDescent="0.25">
      <c r="B407" s="4">
        <v>31</v>
      </c>
      <c r="C407" s="5">
        <v>2218</v>
      </c>
    </row>
    <row r="408" spans="2:3" x14ac:dyDescent="0.25">
      <c r="B408" s="6">
        <v>39</v>
      </c>
      <c r="C408" s="7">
        <v>19197</v>
      </c>
    </row>
    <row r="409" spans="2:3" x14ac:dyDescent="0.25">
      <c r="B409" s="4">
        <v>56</v>
      </c>
      <c r="C409" s="5">
        <v>13212</v>
      </c>
    </row>
    <row r="410" spans="2:3" x14ac:dyDescent="0.25">
      <c r="B410" s="6">
        <v>30</v>
      </c>
      <c r="C410" s="7">
        <v>6577</v>
      </c>
    </row>
    <row r="411" spans="2:3" x14ac:dyDescent="0.25">
      <c r="B411" s="4">
        <v>41</v>
      </c>
      <c r="C411" s="5">
        <v>8392</v>
      </c>
    </row>
    <row r="412" spans="2:3" x14ac:dyDescent="0.25">
      <c r="B412" s="6">
        <v>28</v>
      </c>
      <c r="C412" s="7">
        <v>4558</v>
      </c>
    </row>
    <row r="413" spans="2:3" x14ac:dyDescent="0.25">
      <c r="B413" s="4">
        <v>25</v>
      </c>
      <c r="C413" s="5">
        <v>4031</v>
      </c>
    </row>
    <row r="414" spans="2:3" x14ac:dyDescent="0.25">
      <c r="B414" s="6">
        <v>52</v>
      </c>
      <c r="C414" s="7">
        <v>7969</v>
      </c>
    </row>
    <row r="415" spans="2:3" x14ac:dyDescent="0.25">
      <c r="B415" s="4">
        <v>45</v>
      </c>
      <c r="C415" s="5">
        <v>2654</v>
      </c>
    </row>
    <row r="416" spans="2:3" x14ac:dyDescent="0.25">
      <c r="B416" s="6">
        <v>52</v>
      </c>
      <c r="C416" s="7">
        <v>16555</v>
      </c>
    </row>
    <row r="417" spans="2:3" x14ac:dyDescent="0.25">
      <c r="B417" s="4">
        <v>42</v>
      </c>
      <c r="C417" s="5">
        <v>4556</v>
      </c>
    </row>
    <row r="418" spans="2:3" x14ac:dyDescent="0.25">
      <c r="B418" s="6">
        <v>30</v>
      </c>
      <c r="C418" s="7">
        <v>6091</v>
      </c>
    </row>
    <row r="419" spans="2:3" x14ac:dyDescent="0.25">
      <c r="B419" s="4">
        <v>60</v>
      </c>
      <c r="C419" s="5">
        <v>19566</v>
      </c>
    </row>
    <row r="420" spans="2:3" x14ac:dyDescent="0.25">
      <c r="B420" s="6">
        <v>46</v>
      </c>
      <c r="C420" s="7">
        <v>4810</v>
      </c>
    </row>
    <row r="421" spans="2:3" x14ac:dyDescent="0.25">
      <c r="B421" s="4">
        <v>42</v>
      </c>
      <c r="C421" s="5">
        <v>4523</v>
      </c>
    </row>
    <row r="422" spans="2:3" x14ac:dyDescent="0.25">
      <c r="B422" s="6">
        <v>24</v>
      </c>
      <c r="C422" s="7">
        <v>3202</v>
      </c>
    </row>
    <row r="423" spans="2:3" x14ac:dyDescent="0.25">
      <c r="B423" s="4">
        <v>34</v>
      </c>
      <c r="C423" s="5">
        <v>2351</v>
      </c>
    </row>
    <row r="424" spans="2:3" x14ac:dyDescent="0.25">
      <c r="B424" s="6">
        <v>38</v>
      </c>
      <c r="C424" s="7">
        <v>1702</v>
      </c>
    </row>
    <row r="425" spans="2:3" x14ac:dyDescent="0.25">
      <c r="B425" s="4">
        <v>40</v>
      </c>
      <c r="C425" s="5">
        <v>18041</v>
      </c>
    </row>
    <row r="426" spans="2:3" x14ac:dyDescent="0.25">
      <c r="B426" s="6">
        <v>26</v>
      </c>
      <c r="C426" s="7">
        <v>2886</v>
      </c>
    </row>
    <row r="427" spans="2:3" x14ac:dyDescent="0.25">
      <c r="B427" s="4">
        <v>30</v>
      </c>
      <c r="C427" s="5">
        <v>2097</v>
      </c>
    </row>
    <row r="428" spans="2:3" x14ac:dyDescent="0.25">
      <c r="B428" s="6">
        <v>29</v>
      </c>
      <c r="C428" s="7">
        <v>11935</v>
      </c>
    </row>
    <row r="429" spans="2:3" x14ac:dyDescent="0.25">
      <c r="B429" s="4">
        <v>29</v>
      </c>
      <c r="C429" s="5">
        <v>2546</v>
      </c>
    </row>
    <row r="430" spans="2:3" x14ac:dyDescent="0.25">
      <c r="B430" s="6">
        <v>19</v>
      </c>
      <c r="C430" s="7">
        <v>2564</v>
      </c>
    </row>
    <row r="431" spans="2:3" x14ac:dyDescent="0.25">
      <c r="B431" s="4">
        <v>30</v>
      </c>
      <c r="C431" s="5">
        <v>8412</v>
      </c>
    </row>
    <row r="432" spans="2:3" x14ac:dyDescent="0.25">
      <c r="B432" s="6">
        <v>57</v>
      </c>
      <c r="C432" s="7">
        <v>14118</v>
      </c>
    </row>
    <row r="433" spans="2:3" x14ac:dyDescent="0.25">
      <c r="B433" s="4">
        <v>50</v>
      </c>
      <c r="C433" s="5">
        <v>17046</v>
      </c>
    </row>
    <row r="434" spans="2:3" x14ac:dyDescent="0.25">
      <c r="B434" s="6">
        <v>30</v>
      </c>
      <c r="C434" s="7">
        <v>2564</v>
      </c>
    </row>
    <row r="435" spans="2:3" x14ac:dyDescent="0.25">
      <c r="B435" s="4">
        <v>60</v>
      </c>
      <c r="C435" s="5">
        <v>10266</v>
      </c>
    </row>
    <row r="436" spans="2:3" x14ac:dyDescent="0.25">
      <c r="B436" s="6">
        <v>47</v>
      </c>
      <c r="C436" s="7">
        <v>5070</v>
      </c>
    </row>
    <row r="437" spans="2:3" x14ac:dyDescent="0.25">
      <c r="B437" s="4">
        <v>46</v>
      </c>
      <c r="C437" s="5">
        <v>17861</v>
      </c>
    </row>
    <row r="438" spans="2:3" x14ac:dyDescent="0.25">
      <c r="B438" s="6">
        <v>35</v>
      </c>
      <c r="C438" s="7">
        <v>4230</v>
      </c>
    </row>
    <row r="439" spans="2:3" x14ac:dyDescent="0.25">
      <c r="B439" s="4">
        <v>54</v>
      </c>
      <c r="C439" s="5">
        <v>3780</v>
      </c>
    </row>
    <row r="440" spans="2:3" x14ac:dyDescent="0.25">
      <c r="B440" s="6">
        <v>34</v>
      </c>
      <c r="C440" s="7">
        <v>2768</v>
      </c>
    </row>
    <row r="441" spans="2:3" x14ac:dyDescent="0.25">
      <c r="B441" s="4">
        <v>46</v>
      </c>
      <c r="C441" s="5">
        <v>9071</v>
      </c>
    </row>
    <row r="442" spans="2:3" x14ac:dyDescent="0.25">
      <c r="B442" s="6">
        <v>31</v>
      </c>
      <c r="C442" s="7">
        <v>10648</v>
      </c>
    </row>
    <row r="443" spans="2:3" x14ac:dyDescent="0.25">
      <c r="B443" s="4">
        <v>33</v>
      </c>
      <c r="C443" s="5">
        <v>13610</v>
      </c>
    </row>
    <row r="444" spans="2:3" x14ac:dyDescent="0.25">
      <c r="B444" s="6">
        <v>33</v>
      </c>
      <c r="C444" s="7">
        <v>3408</v>
      </c>
    </row>
    <row r="445" spans="2:3" x14ac:dyDescent="0.25">
      <c r="B445" s="4">
        <v>30</v>
      </c>
      <c r="C445" s="5">
        <v>2983</v>
      </c>
    </row>
    <row r="446" spans="2:3" x14ac:dyDescent="0.25">
      <c r="B446" s="6">
        <v>35</v>
      </c>
      <c r="C446" s="7">
        <v>7632</v>
      </c>
    </row>
    <row r="447" spans="2:3" x14ac:dyDescent="0.25">
      <c r="B447" s="4">
        <v>31</v>
      </c>
      <c r="C447" s="5">
        <v>9824</v>
      </c>
    </row>
    <row r="448" spans="2:3" x14ac:dyDescent="0.25">
      <c r="B448" s="6">
        <v>34</v>
      </c>
      <c r="C448" s="7">
        <v>9950</v>
      </c>
    </row>
    <row r="449" spans="2:3" x14ac:dyDescent="0.25">
      <c r="B449" s="4">
        <v>42</v>
      </c>
      <c r="C449" s="5">
        <v>2093</v>
      </c>
    </row>
    <row r="450" spans="2:3" x14ac:dyDescent="0.25">
      <c r="B450" s="6">
        <v>36</v>
      </c>
      <c r="C450" s="7">
        <v>9980</v>
      </c>
    </row>
    <row r="451" spans="2:3" x14ac:dyDescent="0.25">
      <c r="B451" s="4">
        <v>22</v>
      </c>
      <c r="C451" s="5">
        <v>3894</v>
      </c>
    </row>
    <row r="452" spans="2:3" x14ac:dyDescent="0.25">
      <c r="B452" s="6">
        <v>48</v>
      </c>
      <c r="C452" s="7">
        <v>4051</v>
      </c>
    </row>
    <row r="453" spans="2:3" x14ac:dyDescent="0.25">
      <c r="B453" s="4">
        <v>55</v>
      </c>
      <c r="C453" s="5">
        <v>16835</v>
      </c>
    </row>
    <row r="454" spans="2:3" x14ac:dyDescent="0.25">
      <c r="B454" s="6">
        <v>41</v>
      </c>
      <c r="C454" s="7">
        <v>6230</v>
      </c>
    </row>
    <row r="455" spans="2:3" x14ac:dyDescent="0.25">
      <c r="B455" s="4">
        <v>35</v>
      </c>
      <c r="C455" s="5">
        <v>4717</v>
      </c>
    </row>
    <row r="456" spans="2:3" x14ac:dyDescent="0.25">
      <c r="B456" s="6">
        <v>40</v>
      </c>
      <c r="C456" s="7">
        <v>13237</v>
      </c>
    </row>
    <row r="457" spans="2:3" x14ac:dyDescent="0.25">
      <c r="B457" s="4">
        <v>39</v>
      </c>
      <c r="C457" s="5">
        <v>3755</v>
      </c>
    </row>
    <row r="458" spans="2:3" x14ac:dyDescent="0.25">
      <c r="B458" s="6">
        <v>31</v>
      </c>
      <c r="C458" s="7">
        <v>6582</v>
      </c>
    </row>
    <row r="459" spans="2:3" x14ac:dyDescent="0.25">
      <c r="B459" s="4">
        <v>42</v>
      </c>
      <c r="C459" s="5">
        <v>7406</v>
      </c>
    </row>
    <row r="460" spans="2:3" x14ac:dyDescent="0.25">
      <c r="B460" s="6">
        <v>45</v>
      </c>
      <c r="C460" s="7">
        <v>4805</v>
      </c>
    </row>
    <row r="461" spans="2:3" x14ac:dyDescent="0.25">
      <c r="B461" s="4">
        <v>26</v>
      </c>
      <c r="C461" s="5">
        <v>2741</v>
      </c>
    </row>
    <row r="462" spans="2:3" x14ac:dyDescent="0.25">
      <c r="B462" s="6">
        <v>29</v>
      </c>
      <c r="C462" s="7">
        <v>4262</v>
      </c>
    </row>
    <row r="463" spans="2:3" x14ac:dyDescent="0.25">
      <c r="B463" s="4">
        <v>33</v>
      </c>
      <c r="C463" s="5">
        <v>16184</v>
      </c>
    </row>
    <row r="464" spans="2:3" x14ac:dyDescent="0.25">
      <c r="B464" s="6">
        <v>31</v>
      </c>
      <c r="C464" s="7">
        <v>11557</v>
      </c>
    </row>
    <row r="465" spans="2:3" x14ac:dyDescent="0.25">
      <c r="B465" s="4">
        <v>18</v>
      </c>
      <c r="C465" s="5">
        <v>1878</v>
      </c>
    </row>
    <row r="466" spans="2:3" x14ac:dyDescent="0.25">
      <c r="B466" s="6">
        <v>40</v>
      </c>
      <c r="C466" s="7">
        <v>10932</v>
      </c>
    </row>
    <row r="467" spans="2:3" x14ac:dyDescent="0.25">
      <c r="B467" s="4">
        <v>41</v>
      </c>
      <c r="C467" s="5">
        <v>6811</v>
      </c>
    </row>
    <row r="468" spans="2:3" x14ac:dyDescent="0.25">
      <c r="B468" s="6">
        <v>26</v>
      </c>
      <c r="C468" s="7">
        <v>4306</v>
      </c>
    </row>
    <row r="469" spans="2:3" x14ac:dyDescent="0.25">
      <c r="B469" s="4">
        <v>35</v>
      </c>
      <c r="C469" s="5">
        <v>4859</v>
      </c>
    </row>
    <row r="470" spans="2:3" x14ac:dyDescent="0.25">
      <c r="B470" s="6">
        <v>34</v>
      </c>
      <c r="C470" s="7">
        <v>5337</v>
      </c>
    </row>
    <row r="471" spans="2:3" x14ac:dyDescent="0.25">
      <c r="B471" s="4">
        <v>26</v>
      </c>
      <c r="C471" s="5">
        <v>2340</v>
      </c>
    </row>
    <row r="472" spans="2:3" x14ac:dyDescent="0.25">
      <c r="B472" s="6">
        <v>37</v>
      </c>
      <c r="C472" s="7">
        <v>7491</v>
      </c>
    </row>
    <row r="473" spans="2:3" x14ac:dyDescent="0.25">
      <c r="B473" s="4">
        <v>46</v>
      </c>
      <c r="C473" s="5">
        <v>10527</v>
      </c>
    </row>
    <row r="474" spans="2:3" x14ac:dyDescent="0.25">
      <c r="B474" s="6">
        <v>41</v>
      </c>
      <c r="C474" s="7">
        <v>16595</v>
      </c>
    </row>
    <row r="475" spans="2:3" x14ac:dyDescent="0.25">
      <c r="B475" s="4">
        <v>37</v>
      </c>
      <c r="C475" s="5">
        <v>8834</v>
      </c>
    </row>
    <row r="476" spans="2:3" x14ac:dyDescent="0.25">
      <c r="B476" s="6">
        <v>52</v>
      </c>
      <c r="C476" s="7">
        <v>5577</v>
      </c>
    </row>
    <row r="477" spans="2:3" x14ac:dyDescent="0.25">
      <c r="B477" s="4">
        <v>32</v>
      </c>
      <c r="C477" s="5">
        <v>4707</v>
      </c>
    </row>
    <row r="478" spans="2:3" x14ac:dyDescent="0.25">
      <c r="B478" s="6">
        <v>24</v>
      </c>
      <c r="C478" s="7">
        <v>2400</v>
      </c>
    </row>
    <row r="479" spans="2:3" x14ac:dyDescent="0.25">
      <c r="B479" s="4">
        <v>38</v>
      </c>
      <c r="C479" s="5">
        <v>9824</v>
      </c>
    </row>
    <row r="480" spans="2:3" x14ac:dyDescent="0.25">
      <c r="B480" s="6">
        <v>37</v>
      </c>
      <c r="C480" s="7">
        <v>6447</v>
      </c>
    </row>
    <row r="481" spans="2:3" x14ac:dyDescent="0.25">
      <c r="B481" s="4">
        <v>49</v>
      </c>
      <c r="C481" s="5">
        <v>19502</v>
      </c>
    </row>
    <row r="482" spans="2:3" x14ac:dyDescent="0.25">
      <c r="B482" s="6">
        <v>24</v>
      </c>
      <c r="C482" s="7">
        <v>2725</v>
      </c>
    </row>
    <row r="483" spans="2:3" x14ac:dyDescent="0.25">
      <c r="B483" s="4">
        <v>26</v>
      </c>
      <c r="C483" s="5">
        <v>6272</v>
      </c>
    </row>
    <row r="484" spans="2:3" x14ac:dyDescent="0.25">
      <c r="B484" s="6">
        <v>24</v>
      </c>
      <c r="C484" s="7">
        <v>2127</v>
      </c>
    </row>
    <row r="485" spans="2:3" x14ac:dyDescent="0.25">
      <c r="B485" s="4">
        <v>50</v>
      </c>
      <c r="C485" s="5">
        <v>18200</v>
      </c>
    </row>
    <row r="486" spans="2:3" x14ac:dyDescent="0.25">
      <c r="B486" s="6">
        <v>25</v>
      </c>
      <c r="C486" s="7">
        <v>2096</v>
      </c>
    </row>
    <row r="487" spans="2:3" x14ac:dyDescent="0.25">
      <c r="B487" s="4">
        <v>24</v>
      </c>
      <c r="C487" s="5">
        <v>2886</v>
      </c>
    </row>
    <row r="488" spans="2:3" x14ac:dyDescent="0.25">
      <c r="B488" s="6">
        <v>30</v>
      </c>
      <c r="C488" s="7">
        <v>2033</v>
      </c>
    </row>
    <row r="489" spans="2:3" x14ac:dyDescent="0.25">
      <c r="B489" s="4">
        <v>34</v>
      </c>
      <c r="C489" s="5">
        <v>3622</v>
      </c>
    </row>
    <row r="490" spans="2:3" x14ac:dyDescent="0.25">
      <c r="B490" s="6">
        <v>31</v>
      </c>
      <c r="C490" s="7">
        <v>4233</v>
      </c>
    </row>
    <row r="491" spans="2:3" x14ac:dyDescent="0.25">
      <c r="B491" s="4">
        <v>35</v>
      </c>
      <c r="C491" s="5">
        <v>3681</v>
      </c>
    </row>
    <row r="492" spans="2:3" x14ac:dyDescent="0.25">
      <c r="B492" s="6">
        <v>31</v>
      </c>
      <c r="C492" s="7">
        <v>5460</v>
      </c>
    </row>
    <row r="493" spans="2:3" x14ac:dyDescent="0.25">
      <c r="B493" s="4">
        <v>27</v>
      </c>
      <c r="C493" s="5">
        <v>2187</v>
      </c>
    </row>
    <row r="494" spans="2:3" x14ac:dyDescent="0.25">
      <c r="B494" s="6">
        <v>37</v>
      </c>
      <c r="C494" s="7">
        <v>9602</v>
      </c>
    </row>
    <row r="495" spans="2:3" x14ac:dyDescent="0.25">
      <c r="B495" s="4">
        <v>20</v>
      </c>
      <c r="C495" s="5">
        <v>2836</v>
      </c>
    </row>
    <row r="496" spans="2:3" x14ac:dyDescent="0.25">
      <c r="B496" s="6">
        <v>42</v>
      </c>
      <c r="C496" s="7">
        <v>4089</v>
      </c>
    </row>
    <row r="497" spans="2:3" x14ac:dyDescent="0.25">
      <c r="B497" s="4">
        <v>43</v>
      </c>
      <c r="C497" s="5">
        <v>16627</v>
      </c>
    </row>
    <row r="498" spans="2:3" x14ac:dyDescent="0.25">
      <c r="B498" s="6">
        <v>38</v>
      </c>
      <c r="C498" s="7">
        <v>2619</v>
      </c>
    </row>
    <row r="499" spans="2:3" x14ac:dyDescent="0.25">
      <c r="B499" s="4">
        <v>43</v>
      </c>
      <c r="C499" s="5">
        <v>5679</v>
      </c>
    </row>
    <row r="500" spans="2:3" x14ac:dyDescent="0.25">
      <c r="B500" s="6">
        <v>48</v>
      </c>
      <c r="C500" s="7">
        <v>15402</v>
      </c>
    </row>
    <row r="501" spans="2:3" x14ac:dyDescent="0.25">
      <c r="B501" s="4">
        <v>44</v>
      </c>
      <c r="C501" s="5">
        <v>5985</v>
      </c>
    </row>
    <row r="502" spans="2:3" x14ac:dyDescent="0.25">
      <c r="B502" s="6">
        <v>34</v>
      </c>
      <c r="C502" s="7">
        <v>2579</v>
      </c>
    </row>
    <row r="503" spans="2:3" x14ac:dyDescent="0.25">
      <c r="B503" s="4">
        <v>27</v>
      </c>
      <c r="C503" s="5">
        <v>3041</v>
      </c>
    </row>
    <row r="504" spans="2:3" x14ac:dyDescent="0.25">
      <c r="B504" s="6">
        <v>21</v>
      </c>
      <c r="C504" s="7">
        <v>3447</v>
      </c>
    </row>
    <row r="505" spans="2:3" x14ac:dyDescent="0.25">
      <c r="B505" s="4">
        <v>44</v>
      </c>
      <c r="C505" s="5">
        <v>19513</v>
      </c>
    </row>
    <row r="506" spans="2:3" x14ac:dyDescent="0.25">
      <c r="B506" s="6">
        <v>22</v>
      </c>
      <c r="C506" s="7">
        <v>2773</v>
      </c>
    </row>
    <row r="507" spans="2:3" x14ac:dyDescent="0.25">
      <c r="B507" s="4">
        <v>33</v>
      </c>
      <c r="C507" s="5">
        <v>7104</v>
      </c>
    </row>
    <row r="508" spans="2:3" x14ac:dyDescent="0.25">
      <c r="B508" s="6">
        <v>32</v>
      </c>
      <c r="C508" s="7">
        <v>6322</v>
      </c>
    </row>
    <row r="509" spans="2:3" x14ac:dyDescent="0.25">
      <c r="B509" s="4">
        <v>30</v>
      </c>
      <c r="C509" s="5">
        <v>2083</v>
      </c>
    </row>
    <row r="510" spans="2:3" x14ac:dyDescent="0.25">
      <c r="B510" s="6">
        <v>53</v>
      </c>
      <c r="C510" s="7">
        <v>8381</v>
      </c>
    </row>
    <row r="511" spans="2:3" x14ac:dyDescent="0.25">
      <c r="B511" s="4">
        <v>34</v>
      </c>
      <c r="C511" s="5">
        <v>2691</v>
      </c>
    </row>
    <row r="512" spans="2:3" x14ac:dyDescent="0.25">
      <c r="B512" s="6">
        <v>45</v>
      </c>
      <c r="C512" s="7">
        <v>4286</v>
      </c>
    </row>
    <row r="513" spans="2:3" x14ac:dyDescent="0.25">
      <c r="B513" s="4">
        <v>26</v>
      </c>
      <c r="C513" s="5">
        <v>2659</v>
      </c>
    </row>
    <row r="514" spans="2:3" x14ac:dyDescent="0.25">
      <c r="B514" s="6">
        <v>37</v>
      </c>
      <c r="C514" s="7">
        <v>9434</v>
      </c>
    </row>
    <row r="515" spans="2:3" x14ac:dyDescent="0.25">
      <c r="B515" s="4">
        <v>29</v>
      </c>
      <c r="C515" s="5">
        <v>5561</v>
      </c>
    </row>
    <row r="516" spans="2:3" x14ac:dyDescent="0.25">
      <c r="B516" s="6">
        <v>35</v>
      </c>
      <c r="C516" s="7">
        <v>6646</v>
      </c>
    </row>
    <row r="517" spans="2:3" x14ac:dyDescent="0.25">
      <c r="B517" s="4">
        <v>33</v>
      </c>
      <c r="C517" s="5">
        <v>7725</v>
      </c>
    </row>
    <row r="518" spans="2:3" x14ac:dyDescent="0.25">
      <c r="B518" s="6">
        <v>54</v>
      </c>
      <c r="C518" s="7">
        <v>10725</v>
      </c>
    </row>
    <row r="519" spans="2:3" x14ac:dyDescent="0.25">
      <c r="B519" s="4">
        <v>36</v>
      </c>
      <c r="C519" s="5">
        <v>8847</v>
      </c>
    </row>
    <row r="520" spans="2:3" x14ac:dyDescent="0.25">
      <c r="B520" s="6">
        <v>27</v>
      </c>
      <c r="C520" s="7">
        <v>2045</v>
      </c>
    </row>
    <row r="521" spans="2:3" x14ac:dyDescent="0.25">
      <c r="B521" s="4">
        <v>20</v>
      </c>
      <c r="C521" s="5">
        <v>1009</v>
      </c>
    </row>
    <row r="522" spans="2:3" x14ac:dyDescent="0.25">
      <c r="B522" s="6">
        <v>33</v>
      </c>
      <c r="C522" s="7">
        <v>3348</v>
      </c>
    </row>
    <row r="523" spans="2:3" x14ac:dyDescent="0.25">
      <c r="B523" s="4">
        <v>35</v>
      </c>
      <c r="C523" s="5">
        <v>1281</v>
      </c>
    </row>
    <row r="524" spans="2:3" x14ac:dyDescent="0.25">
      <c r="B524" s="6">
        <v>23</v>
      </c>
      <c r="C524" s="7">
        <v>2819</v>
      </c>
    </row>
    <row r="525" spans="2:3" x14ac:dyDescent="0.25">
      <c r="B525" s="4">
        <v>25</v>
      </c>
      <c r="C525" s="5">
        <v>4851</v>
      </c>
    </row>
    <row r="526" spans="2:3" x14ac:dyDescent="0.25">
      <c r="B526" s="6">
        <v>38</v>
      </c>
      <c r="C526" s="7">
        <v>4028</v>
      </c>
    </row>
    <row r="527" spans="2:3" x14ac:dyDescent="0.25">
      <c r="B527" s="4">
        <v>29</v>
      </c>
      <c r="C527" s="5">
        <v>2720</v>
      </c>
    </row>
    <row r="528" spans="2:3" x14ac:dyDescent="0.25">
      <c r="B528" s="6">
        <v>48</v>
      </c>
      <c r="C528" s="7">
        <v>8120</v>
      </c>
    </row>
    <row r="529" spans="2:3" x14ac:dyDescent="0.25">
      <c r="B529" s="4">
        <v>27</v>
      </c>
      <c r="C529" s="5">
        <v>4647</v>
      </c>
    </row>
    <row r="530" spans="2:3" x14ac:dyDescent="0.25">
      <c r="B530" s="6">
        <v>37</v>
      </c>
      <c r="C530" s="7">
        <v>4680</v>
      </c>
    </row>
    <row r="531" spans="2:3" x14ac:dyDescent="0.25">
      <c r="B531" s="4">
        <v>50</v>
      </c>
      <c r="C531" s="5">
        <v>3221</v>
      </c>
    </row>
    <row r="532" spans="2:3" x14ac:dyDescent="0.25">
      <c r="B532" s="6">
        <v>34</v>
      </c>
      <c r="C532" s="7">
        <v>8621</v>
      </c>
    </row>
    <row r="533" spans="2:3" x14ac:dyDescent="0.25">
      <c r="B533" s="4">
        <v>24</v>
      </c>
      <c r="C533" s="5">
        <v>4577</v>
      </c>
    </row>
    <row r="534" spans="2:3" x14ac:dyDescent="0.25">
      <c r="B534" s="6">
        <v>39</v>
      </c>
      <c r="C534" s="7">
        <v>4553</v>
      </c>
    </row>
    <row r="535" spans="2:3" x14ac:dyDescent="0.25">
      <c r="B535" s="4">
        <v>32</v>
      </c>
      <c r="C535" s="5">
        <v>5396</v>
      </c>
    </row>
    <row r="536" spans="2:3" x14ac:dyDescent="0.25">
      <c r="B536" s="6">
        <v>50</v>
      </c>
      <c r="C536" s="7">
        <v>6796</v>
      </c>
    </row>
    <row r="537" spans="2:3" x14ac:dyDescent="0.25">
      <c r="B537" s="4">
        <v>38</v>
      </c>
      <c r="C537" s="5">
        <v>7625</v>
      </c>
    </row>
    <row r="538" spans="2:3" x14ac:dyDescent="0.25">
      <c r="B538" s="6">
        <v>27</v>
      </c>
      <c r="C538" s="7">
        <v>7412</v>
      </c>
    </row>
    <row r="539" spans="2:3" x14ac:dyDescent="0.25">
      <c r="B539" s="4">
        <v>32</v>
      </c>
      <c r="C539" s="5">
        <v>11159</v>
      </c>
    </row>
    <row r="540" spans="2:3" x14ac:dyDescent="0.25">
      <c r="B540" s="6">
        <v>47</v>
      </c>
      <c r="C540" s="7">
        <v>4960</v>
      </c>
    </row>
    <row r="541" spans="2:3" x14ac:dyDescent="0.25">
      <c r="B541" s="4">
        <v>40</v>
      </c>
      <c r="C541" s="5">
        <v>10475</v>
      </c>
    </row>
    <row r="542" spans="2:3" x14ac:dyDescent="0.25">
      <c r="B542" s="6">
        <v>53</v>
      </c>
      <c r="C542" s="7">
        <v>14814</v>
      </c>
    </row>
    <row r="543" spans="2:3" x14ac:dyDescent="0.25">
      <c r="B543" s="4">
        <v>41</v>
      </c>
      <c r="C543" s="5">
        <v>19141</v>
      </c>
    </row>
    <row r="544" spans="2:3" x14ac:dyDescent="0.25">
      <c r="B544" s="6">
        <v>60</v>
      </c>
      <c r="C544" s="7">
        <v>5405</v>
      </c>
    </row>
    <row r="545" spans="2:3" x14ac:dyDescent="0.25">
      <c r="B545" s="4">
        <v>27</v>
      </c>
      <c r="C545" s="5">
        <v>8793</v>
      </c>
    </row>
    <row r="546" spans="2:3" x14ac:dyDescent="0.25">
      <c r="B546" s="6">
        <v>41</v>
      </c>
      <c r="C546" s="7">
        <v>19189</v>
      </c>
    </row>
    <row r="547" spans="2:3" x14ac:dyDescent="0.25">
      <c r="B547" s="4">
        <v>50</v>
      </c>
      <c r="C547" s="5">
        <v>3875</v>
      </c>
    </row>
    <row r="548" spans="2:3" x14ac:dyDescent="0.25">
      <c r="B548" s="6">
        <v>28</v>
      </c>
      <c r="C548" s="7">
        <v>2216</v>
      </c>
    </row>
    <row r="549" spans="2:3" x14ac:dyDescent="0.25">
      <c r="B549" s="4">
        <v>36</v>
      </c>
      <c r="C549" s="5">
        <v>11713</v>
      </c>
    </row>
    <row r="550" spans="2:3" x14ac:dyDescent="0.25">
      <c r="B550" s="6">
        <v>38</v>
      </c>
      <c r="C550" s="7">
        <v>7861</v>
      </c>
    </row>
    <row r="551" spans="2:3" x14ac:dyDescent="0.25">
      <c r="B551" s="4">
        <v>44</v>
      </c>
      <c r="C551" s="5">
        <v>3708</v>
      </c>
    </row>
    <row r="552" spans="2:3" x14ac:dyDescent="0.25">
      <c r="B552" s="6">
        <v>47</v>
      </c>
      <c r="C552" s="7">
        <v>13770</v>
      </c>
    </row>
    <row r="553" spans="2:3" x14ac:dyDescent="0.25">
      <c r="B553" s="4">
        <v>30</v>
      </c>
      <c r="C553" s="5">
        <v>5304</v>
      </c>
    </row>
    <row r="554" spans="2:3" x14ac:dyDescent="0.25">
      <c r="B554" s="6">
        <v>29</v>
      </c>
      <c r="C554" s="7">
        <v>2642</v>
      </c>
    </row>
    <row r="555" spans="2:3" x14ac:dyDescent="0.25">
      <c r="B555" s="4">
        <v>42</v>
      </c>
      <c r="C555" s="5">
        <v>2759</v>
      </c>
    </row>
    <row r="556" spans="2:3" x14ac:dyDescent="0.25">
      <c r="B556" s="6">
        <v>43</v>
      </c>
      <c r="C556" s="7">
        <v>6804</v>
      </c>
    </row>
    <row r="557" spans="2:3" x14ac:dyDescent="0.25">
      <c r="B557" s="4">
        <v>34</v>
      </c>
      <c r="C557" s="5">
        <v>6142</v>
      </c>
    </row>
    <row r="558" spans="2:3" x14ac:dyDescent="0.25">
      <c r="B558" s="6">
        <v>23</v>
      </c>
      <c r="C558" s="7">
        <v>2500</v>
      </c>
    </row>
    <row r="559" spans="2:3" x14ac:dyDescent="0.25">
      <c r="B559" s="4">
        <v>39</v>
      </c>
      <c r="C559" s="5">
        <v>6389</v>
      </c>
    </row>
    <row r="560" spans="2:3" x14ac:dyDescent="0.25">
      <c r="B560" s="6">
        <v>56</v>
      </c>
      <c r="C560" s="7">
        <v>11103</v>
      </c>
    </row>
    <row r="561" spans="2:3" x14ac:dyDescent="0.25">
      <c r="B561" s="4">
        <v>40</v>
      </c>
      <c r="C561" s="5">
        <v>2342</v>
      </c>
    </row>
    <row r="562" spans="2:3" x14ac:dyDescent="0.25">
      <c r="B562" s="6">
        <v>27</v>
      </c>
      <c r="C562" s="7">
        <v>6811</v>
      </c>
    </row>
    <row r="563" spans="2:3" x14ac:dyDescent="0.25">
      <c r="B563" s="4">
        <v>29</v>
      </c>
      <c r="C563" s="5">
        <v>2297</v>
      </c>
    </row>
    <row r="564" spans="2:3" x14ac:dyDescent="0.25">
      <c r="B564" s="6">
        <v>53</v>
      </c>
      <c r="C564" s="7">
        <v>2450</v>
      </c>
    </row>
    <row r="565" spans="2:3" x14ac:dyDescent="0.25">
      <c r="B565" s="4">
        <v>35</v>
      </c>
      <c r="C565" s="5">
        <v>5093</v>
      </c>
    </row>
    <row r="566" spans="2:3" x14ac:dyDescent="0.25">
      <c r="B566" s="6">
        <v>32</v>
      </c>
      <c r="C566" s="7">
        <v>5309</v>
      </c>
    </row>
    <row r="567" spans="2:3" x14ac:dyDescent="0.25">
      <c r="B567" s="4">
        <v>38</v>
      </c>
      <c r="C567" s="5">
        <v>3057</v>
      </c>
    </row>
    <row r="568" spans="2:3" x14ac:dyDescent="0.25">
      <c r="B568" s="6">
        <v>34</v>
      </c>
      <c r="C568" s="7">
        <v>5121</v>
      </c>
    </row>
    <row r="569" spans="2:3" x14ac:dyDescent="0.25">
      <c r="B569" s="4">
        <v>52</v>
      </c>
      <c r="C569" s="5">
        <v>16856</v>
      </c>
    </row>
    <row r="570" spans="2:3" x14ac:dyDescent="0.25">
      <c r="B570" s="6">
        <v>33</v>
      </c>
      <c r="C570" s="7">
        <v>2686</v>
      </c>
    </row>
    <row r="571" spans="2:3" x14ac:dyDescent="0.25">
      <c r="B571" s="4">
        <v>25</v>
      </c>
      <c r="C571" s="5">
        <v>6180</v>
      </c>
    </row>
    <row r="572" spans="2:3" x14ac:dyDescent="0.25">
      <c r="B572" s="6">
        <v>45</v>
      </c>
      <c r="C572" s="7">
        <v>6632</v>
      </c>
    </row>
    <row r="573" spans="2:3" x14ac:dyDescent="0.25">
      <c r="B573" s="4">
        <v>23</v>
      </c>
      <c r="C573" s="5">
        <v>3505</v>
      </c>
    </row>
    <row r="574" spans="2:3" x14ac:dyDescent="0.25">
      <c r="B574" s="6">
        <v>47</v>
      </c>
      <c r="C574" s="7">
        <v>6397</v>
      </c>
    </row>
    <row r="575" spans="2:3" x14ac:dyDescent="0.25">
      <c r="B575" s="4">
        <v>34</v>
      </c>
      <c r="C575" s="5">
        <v>6274</v>
      </c>
    </row>
    <row r="576" spans="2:3" x14ac:dyDescent="0.25">
      <c r="B576" s="6">
        <v>55</v>
      </c>
      <c r="C576" s="7">
        <v>19859</v>
      </c>
    </row>
    <row r="577" spans="2:3" x14ac:dyDescent="0.25">
      <c r="B577" s="4">
        <v>36</v>
      </c>
      <c r="C577" s="5">
        <v>7587</v>
      </c>
    </row>
    <row r="578" spans="2:3" x14ac:dyDescent="0.25">
      <c r="B578" s="6">
        <v>52</v>
      </c>
      <c r="C578" s="7">
        <v>4258</v>
      </c>
    </row>
    <row r="579" spans="2:3" x14ac:dyDescent="0.25">
      <c r="B579" s="4">
        <v>26</v>
      </c>
      <c r="C579" s="5">
        <v>4364</v>
      </c>
    </row>
    <row r="580" spans="2:3" x14ac:dyDescent="0.25">
      <c r="B580" s="6">
        <v>29</v>
      </c>
      <c r="C580" s="7">
        <v>4335</v>
      </c>
    </row>
    <row r="581" spans="2:3" x14ac:dyDescent="0.25">
      <c r="B581" s="4">
        <v>26</v>
      </c>
      <c r="C581" s="5">
        <v>5326</v>
      </c>
    </row>
    <row r="582" spans="2:3" x14ac:dyDescent="0.25">
      <c r="B582" s="6">
        <v>34</v>
      </c>
      <c r="C582" s="7">
        <v>3280</v>
      </c>
    </row>
    <row r="583" spans="2:3" x14ac:dyDescent="0.25">
      <c r="B583" s="4">
        <v>54</v>
      </c>
      <c r="C583" s="5">
        <v>5485</v>
      </c>
    </row>
    <row r="584" spans="2:3" x14ac:dyDescent="0.25">
      <c r="B584" s="6">
        <v>27</v>
      </c>
      <c r="C584" s="7">
        <v>4342</v>
      </c>
    </row>
    <row r="585" spans="2:3" x14ac:dyDescent="0.25">
      <c r="B585" s="4">
        <v>37</v>
      </c>
      <c r="C585" s="5">
        <v>2782</v>
      </c>
    </row>
    <row r="586" spans="2:3" x14ac:dyDescent="0.25">
      <c r="B586" s="6">
        <v>38</v>
      </c>
      <c r="C586" s="7">
        <v>5980</v>
      </c>
    </row>
    <row r="587" spans="2:3" x14ac:dyDescent="0.25">
      <c r="B587" s="4">
        <v>34</v>
      </c>
      <c r="C587" s="5">
        <v>4381</v>
      </c>
    </row>
    <row r="588" spans="2:3" x14ac:dyDescent="0.25">
      <c r="B588" s="6">
        <v>35</v>
      </c>
      <c r="C588" s="7">
        <v>2572</v>
      </c>
    </row>
    <row r="589" spans="2:3" x14ac:dyDescent="0.25">
      <c r="B589" s="4">
        <v>30</v>
      </c>
      <c r="C589" s="5">
        <v>3833</v>
      </c>
    </row>
    <row r="590" spans="2:3" x14ac:dyDescent="0.25">
      <c r="B590" s="6">
        <v>40</v>
      </c>
      <c r="C590" s="7">
        <v>4244</v>
      </c>
    </row>
    <row r="591" spans="2:3" x14ac:dyDescent="0.25">
      <c r="B591" s="4">
        <v>34</v>
      </c>
      <c r="C591" s="5">
        <v>6500</v>
      </c>
    </row>
    <row r="592" spans="2:3" x14ac:dyDescent="0.25">
      <c r="B592" s="6">
        <v>42</v>
      </c>
      <c r="C592" s="7">
        <v>18430</v>
      </c>
    </row>
    <row r="593" spans="2:3" x14ac:dyDescent="0.25">
      <c r="B593" s="4">
        <v>23</v>
      </c>
      <c r="C593" s="5">
        <v>1601</v>
      </c>
    </row>
    <row r="594" spans="2:3" x14ac:dyDescent="0.25">
      <c r="B594" s="6">
        <v>24</v>
      </c>
      <c r="C594" s="7">
        <v>2694</v>
      </c>
    </row>
    <row r="595" spans="2:3" x14ac:dyDescent="0.25">
      <c r="B595" s="4">
        <v>52</v>
      </c>
      <c r="C595" s="5">
        <v>3149</v>
      </c>
    </row>
    <row r="596" spans="2:3" x14ac:dyDescent="0.25">
      <c r="B596" s="6">
        <v>50</v>
      </c>
      <c r="C596" s="7">
        <v>17639</v>
      </c>
    </row>
    <row r="597" spans="2:3" x14ac:dyDescent="0.25">
      <c r="B597" s="4">
        <v>29</v>
      </c>
      <c r="C597" s="5">
        <v>2319</v>
      </c>
    </row>
    <row r="598" spans="2:3" x14ac:dyDescent="0.25">
      <c r="B598" s="6">
        <v>33</v>
      </c>
      <c r="C598" s="7">
        <v>11691</v>
      </c>
    </row>
    <row r="599" spans="2:3" x14ac:dyDescent="0.25">
      <c r="B599" s="4">
        <v>33</v>
      </c>
      <c r="C599" s="5">
        <v>5324</v>
      </c>
    </row>
    <row r="600" spans="2:3" x14ac:dyDescent="0.25">
      <c r="B600" s="6">
        <v>47</v>
      </c>
      <c r="C600" s="7">
        <v>16752</v>
      </c>
    </row>
    <row r="601" spans="2:3" x14ac:dyDescent="0.25">
      <c r="B601" s="4">
        <v>36</v>
      </c>
      <c r="C601" s="5">
        <v>5228</v>
      </c>
    </row>
    <row r="602" spans="2:3" x14ac:dyDescent="0.25">
      <c r="B602" s="6">
        <v>29</v>
      </c>
      <c r="C602" s="7">
        <v>2700</v>
      </c>
    </row>
    <row r="603" spans="2:3" x14ac:dyDescent="0.25">
      <c r="B603" s="4">
        <v>58</v>
      </c>
      <c r="C603" s="5">
        <v>19246</v>
      </c>
    </row>
    <row r="604" spans="2:3" x14ac:dyDescent="0.25">
      <c r="B604" s="6">
        <v>35</v>
      </c>
      <c r="C604" s="7">
        <v>2506</v>
      </c>
    </row>
    <row r="605" spans="2:3" x14ac:dyDescent="0.25">
      <c r="B605" s="4">
        <v>42</v>
      </c>
      <c r="C605" s="5">
        <v>6062</v>
      </c>
    </row>
    <row r="606" spans="2:3" x14ac:dyDescent="0.25">
      <c r="B606" s="6">
        <v>28</v>
      </c>
      <c r="C606" s="7">
        <v>4382</v>
      </c>
    </row>
    <row r="607" spans="2:3" x14ac:dyDescent="0.25">
      <c r="B607" s="4">
        <v>36</v>
      </c>
      <c r="C607" s="5">
        <v>2143</v>
      </c>
    </row>
    <row r="608" spans="2:3" x14ac:dyDescent="0.25">
      <c r="B608" s="6">
        <v>32</v>
      </c>
      <c r="C608" s="7">
        <v>6162</v>
      </c>
    </row>
    <row r="609" spans="2:3" x14ac:dyDescent="0.25">
      <c r="B609" s="4">
        <v>40</v>
      </c>
      <c r="C609" s="5">
        <v>5094</v>
      </c>
    </row>
    <row r="610" spans="2:3" x14ac:dyDescent="0.25">
      <c r="B610" s="6">
        <v>30</v>
      </c>
      <c r="C610" s="7">
        <v>6877</v>
      </c>
    </row>
    <row r="611" spans="2:3" x14ac:dyDescent="0.25">
      <c r="B611" s="4">
        <v>45</v>
      </c>
      <c r="C611" s="5">
        <v>2274</v>
      </c>
    </row>
    <row r="612" spans="2:3" x14ac:dyDescent="0.25">
      <c r="B612" s="6">
        <v>42</v>
      </c>
      <c r="C612" s="7">
        <v>4434</v>
      </c>
    </row>
    <row r="613" spans="2:3" x14ac:dyDescent="0.25">
      <c r="B613" s="4">
        <v>38</v>
      </c>
      <c r="C613" s="5">
        <v>6288</v>
      </c>
    </row>
    <row r="614" spans="2:3" x14ac:dyDescent="0.25">
      <c r="B614" s="6">
        <v>34</v>
      </c>
      <c r="C614" s="7">
        <v>2553</v>
      </c>
    </row>
    <row r="615" spans="2:3" x14ac:dyDescent="0.25">
      <c r="B615" s="4">
        <v>49</v>
      </c>
      <c r="C615" s="5">
        <v>7654</v>
      </c>
    </row>
    <row r="616" spans="2:3" x14ac:dyDescent="0.25">
      <c r="B616" s="6">
        <v>55</v>
      </c>
      <c r="C616" s="7">
        <v>5160</v>
      </c>
    </row>
    <row r="617" spans="2:3" x14ac:dyDescent="0.25">
      <c r="B617" s="4">
        <v>43</v>
      </c>
      <c r="C617" s="5">
        <v>17159</v>
      </c>
    </row>
    <row r="618" spans="2:3" x14ac:dyDescent="0.25">
      <c r="B618" s="6">
        <v>27</v>
      </c>
      <c r="C618" s="7">
        <v>12808</v>
      </c>
    </row>
    <row r="619" spans="2:3" x14ac:dyDescent="0.25">
      <c r="B619" s="4">
        <v>35</v>
      </c>
      <c r="C619" s="5">
        <v>10221</v>
      </c>
    </row>
    <row r="620" spans="2:3" x14ac:dyDescent="0.25">
      <c r="B620" s="6">
        <v>28</v>
      </c>
      <c r="C620" s="7">
        <v>4779</v>
      </c>
    </row>
    <row r="621" spans="2:3" x14ac:dyDescent="0.25">
      <c r="B621" s="4">
        <v>34</v>
      </c>
      <c r="C621" s="5">
        <v>3737</v>
      </c>
    </row>
    <row r="622" spans="2:3" x14ac:dyDescent="0.25">
      <c r="B622" s="6">
        <v>26</v>
      </c>
      <c r="C622" s="7">
        <v>2366</v>
      </c>
    </row>
    <row r="623" spans="2:3" x14ac:dyDescent="0.25">
      <c r="B623" s="4">
        <v>27</v>
      </c>
      <c r="C623" s="5">
        <v>1706</v>
      </c>
    </row>
    <row r="624" spans="2:3" x14ac:dyDescent="0.25">
      <c r="B624" s="6">
        <v>51</v>
      </c>
      <c r="C624" s="7">
        <v>16307</v>
      </c>
    </row>
    <row r="625" spans="2:3" x14ac:dyDescent="0.25">
      <c r="B625" s="4">
        <v>44</v>
      </c>
      <c r="C625" s="5">
        <v>5933</v>
      </c>
    </row>
    <row r="626" spans="2:3" x14ac:dyDescent="0.25">
      <c r="B626" s="6">
        <v>25</v>
      </c>
      <c r="C626" s="7">
        <v>3424</v>
      </c>
    </row>
    <row r="627" spans="2:3" x14ac:dyDescent="0.25">
      <c r="B627" s="4">
        <v>33</v>
      </c>
      <c r="C627" s="5">
        <v>4037</v>
      </c>
    </row>
    <row r="628" spans="2:3" x14ac:dyDescent="0.25">
      <c r="B628" s="6">
        <v>35</v>
      </c>
      <c r="C628" s="7">
        <v>2559</v>
      </c>
    </row>
    <row r="629" spans="2:3" x14ac:dyDescent="0.25">
      <c r="B629" s="4">
        <v>36</v>
      </c>
      <c r="C629" s="5">
        <v>6201</v>
      </c>
    </row>
    <row r="630" spans="2:3" x14ac:dyDescent="0.25">
      <c r="B630" s="6">
        <v>32</v>
      </c>
      <c r="C630" s="7">
        <v>4403</v>
      </c>
    </row>
    <row r="631" spans="2:3" x14ac:dyDescent="0.25">
      <c r="B631" s="4">
        <v>30</v>
      </c>
      <c r="C631" s="5">
        <v>3761</v>
      </c>
    </row>
    <row r="632" spans="2:3" x14ac:dyDescent="0.25">
      <c r="B632" s="6">
        <v>53</v>
      </c>
      <c r="C632" s="7">
        <v>10934</v>
      </c>
    </row>
    <row r="633" spans="2:3" x14ac:dyDescent="0.25">
      <c r="B633" s="4">
        <v>45</v>
      </c>
      <c r="C633" s="5">
        <v>10761</v>
      </c>
    </row>
    <row r="634" spans="2:3" x14ac:dyDescent="0.25">
      <c r="B634" s="6">
        <v>32</v>
      </c>
      <c r="C634" s="7">
        <v>5175</v>
      </c>
    </row>
    <row r="635" spans="2:3" x14ac:dyDescent="0.25">
      <c r="B635" s="4">
        <v>52</v>
      </c>
      <c r="C635" s="5">
        <v>13826</v>
      </c>
    </row>
    <row r="636" spans="2:3" x14ac:dyDescent="0.25">
      <c r="B636" s="6">
        <v>37</v>
      </c>
      <c r="C636" s="7">
        <v>6334</v>
      </c>
    </row>
    <row r="637" spans="2:3" x14ac:dyDescent="0.25">
      <c r="B637" s="4">
        <v>28</v>
      </c>
      <c r="C637" s="5">
        <v>4936</v>
      </c>
    </row>
    <row r="638" spans="2:3" x14ac:dyDescent="0.25">
      <c r="B638" s="6">
        <v>22</v>
      </c>
      <c r="C638" s="7">
        <v>4775</v>
      </c>
    </row>
    <row r="639" spans="2:3" x14ac:dyDescent="0.25">
      <c r="B639" s="4">
        <v>44</v>
      </c>
      <c r="C639" s="5">
        <v>2818</v>
      </c>
    </row>
    <row r="640" spans="2:3" x14ac:dyDescent="0.25">
      <c r="B640" s="6">
        <v>42</v>
      </c>
      <c r="C640" s="7">
        <v>2515</v>
      </c>
    </row>
    <row r="641" spans="2:3" x14ac:dyDescent="0.25">
      <c r="B641" s="4">
        <v>36</v>
      </c>
      <c r="C641" s="5">
        <v>2342</v>
      </c>
    </row>
    <row r="642" spans="2:3" x14ac:dyDescent="0.25">
      <c r="B642" s="6">
        <v>25</v>
      </c>
      <c r="C642" s="7">
        <v>4194</v>
      </c>
    </row>
    <row r="643" spans="2:3" x14ac:dyDescent="0.25">
      <c r="B643" s="4">
        <v>35</v>
      </c>
      <c r="C643" s="5">
        <v>10685</v>
      </c>
    </row>
    <row r="644" spans="2:3" x14ac:dyDescent="0.25">
      <c r="B644" s="6">
        <v>35</v>
      </c>
      <c r="C644" s="7">
        <v>2022</v>
      </c>
    </row>
    <row r="645" spans="2:3" x14ac:dyDescent="0.25">
      <c r="B645" s="4">
        <v>32</v>
      </c>
      <c r="C645" s="5">
        <v>2314</v>
      </c>
    </row>
    <row r="646" spans="2:3" x14ac:dyDescent="0.25">
      <c r="B646" s="6">
        <v>25</v>
      </c>
      <c r="C646" s="7">
        <v>4256</v>
      </c>
    </row>
    <row r="647" spans="2:3" x14ac:dyDescent="0.25">
      <c r="B647" s="4">
        <v>49</v>
      </c>
      <c r="C647" s="5">
        <v>3580</v>
      </c>
    </row>
    <row r="648" spans="2:3" x14ac:dyDescent="0.25">
      <c r="B648" s="6">
        <v>24</v>
      </c>
      <c r="C648" s="7">
        <v>3162</v>
      </c>
    </row>
    <row r="649" spans="2:3" x14ac:dyDescent="0.25">
      <c r="B649" s="4">
        <v>32</v>
      </c>
      <c r="C649" s="5">
        <v>6524</v>
      </c>
    </row>
    <row r="650" spans="2:3" x14ac:dyDescent="0.25">
      <c r="B650" s="6">
        <v>38</v>
      </c>
      <c r="C650" s="7">
        <v>2899</v>
      </c>
    </row>
    <row r="651" spans="2:3" x14ac:dyDescent="0.25">
      <c r="B651" s="4">
        <v>42</v>
      </c>
      <c r="C651" s="5">
        <v>5231</v>
      </c>
    </row>
    <row r="652" spans="2:3" x14ac:dyDescent="0.25">
      <c r="B652" s="6">
        <v>31</v>
      </c>
      <c r="C652" s="7">
        <v>2356</v>
      </c>
    </row>
    <row r="653" spans="2:3" x14ac:dyDescent="0.25">
      <c r="B653" s="4">
        <v>29</v>
      </c>
      <c r="C653" s="5">
        <v>2800</v>
      </c>
    </row>
    <row r="654" spans="2:3" x14ac:dyDescent="0.25">
      <c r="B654" s="6">
        <v>53</v>
      </c>
      <c r="C654" s="7">
        <v>11836</v>
      </c>
    </row>
    <row r="655" spans="2:3" x14ac:dyDescent="0.25">
      <c r="B655" s="4">
        <v>35</v>
      </c>
      <c r="C655" s="5">
        <v>10903</v>
      </c>
    </row>
    <row r="656" spans="2:3" x14ac:dyDescent="0.25">
      <c r="B656" s="6">
        <v>37</v>
      </c>
      <c r="C656" s="7">
        <v>2973</v>
      </c>
    </row>
    <row r="657" spans="2:3" x14ac:dyDescent="0.25">
      <c r="B657" s="4">
        <v>53</v>
      </c>
      <c r="C657" s="5">
        <v>14275</v>
      </c>
    </row>
    <row r="658" spans="2:3" x14ac:dyDescent="0.25">
      <c r="B658" s="6">
        <v>43</v>
      </c>
      <c r="C658" s="7">
        <v>5562</v>
      </c>
    </row>
    <row r="659" spans="2:3" x14ac:dyDescent="0.25">
      <c r="B659" s="4">
        <v>47</v>
      </c>
      <c r="C659" s="5">
        <v>4537</v>
      </c>
    </row>
    <row r="660" spans="2:3" x14ac:dyDescent="0.25">
      <c r="B660" s="6">
        <v>37</v>
      </c>
      <c r="C660" s="7">
        <v>7642</v>
      </c>
    </row>
    <row r="661" spans="2:3" x14ac:dyDescent="0.25">
      <c r="B661" s="4">
        <v>50</v>
      </c>
      <c r="C661" s="5">
        <v>17924</v>
      </c>
    </row>
    <row r="662" spans="2:3" x14ac:dyDescent="0.25">
      <c r="B662" s="6">
        <v>39</v>
      </c>
      <c r="C662" s="7">
        <v>5204</v>
      </c>
    </row>
    <row r="663" spans="2:3" x14ac:dyDescent="0.25">
      <c r="B663" s="4">
        <v>33</v>
      </c>
      <c r="C663" s="5">
        <v>2277</v>
      </c>
    </row>
    <row r="664" spans="2:3" x14ac:dyDescent="0.25">
      <c r="B664" s="6">
        <v>32</v>
      </c>
      <c r="C664" s="7">
        <v>2795</v>
      </c>
    </row>
    <row r="665" spans="2:3" x14ac:dyDescent="0.25">
      <c r="B665" s="4">
        <v>29</v>
      </c>
      <c r="C665" s="5">
        <v>2532</v>
      </c>
    </row>
    <row r="666" spans="2:3" x14ac:dyDescent="0.25">
      <c r="B666" s="6">
        <v>44</v>
      </c>
      <c r="C666" s="7">
        <v>2559</v>
      </c>
    </row>
    <row r="667" spans="2:3" x14ac:dyDescent="0.25">
      <c r="B667" s="4">
        <v>28</v>
      </c>
      <c r="C667" s="5">
        <v>4908</v>
      </c>
    </row>
    <row r="668" spans="2:3" x14ac:dyDescent="0.25">
      <c r="B668" s="6">
        <v>58</v>
      </c>
      <c r="C668" s="7">
        <v>2380</v>
      </c>
    </row>
    <row r="669" spans="2:3" x14ac:dyDescent="0.25">
      <c r="B669" s="4">
        <v>43</v>
      </c>
      <c r="C669" s="5">
        <v>4765</v>
      </c>
    </row>
    <row r="670" spans="2:3" x14ac:dyDescent="0.25">
      <c r="B670" s="6">
        <v>20</v>
      </c>
      <c r="C670" s="7">
        <v>2044</v>
      </c>
    </row>
    <row r="671" spans="2:3" x14ac:dyDescent="0.25">
      <c r="B671" s="4">
        <v>21</v>
      </c>
      <c r="C671" s="5">
        <v>2693</v>
      </c>
    </row>
    <row r="672" spans="2:3" x14ac:dyDescent="0.25">
      <c r="B672" s="6">
        <v>36</v>
      </c>
      <c r="C672" s="7">
        <v>6586</v>
      </c>
    </row>
    <row r="673" spans="2:3" x14ac:dyDescent="0.25">
      <c r="B673" s="4">
        <v>47</v>
      </c>
      <c r="C673" s="5">
        <v>3294</v>
      </c>
    </row>
    <row r="674" spans="2:3" x14ac:dyDescent="0.25">
      <c r="B674" s="6">
        <v>22</v>
      </c>
      <c r="C674" s="7">
        <v>4171</v>
      </c>
    </row>
    <row r="675" spans="2:3" x14ac:dyDescent="0.25">
      <c r="B675" s="4">
        <v>41</v>
      </c>
      <c r="C675" s="5">
        <v>2778</v>
      </c>
    </row>
    <row r="676" spans="2:3" x14ac:dyDescent="0.25">
      <c r="B676" s="6">
        <v>28</v>
      </c>
      <c r="C676" s="7">
        <v>2377</v>
      </c>
    </row>
    <row r="677" spans="2:3" x14ac:dyDescent="0.25">
      <c r="B677" s="4">
        <v>39</v>
      </c>
      <c r="C677" s="5">
        <v>2404</v>
      </c>
    </row>
    <row r="678" spans="2:3" x14ac:dyDescent="0.25">
      <c r="B678" s="6">
        <v>27</v>
      </c>
      <c r="C678" s="7">
        <v>2318</v>
      </c>
    </row>
    <row r="679" spans="2:3" x14ac:dyDescent="0.25">
      <c r="B679" s="4">
        <v>34</v>
      </c>
      <c r="C679" s="5">
        <v>2008</v>
      </c>
    </row>
    <row r="680" spans="2:3" x14ac:dyDescent="0.25">
      <c r="B680" s="6">
        <v>42</v>
      </c>
      <c r="C680" s="7">
        <v>6244</v>
      </c>
    </row>
    <row r="681" spans="2:3" x14ac:dyDescent="0.25">
      <c r="B681" s="4">
        <v>33</v>
      </c>
      <c r="C681" s="5">
        <v>2799</v>
      </c>
    </row>
    <row r="682" spans="2:3" x14ac:dyDescent="0.25">
      <c r="B682" s="6">
        <v>58</v>
      </c>
      <c r="C682" s="7">
        <v>10552</v>
      </c>
    </row>
    <row r="683" spans="2:3" x14ac:dyDescent="0.25">
      <c r="B683" s="4">
        <v>31</v>
      </c>
      <c r="C683" s="5">
        <v>2329</v>
      </c>
    </row>
    <row r="684" spans="2:3" x14ac:dyDescent="0.25">
      <c r="B684" s="6">
        <v>35</v>
      </c>
      <c r="C684" s="7">
        <v>4014</v>
      </c>
    </row>
    <row r="685" spans="2:3" x14ac:dyDescent="0.25">
      <c r="B685" s="4">
        <v>49</v>
      </c>
      <c r="C685" s="5">
        <v>7403</v>
      </c>
    </row>
    <row r="686" spans="2:3" x14ac:dyDescent="0.25">
      <c r="B686" s="6">
        <v>48</v>
      </c>
      <c r="C686" s="7">
        <v>2259</v>
      </c>
    </row>
    <row r="687" spans="2:3" x14ac:dyDescent="0.25">
      <c r="B687" s="4">
        <v>31</v>
      </c>
      <c r="C687" s="5">
        <v>6932</v>
      </c>
    </row>
    <row r="688" spans="2:3" x14ac:dyDescent="0.25">
      <c r="B688" s="6">
        <v>36</v>
      </c>
      <c r="C688" s="7">
        <v>4678</v>
      </c>
    </row>
    <row r="689" spans="2:3" x14ac:dyDescent="0.25">
      <c r="B689" s="4">
        <v>38</v>
      </c>
      <c r="C689" s="5">
        <v>13582</v>
      </c>
    </row>
    <row r="690" spans="2:3" x14ac:dyDescent="0.25">
      <c r="B690" s="6">
        <v>32</v>
      </c>
      <c r="C690" s="7">
        <v>2332</v>
      </c>
    </row>
    <row r="691" spans="2:3" x14ac:dyDescent="0.25">
      <c r="B691" s="4">
        <v>25</v>
      </c>
      <c r="C691" s="5">
        <v>2413</v>
      </c>
    </row>
    <row r="692" spans="2:3" x14ac:dyDescent="0.25">
      <c r="B692" s="6">
        <v>40</v>
      </c>
      <c r="C692" s="7">
        <v>9705</v>
      </c>
    </row>
    <row r="693" spans="2:3" x14ac:dyDescent="0.25">
      <c r="B693" s="4">
        <v>26</v>
      </c>
      <c r="C693" s="5">
        <v>4294</v>
      </c>
    </row>
    <row r="694" spans="2:3" x14ac:dyDescent="0.25">
      <c r="B694" s="6">
        <v>41</v>
      </c>
      <c r="C694" s="7">
        <v>4721</v>
      </c>
    </row>
    <row r="695" spans="2:3" x14ac:dyDescent="0.25">
      <c r="B695" s="4">
        <v>36</v>
      </c>
      <c r="C695" s="5">
        <v>2519</v>
      </c>
    </row>
    <row r="696" spans="2:3" x14ac:dyDescent="0.25">
      <c r="B696" s="6">
        <v>19</v>
      </c>
      <c r="C696" s="7">
        <v>2121</v>
      </c>
    </row>
    <row r="697" spans="2:3" x14ac:dyDescent="0.25">
      <c r="B697" s="4">
        <v>20</v>
      </c>
      <c r="C697" s="5">
        <v>2973</v>
      </c>
    </row>
    <row r="698" spans="2:3" x14ac:dyDescent="0.25">
      <c r="B698" s="6">
        <v>31</v>
      </c>
      <c r="C698" s="7">
        <v>5855</v>
      </c>
    </row>
    <row r="699" spans="2:3" x14ac:dyDescent="0.25">
      <c r="B699" s="4">
        <v>40</v>
      </c>
      <c r="C699" s="5">
        <v>3617</v>
      </c>
    </row>
    <row r="700" spans="2:3" x14ac:dyDescent="0.25">
      <c r="B700" s="6">
        <v>32</v>
      </c>
      <c r="C700" s="7">
        <v>6725</v>
      </c>
    </row>
    <row r="701" spans="2:3" x14ac:dyDescent="0.25">
      <c r="B701" s="4">
        <v>36</v>
      </c>
      <c r="C701" s="5">
        <v>10325</v>
      </c>
    </row>
    <row r="702" spans="2:3" x14ac:dyDescent="0.25">
      <c r="B702" s="6">
        <v>33</v>
      </c>
      <c r="C702" s="7">
        <v>6949</v>
      </c>
    </row>
    <row r="703" spans="2:3" x14ac:dyDescent="0.25">
      <c r="B703" s="4">
        <v>37</v>
      </c>
      <c r="C703" s="5">
        <v>10609</v>
      </c>
    </row>
    <row r="704" spans="2:3" x14ac:dyDescent="0.25">
      <c r="B704" s="6">
        <v>45</v>
      </c>
      <c r="C704" s="7">
        <v>4447</v>
      </c>
    </row>
    <row r="705" spans="2:3" x14ac:dyDescent="0.25">
      <c r="B705" s="4">
        <v>29</v>
      </c>
      <c r="C705" s="5">
        <v>2157</v>
      </c>
    </row>
    <row r="706" spans="2:3" x14ac:dyDescent="0.25">
      <c r="B706" s="6">
        <v>35</v>
      </c>
      <c r="C706" s="7">
        <v>4601</v>
      </c>
    </row>
    <row r="707" spans="2:3" x14ac:dyDescent="0.25">
      <c r="B707" s="4">
        <v>52</v>
      </c>
      <c r="C707" s="5">
        <v>17099</v>
      </c>
    </row>
    <row r="708" spans="2:3" x14ac:dyDescent="0.25">
      <c r="B708" s="6">
        <v>58</v>
      </c>
      <c r="C708" s="7">
        <v>2479</v>
      </c>
    </row>
    <row r="709" spans="2:3" x14ac:dyDescent="0.25">
      <c r="B709" s="4">
        <v>53</v>
      </c>
      <c r="C709" s="5">
        <v>14852</v>
      </c>
    </row>
    <row r="710" spans="2:3" x14ac:dyDescent="0.25">
      <c r="B710" s="6">
        <v>30</v>
      </c>
      <c r="C710" s="7">
        <v>7264</v>
      </c>
    </row>
    <row r="711" spans="2:3" x14ac:dyDescent="0.25">
      <c r="B711" s="4">
        <v>38</v>
      </c>
      <c r="C711" s="5">
        <v>5666</v>
      </c>
    </row>
    <row r="712" spans="2:3" x14ac:dyDescent="0.25">
      <c r="B712" s="6">
        <v>35</v>
      </c>
      <c r="C712" s="7">
        <v>7823</v>
      </c>
    </row>
    <row r="713" spans="2:3" x14ac:dyDescent="0.25">
      <c r="B713" s="4">
        <v>39</v>
      </c>
      <c r="C713" s="5">
        <v>7880</v>
      </c>
    </row>
    <row r="714" spans="2:3" x14ac:dyDescent="0.25">
      <c r="B714" s="6">
        <v>40</v>
      </c>
      <c r="C714" s="7">
        <v>13194</v>
      </c>
    </row>
    <row r="715" spans="2:3" x14ac:dyDescent="0.25">
      <c r="B715" s="4">
        <v>47</v>
      </c>
      <c r="C715" s="5">
        <v>5067</v>
      </c>
    </row>
    <row r="716" spans="2:3" x14ac:dyDescent="0.25">
      <c r="B716" s="6">
        <v>36</v>
      </c>
      <c r="C716" s="7">
        <v>5079</v>
      </c>
    </row>
    <row r="717" spans="2:3" x14ac:dyDescent="0.25">
      <c r="B717" s="4">
        <v>31</v>
      </c>
      <c r="C717" s="5">
        <v>2321</v>
      </c>
    </row>
    <row r="718" spans="2:3" x14ac:dyDescent="0.25">
      <c r="B718" s="6">
        <v>33</v>
      </c>
      <c r="C718" s="7">
        <v>17444</v>
      </c>
    </row>
    <row r="719" spans="2:3" x14ac:dyDescent="0.25">
      <c r="B719" s="4">
        <v>29</v>
      </c>
      <c r="C719" s="5">
        <v>2404</v>
      </c>
    </row>
    <row r="720" spans="2:3" x14ac:dyDescent="0.25">
      <c r="B720" s="6">
        <v>33</v>
      </c>
      <c r="C720" s="7">
        <v>3452</v>
      </c>
    </row>
    <row r="721" spans="2:3" x14ac:dyDescent="0.25">
      <c r="B721" s="4">
        <v>45</v>
      </c>
      <c r="C721" s="5">
        <v>2270</v>
      </c>
    </row>
    <row r="722" spans="2:3" x14ac:dyDescent="0.25">
      <c r="B722" s="6">
        <v>50</v>
      </c>
      <c r="C722" s="7">
        <v>17399</v>
      </c>
    </row>
    <row r="723" spans="2:3" x14ac:dyDescent="0.25">
      <c r="B723" s="4">
        <v>33</v>
      </c>
      <c r="C723" s="5">
        <v>5488</v>
      </c>
    </row>
    <row r="724" spans="2:3" x14ac:dyDescent="0.25">
      <c r="B724" s="6">
        <v>41</v>
      </c>
      <c r="C724" s="7">
        <v>19419</v>
      </c>
    </row>
    <row r="725" spans="2:3" x14ac:dyDescent="0.25">
      <c r="B725" s="4">
        <v>27</v>
      </c>
      <c r="C725" s="5">
        <v>2811</v>
      </c>
    </row>
    <row r="726" spans="2:3" x14ac:dyDescent="0.25">
      <c r="B726" s="6">
        <v>45</v>
      </c>
      <c r="C726" s="7">
        <v>3633</v>
      </c>
    </row>
    <row r="727" spans="2:3" x14ac:dyDescent="0.25">
      <c r="B727" s="4">
        <v>47</v>
      </c>
      <c r="C727" s="5">
        <v>4163</v>
      </c>
    </row>
    <row r="728" spans="2:3" x14ac:dyDescent="0.25">
      <c r="B728" s="6">
        <v>30</v>
      </c>
      <c r="C728" s="7">
        <v>2132</v>
      </c>
    </row>
    <row r="729" spans="2:3" x14ac:dyDescent="0.25">
      <c r="B729" s="4">
        <v>50</v>
      </c>
      <c r="C729" s="5">
        <v>13973</v>
      </c>
    </row>
    <row r="730" spans="2:3" x14ac:dyDescent="0.25">
      <c r="B730" s="6">
        <v>38</v>
      </c>
      <c r="C730" s="7">
        <v>2684</v>
      </c>
    </row>
    <row r="731" spans="2:3" x14ac:dyDescent="0.25">
      <c r="B731" s="4">
        <v>46</v>
      </c>
      <c r="C731" s="5">
        <v>10845</v>
      </c>
    </row>
    <row r="732" spans="2:3" x14ac:dyDescent="0.25">
      <c r="B732" s="6">
        <v>24</v>
      </c>
      <c r="C732" s="7">
        <v>4377</v>
      </c>
    </row>
    <row r="733" spans="2:3" x14ac:dyDescent="0.25">
      <c r="B733" s="4">
        <v>35</v>
      </c>
      <c r="C733" s="5">
        <v>3743</v>
      </c>
    </row>
    <row r="734" spans="2:3" x14ac:dyDescent="0.25">
      <c r="B734" s="6">
        <v>31</v>
      </c>
      <c r="C734" s="7">
        <v>4148</v>
      </c>
    </row>
    <row r="735" spans="2:3" x14ac:dyDescent="0.25">
      <c r="B735" s="4">
        <v>18</v>
      </c>
      <c r="C735" s="5">
        <v>1051</v>
      </c>
    </row>
    <row r="736" spans="2:3" x14ac:dyDescent="0.25">
      <c r="B736" s="6">
        <v>54</v>
      </c>
      <c r="C736" s="7">
        <v>10739</v>
      </c>
    </row>
    <row r="737" spans="2:3" x14ac:dyDescent="0.25">
      <c r="B737" s="4">
        <v>35</v>
      </c>
      <c r="C737" s="5">
        <v>10388</v>
      </c>
    </row>
    <row r="738" spans="2:3" x14ac:dyDescent="0.25">
      <c r="B738" s="6">
        <v>30</v>
      </c>
      <c r="C738" s="7">
        <v>11416</v>
      </c>
    </row>
    <row r="739" spans="2:3" x14ac:dyDescent="0.25">
      <c r="B739" s="4">
        <v>20</v>
      </c>
      <c r="C739" s="5">
        <v>2600</v>
      </c>
    </row>
    <row r="740" spans="2:3" x14ac:dyDescent="0.25">
      <c r="B740" s="6">
        <v>30</v>
      </c>
      <c r="C740" s="7">
        <v>2422</v>
      </c>
    </row>
    <row r="741" spans="2:3" x14ac:dyDescent="0.25">
      <c r="B741" s="4">
        <v>26</v>
      </c>
      <c r="C741" s="5">
        <v>5472</v>
      </c>
    </row>
    <row r="742" spans="2:3" x14ac:dyDescent="0.25">
      <c r="B742" s="6">
        <v>22</v>
      </c>
      <c r="C742" s="7">
        <v>2451</v>
      </c>
    </row>
    <row r="743" spans="2:3" x14ac:dyDescent="0.25">
      <c r="B743" s="4">
        <v>48</v>
      </c>
      <c r="C743" s="5">
        <v>4240</v>
      </c>
    </row>
    <row r="744" spans="2:3" x14ac:dyDescent="0.25">
      <c r="B744" s="6">
        <v>48</v>
      </c>
      <c r="C744" s="7">
        <v>10999</v>
      </c>
    </row>
    <row r="745" spans="2:3" x14ac:dyDescent="0.25">
      <c r="B745" s="4">
        <v>41</v>
      </c>
      <c r="C745" s="5">
        <v>5003</v>
      </c>
    </row>
    <row r="746" spans="2:3" x14ac:dyDescent="0.25">
      <c r="B746" s="6">
        <v>39</v>
      </c>
      <c r="C746" s="7">
        <v>12742</v>
      </c>
    </row>
    <row r="747" spans="2:3" x14ac:dyDescent="0.25">
      <c r="B747" s="4">
        <v>27</v>
      </c>
      <c r="C747" s="5">
        <v>4227</v>
      </c>
    </row>
    <row r="748" spans="2:3" x14ac:dyDescent="0.25">
      <c r="B748" s="6">
        <v>35</v>
      </c>
      <c r="C748" s="7">
        <v>3917</v>
      </c>
    </row>
    <row r="749" spans="2:3" x14ac:dyDescent="0.25">
      <c r="B749" s="4">
        <v>42</v>
      </c>
      <c r="C749" s="5">
        <v>18303</v>
      </c>
    </row>
    <row r="750" spans="2:3" x14ac:dyDescent="0.25">
      <c r="B750" s="6">
        <v>50</v>
      </c>
      <c r="C750" s="7">
        <v>2380</v>
      </c>
    </row>
    <row r="751" spans="2:3" x14ac:dyDescent="0.25">
      <c r="B751" s="4">
        <v>59</v>
      </c>
      <c r="C751" s="5">
        <v>13726</v>
      </c>
    </row>
    <row r="752" spans="2:3" x14ac:dyDescent="0.25">
      <c r="B752" s="6">
        <v>37</v>
      </c>
      <c r="C752" s="7">
        <v>4777</v>
      </c>
    </row>
    <row r="753" spans="2:3" x14ac:dyDescent="0.25">
      <c r="B753" s="4">
        <v>55</v>
      </c>
      <c r="C753" s="5">
        <v>6385</v>
      </c>
    </row>
    <row r="754" spans="2:3" x14ac:dyDescent="0.25">
      <c r="B754" s="6">
        <v>41</v>
      </c>
      <c r="C754" s="7">
        <v>19973</v>
      </c>
    </row>
    <row r="755" spans="2:3" x14ac:dyDescent="0.25">
      <c r="B755" s="4">
        <v>38</v>
      </c>
      <c r="C755" s="5">
        <v>6861</v>
      </c>
    </row>
    <row r="756" spans="2:3" x14ac:dyDescent="0.25">
      <c r="B756" s="6">
        <v>26</v>
      </c>
      <c r="C756" s="7">
        <v>4969</v>
      </c>
    </row>
    <row r="757" spans="2:3" x14ac:dyDescent="0.25">
      <c r="B757" s="4">
        <v>52</v>
      </c>
      <c r="C757" s="5">
        <v>19845</v>
      </c>
    </row>
    <row r="758" spans="2:3" x14ac:dyDescent="0.25">
      <c r="B758" s="6">
        <v>44</v>
      </c>
      <c r="C758" s="7">
        <v>13320</v>
      </c>
    </row>
    <row r="759" spans="2:3" x14ac:dyDescent="0.25">
      <c r="B759" s="4">
        <v>50</v>
      </c>
      <c r="C759" s="5">
        <v>6347</v>
      </c>
    </row>
    <row r="760" spans="2:3" x14ac:dyDescent="0.25">
      <c r="B760" s="6">
        <v>36</v>
      </c>
      <c r="C760" s="7">
        <v>2743</v>
      </c>
    </row>
    <row r="761" spans="2:3" x14ac:dyDescent="0.25">
      <c r="B761" s="4">
        <v>39</v>
      </c>
      <c r="C761" s="5">
        <v>10880</v>
      </c>
    </row>
    <row r="762" spans="2:3" x14ac:dyDescent="0.25">
      <c r="B762" s="6">
        <v>33</v>
      </c>
      <c r="C762" s="7">
        <v>2342</v>
      </c>
    </row>
    <row r="763" spans="2:3" x14ac:dyDescent="0.25">
      <c r="B763" s="4">
        <v>45</v>
      </c>
      <c r="C763" s="5">
        <v>17650</v>
      </c>
    </row>
    <row r="764" spans="2:3" x14ac:dyDescent="0.25">
      <c r="B764" s="6">
        <v>32</v>
      </c>
      <c r="C764" s="7">
        <v>4025</v>
      </c>
    </row>
    <row r="765" spans="2:3" x14ac:dyDescent="0.25">
      <c r="B765" s="4">
        <v>34</v>
      </c>
      <c r="C765" s="5">
        <v>9725</v>
      </c>
    </row>
    <row r="766" spans="2:3" x14ac:dyDescent="0.25">
      <c r="B766" s="6">
        <v>59</v>
      </c>
      <c r="C766" s="7">
        <v>11904</v>
      </c>
    </row>
    <row r="767" spans="2:3" x14ac:dyDescent="0.25">
      <c r="B767" s="4">
        <v>45</v>
      </c>
      <c r="C767" s="5">
        <v>2177</v>
      </c>
    </row>
    <row r="768" spans="2:3" x14ac:dyDescent="0.25">
      <c r="B768" s="6">
        <v>53</v>
      </c>
      <c r="C768" s="7">
        <v>7525</v>
      </c>
    </row>
    <row r="769" spans="2:3" x14ac:dyDescent="0.25">
      <c r="B769" s="4">
        <v>36</v>
      </c>
      <c r="C769" s="5">
        <v>4834</v>
      </c>
    </row>
    <row r="770" spans="2:3" x14ac:dyDescent="0.25">
      <c r="B770" s="6">
        <v>26</v>
      </c>
      <c r="C770" s="7">
        <v>2042</v>
      </c>
    </row>
    <row r="771" spans="2:3" x14ac:dyDescent="0.25">
      <c r="B771" s="4">
        <v>34</v>
      </c>
      <c r="C771" s="5">
        <v>2220</v>
      </c>
    </row>
    <row r="772" spans="2:3" x14ac:dyDescent="0.25">
      <c r="B772" s="6">
        <v>28</v>
      </c>
      <c r="C772" s="7">
        <v>1052</v>
      </c>
    </row>
    <row r="773" spans="2:3" x14ac:dyDescent="0.25">
      <c r="B773" s="4">
        <v>38</v>
      </c>
      <c r="C773" s="5">
        <v>2821</v>
      </c>
    </row>
    <row r="774" spans="2:3" x14ac:dyDescent="0.25">
      <c r="B774" s="6">
        <v>50</v>
      </c>
      <c r="C774" s="7">
        <v>19237</v>
      </c>
    </row>
    <row r="775" spans="2:3" x14ac:dyDescent="0.25">
      <c r="B775" s="4">
        <v>37</v>
      </c>
      <c r="C775" s="5">
        <v>4107</v>
      </c>
    </row>
    <row r="776" spans="2:3" x14ac:dyDescent="0.25">
      <c r="B776" s="6">
        <v>40</v>
      </c>
      <c r="C776" s="7">
        <v>8396</v>
      </c>
    </row>
    <row r="777" spans="2:3" x14ac:dyDescent="0.25">
      <c r="B777" s="4">
        <v>26</v>
      </c>
      <c r="C777" s="5">
        <v>2007</v>
      </c>
    </row>
    <row r="778" spans="2:3" x14ac:dyDescent="0.25">
      <c r="B778" s="6">
        <v>46</v>
      </c>
      <c r="C778" s="7">
        <v>19627</v>
      </c>
    </row>
    <row r="779" spans="2:3" x14ac:dyDescent="0.25">
      <c r="B779" s="4">
        <v>54</v>
      </c>
      <c r="C779" s="5">
        <v>10686</v>
      </c>
    </row>
    <row r="780" spans="2:3" x14ac:dyDescent="0.25">
      <c r="B780" s="6">
        <v>56</v>
      </c>
      <c r="C780" s="7">
        <v>2942</v>
      </c>
    </row>
    <row r="781" spans="2:3" x14ac:dyDescent="0.25">
      <c r="B781" s="4">
        <v>36</v>
      </c>
      <c r="C781" s="5">
        <v>8858</v>
      </c>
    </row>
    <row r="782" spans="2:3" x14ac:dyDescent="0.25">
      <c r="B782" s="6">
        <v>55</v>
      </c>
      <c r="C782" s="7">
        <v>16756</v>
      </c>
    </row>
    <row r="783" spans="2:3" x14ac:dyDescent="0.25">
      <c r="B783" s="4">
        <v>43</v>
      </c>
      <c r="C783" s="5">
        <v>10798</v>
      </c>
    </row>
    <row r="784" spans="2:3" x14ac:dyDescent="0.25">
      <c r="B784" s="6">
        <v>20</v>
      </c>
      <c r="C784" s="7">
        <v>2323</v>
      </c>
    </row>
    <row r="785" spans="2:3" x14ac:dyDescent="0.25">
      <c r="B785" s="4">
        <v>21</v>
      </c>
      <c r="C785" s="5">
        <v>1416</v>
      </c>
    </row>
    <row r="786" spans="2:3" x14ac:dyDescent="0.25">
      <c r="B786" s="6">
        <v>46</v>
      </c>
      <c r="C786" s="7">
        <v>4615</v>
      </c>
    </row>
    <row r="787" spans="2:3" x14ac:dyDescent="0.25">
      <c r="B787" s="4">
        <v>51</v>
      </c>
      <c r="C787" s="5">
        <v>2461</v>
      </c>
    </row>
    <row r="788" spans="2:3" x14ac:dyDescent="0.25">
      <c r="B788" s="6">
        <v>28</v>
      </c>
      <c r="C788" s="7">
        <v>8722</v>
      </c>
    </row>
    <row r="789" spans="2:3" x14ac:dyDescent="0.25">
      <c r="B789" s="4">
        <v>26</v>
      </c>
      <c r="C789" s="5">
        <v>3955</v>
      </c>
    </row>
    <row r="790" spans="2:3" x14ac:dyDescent="0.25">
      <c r="B790" s="6">
        <v>30</v>
      </c>
      <c r="C790" s="7">
        <v>9957</v>
      </c>
    </row>
    <row r="791" spans="2:3" x14ac:dyDescent="0.25">
      <c r="B791" s="4">
        <v>41</v>
      </c>
      <c r="C791" s="5">
        <v>3376</v>
      </c>
    </row>
    <row r="792" spans="2:3" x14ac:dyDescent="0.25">
      <c r="B792" s="6">
        <v>38</v>
      </c>
      <c r="C792" s="7">
        <v>8823</v>
      </c>
    </row>
    <row r="793" spans="2:3" x14ac:dyDescent="0.25">
      <c r="B793" s="4">
        <v>40</v>
      </c>
      <c r="C793" s="5">
        <v>10322</v>
      </c>
    </row>
    <row r="794" spans="2:3" x14ac:dyDescent="0.25">
      <c r="B794" s="6">
        <v>27</v>
      </c>
      <c r="C794" s="7">
        <v>4621</v>
      </c>
    </row>
    <row r="795" spans="2:3" x14ac:dyDescent="0.25">
      <c r="B795" s="4">
        <v>55</v>
      </c>
      <c r="C795" s="5">
        <v>10976</v>
      </c>
    </row>
    <row r="796" spans="2:3" x14ac:dyDescent="0.25">
      <c r="B796" s="6">
        <v>28</v>
      </c>
      <c r="C796" s="7">
        <v>3660</v>
      </c>
    </row>
    <row r="797" spans="2:3" x14ac:dyDescent="0.25">
      <c r="B797" s="4">
        <v>44</v>
      </c>
      <c r="C797" s="5">
        <v>10482</v>
      </c>
    </row>
    <row r="798" spans="2:3" x14ac:dyDescent="0.25">
      <c r="B798" s="6">
        <v>33</v>
      </c>
      <c r="C798" s="7">
        <v>7119</v>
      </c>
    </row>
    <row r="799" spans="2:3" x14ac:dyDescent="0.25">
      <c r="B799" s="4">
        <v>35</v>
      </c>
      <c r="C799" s="5">
        <v>9582</v>
      </c>
    </row>
    <row r="800" spans="2:3" x14ac:dyDescent="0.25">
      <c r="B800" s="6">
        <v>33</v>
      </c>
      <c r="C800" s="7">
        <v>4508</v>
      </c>
    </row>
    <row r="801" spans="2:3" x14ac:dyDescent="0.25">
      <c r="B801" s="4">
        <v>28</v>
      </c>
      <c r="C801" s="5">
        <v>2207</v>
      </c>
    </row>
    <row r="802" spans="2:3" x14ac:dyDescent="0.25">
      <c r="B802" s="6">
        <v>34</v>
      </c>
      <c r="C802" s="7">
        <v>7756</v>
      </c>
    </row>
    <row r="803" spans="2:3" x14ac:dyDescent="0.25">
      <c r="B803" s="4">
        <v>37</v>
      </c>
      <c r="C803" s="5">
        <v>6694</v>
      </c>
    </row>
    <row r="804" spans="2:3" x14ac:dyDescent="0.25">
      <c r="B804" s="6">
        <v>25</v>
      </c>
      <c r="C804" s="7">
        <v>3691</v>
      </c>
    </row>
    <row r="805" spans="2:3" x14ac:dyDescent="0.25">
      <c r="B805" s="4">
        <v>26</v>
      </c>
      <c r="C805" s="5">
        <v>2377</v>
      </c>
    </row>
    <row r="806" spans="2:3" x14ac:dyDescent="0.25">
      <c r="B806" s="6">
        <v>33</v>
      </c>
      <c r="C806" s="7">
        <v>2313</v>
      </c>
    </row>
    <row r="807" spans="2:3" x14ac:dyDescent="0.25">
      <c r="B807" s="4">
        <v>42</v>
      </c>
      <c r="C807" s="5">
        <v>17665</v>
      </c>
    </row>
    <row r="808" spans="2:3" x14ac:dyDescent="0.25">
      <c r="B808" s="6">
        <v>28</v>
      </c>
      <c r="C808" s="7">
        <v>2596</v>
      </c>
    </row>
    <row r="809" spans="2:3" x14ac:dyDescent="0.25">
      <c r="B809" s="4">
        <v>50</v>
      </c>
      <c r="C809" s="5">
        <v>4728</v>
      </c>
    </row>
    <row r="810" spans="2:3" x14ac:dyDescent="0.25">
      <c r="B810" s="6">
        <v>33</v>
      </c>
      <c r="C810" s="7">
        <v>4302</v>
      </c>
    </row>
    <row r="811" spans="2:3" x14ac:dyDescent="0.25">
      <c r="B811" s="4">
        <v>34</v>
      </c>
      <c r="C811" s="5">
        <v>2979</v>
      </c>
    </row>
    <row r="812" spans="2:3" x14ac:dyDescent="0.25">
      <c r="B812" s="6">
        <v>48</v>
      </c>
      <c r="C812" s="7">
        <v>16885</v>
      </c>
    </row>
    <row r="813" spans="2:3" x14ac:dyDescent="0.25">
      <c r="B813" s="4">
        <v>45</v>
      </c>
      <c r="C813" s="5">
        <v>5593</v>
      </c>
    </row>
    <row r="814" spans="2:3" x14ac:dyDescent="0.25">
      <c r="B814" s="6">
        <v>52</v>
      </c>
      <c r="C814" s="7">
        <v>10445</v>
      </c>
    </row>
    <row r="815" spans="2:3" x14ac:dyDescent="0.25">
      <c r="B815" s="4">
        <v>38</v>
      </c>
      <c r="C815" s="5">
        <v>8740</v>
      </c>
    </row>
    <row r="816" spans="2:3" x14ac:dyDescent="0.25">
      <c r="B816" s="6">
        <v>29</v>
      </c>
      <c r="C816" s="7">
        <v>2514</v>
      </c>
    </row>
    <row r="817" spans="2:3" x14ac:dyDescent="0.25">
      <c r="B817" s="4">
        <v>28</v>
      </c>
      <c r="C817" s="5">
        <v>7655</v>
      </c>
    </row>
    <row r="818" spans="2:3" x14ac:dyDescent="0.25">
      <c r="B818" s="6">
        <v>46</v>
      </c>
      <c r="C818" s="7">
        <v>17465</v>
      </c>
    </row>
    <row r="819" spans="2:3" x14ac:dyDescent="0.25">
      <c r="B819" s="4">
        <v>38</v>
      </c>
      <c r="C819" s="5">
        <v>7351</v>
      </c>
    </row>
    <row r="820" spans="2:3" x14ac:dyDescent="0.25">
      <c r="B820" s="6">
        <v>43</v>
      </c>
      <c r="C820" s="7">
        <v>10820</v>
      </c>
    </row>
    <row r="821" spans="2:3" x14ac:dyDescent="0.25">
      <c r="B821" s="4">
        <v>39</v>
      </c>
      <c r="C821" s="5">
        <v>12169</v>
      </c>
    </row>
    <row r="822" spans="2:3" x14ac:dyDescent="0.25">
      <c r="B822" s="6">
        <v>40</v>
      </c>
      <c r="C822" s="7">
        <v>19626</v>
      </c>
    </row>
    <row r="823" spans="2:3" x14ac:dyDescent="0.25">
      <c r="B823" s="4">
        <v>21</v>
      </c>
      <c r="C823" s="5">
        <v>2070</v>
      </c>
    </row>
    <row r="824" spans="2:3" x14ac:dyDescent="0.25">
      <c r="B824" s="6">
        <v>39</v>
      </c>
      <c r="C824" s="7">
        <v>6782</v>
      </c>
    </row>
    <row r="825" spans="2:3" x14ac:dyDescent="0.25">
      <c r="B825" s="4">
        <v>36</v>
      </c>
      <c r="C825" s="5">
        <v>7779</v>
      </c>
    </row>
    <row r="826" spans="2:3" x14ac:dyDescent="0.25">
      <c r="B826" s="6">
        <v>31</v>
      </c>
      <c r="C826" s="7">
        <v>2791</v>
      </c>
    </row>
    <row r="827" spans="2:3" x14ac:dyDescent="0.25">
      <c r="B827" s="4">
        <v>28</v>
      </c>
      <c r="C827" s="5">
        <v>3201</v>
      </c>
    </row>
    <row r="828" spans="2:3" x14ac:dyDescent="0.25">
      <c r="B828" s="6">
        <v>35</v>
      </c>
      <c r="C828" s="7">
        <v>4968</v>
      </c>
    </row>
    <row r="829" spans="2:3" x14ac:dyDescent="0.25">
      <c r="B829" s="4">
        <v>49</v>
      </c>
      <c r="C829" s="5">
        <v>13120</v>
      </c>
    </row>
    <row r="830" spans="2:3" x14ac:dyDescent="0.25">
      <c r="B830" s="6">
        <v>34</v>
      </c>
      <c r="C830" s="7">
        <v>4033</v>
      </c>
    </row>
    <row r="831" spans="2:3" x14ac:dyDescent="0.25">
      <c r="B831" s="4">
        <v>29</v>
      </c>
      <c r="C831" s="5">
        <v>3291</v>
      </c>
    </row>
    <row r="832" spans="2:3" x14ac:dyDescent="0.25">
      <c r="B832" s="6">
        <v>42</v>
      </c>
      <c r="C832" s="7">
        <v>4272</v>
      </c>
    </row>
    <row r="833" spans="2:3" x14ac:dyDescent="0.25">
      <c r="B833" s="4">
        <v>29</v>
      </c>
      <c r="C833" s="5">
        <v>5056</v>
      </c>
    </row>
    <row r="834" spans="2:3" x14ac:dyDescent="0.25">
      <c r="B834" s="6">
        <v>38</v>
      </c>
      <c r="C834" s="7">
        <v>2844</v>
      </c>
    </row>
    <row r="835" spans="2:3" x14ac:dyDescent="0.25">
      <c r="B835" s="4">
        <v>28</v>
      </c>
      <c r="C835" s="5">
        <v>2703</v>
      </c>
    </row>
    <row r="836" spans="2:3" x14ac:dyDescent="0.25">
      <c r="B836" s="6">
        <v>18</v>
      </c>
      <c r="C836" s="7">
        <v>1904</v>
      </c>
    </row>
    <row r="837" spans="2:3" x14ac:dyDescent="0.25">
      <c r="B837" s="4">
        <v>33</v>
      </c>
      <c r="C837" s="5">
        <v>8224</v>
      </c>
    </row>
    <row r="838" spans="2:3" x14ac:dyDescent="0.25">
      <c r="B838" s="6">
        <v>41</v>
      </c>
      <c r="C838" s="7">
        <v>4766</v>
      </c>
    </row>
    <row r="839" spans="2:3" x14ac:dyDescent="0.25">
      <c r="B839" s="4">
        <v>31</v>
      </c>
      <c r="C839" s="5">
        <v>2610</v>
      </c>
    </row>
    <row r="840" spans="2:3" x14ac:dyDescent="0.25">
      <c r="B840" s="6">
        <v>37</v>
      </c>
      <c r="C840" s="7">
        <v>5731</v>
      </c>
    </row>
    <row r="841" spans="2:3" x14ac:dyDescent="0.25">
      <c r="B841" s="4">
        <v>27</v>
      </c>
      <c r="C841" s="5">
        <v>2539</v>
      </c>
    </row>
    <row r="842" spans="2:3" x14ac:dyDescent="0.25">
      <c r="B842" s="6">
        <v>34</v>
      </c>
      <c r="C842" s="7">
        <v>5714</v>
      </c>
    </row>
    <row r="843" spans="2:3" x14ac:dyDescent="0.25">
      <c r="B843" s="4">
        <v>35</v>
      </c>
      <c r="C843" s="5">
        <v>4323</v>
      </c>
    </row>
    <row r="844" spans="2:3" x14ac:dyDescent="0.25">
      <c r="B844" s="6">
        <v>29</v>
      </c>
      <c r="C844" s="7">
        <v>7336</v>
      </c>
    </row>
    <row r="845" spans="2:3" x14ac:dyDescent="0.25">
      <c r="B845" s="4">
        <v>40</v>
      </c>
      <c r="C845" s="5">
        <v>13499</v>
      </c>
    </row>
    <row r="846" spans="2:3" x14ac:dyDescent="0.25">
      <c r="B846" s="6">
        <v>42</v>
      </c>
      <c r="C846" s="7">
        <v>13758</v>
      </c>
    </row>
    <row r="847" spans="2:3" x14ac:dyDescent="0.25">
      <c r="B847" s="4">
        <v>42</v>
      </c>
      <c r="C847" s="5">
        <v>5155</v>
      </c>
    </row>
    <row r="848" spans="2:3" x14ac:dyDescent="0.25">
      <c r="B848" s="6">
        <v>35</v>
      </c>
      <c r="C848" s="7">
        <v>2258</v>
      </c>
    </row>
    <row r="849" spans="2:3" x14ac:dyDescent="0.25">
      <c r="B849" s="4">
        <v>24</v>
      </c>
      <c r="C849" s="5">
        <v>3597</v>
      </c>
    </row>
    <row r="850" spans="2:3" x14ac:dyDescent="0.25">
      <c r="B850" s="6">
        <v>28</v>
      </c>
      <c r="C850" s="7">
        <v>2515</v>
      </c>
    </row>
    <row r="851" spans="2:3" x14ac:dyDescent="0.25">
      <c r="B851" s="4">
        <v>26</v>
      </c>
      <c r="C851" s="5">
        <v>4420</v>
      </c>
    </row>
    <row r="852" spans="2:3" x14ac:dyDescent="0.25">
      <c r="B852" s="6">
        <v>30</v>
      </c>
      <c r="C852" s="7">
        <v>6578</v>
      </c>
    </row>
    <row r="853" spans="2:3" x14ac:dyDescent="0.25">
      <c r="B853" s="4">
        <v>40</v>
      </c>
      <c r="C853" s="5">
        <v>4422</v>
      </c>
    </row>
    <row r="854" spans="2:3" x14ac:dyDescent="0.25">
      <c r="B854" s="6">
        <v>35</v>
      </c>
      <c r="C854" s="7">
        <v>10274</v>
      </c>
    </row>
    <row r="855" spans="2:3" x14ac:dyDescent="0.25">
      <c r="B855" s="4">
        <v>34</v>
      </c>
      <c r="C855" s="5">
        <v>5343</v>
      </c>
    </row>
    <row r="856" spans="2:3" x14ac:dyDescent="0.25">
      <c r="B856" s="6">
        <v>35</v>
      </c>
      <c r="C856" s="7">
        <v>2376</v>
      </c>
    </row>
    <row r="857" spans="2:3" x14ac:dyDescent="0.25">
      <c r="B857" s="4">
        <v>43</v>
      </c>
      <c r="C857" s="5">
        <v>5346</v>
      </c>
    </row>
    <row r="858" spans="2:3" x14ac:dyDescent="0.25">
      <c r="B858" s="6">
        <v>32</v>
      </c>
      <c r="C858" s="7">
        <v>2827</v>
      </c>
    </row>
    <row r="859" spans="2:3" x14ac:dyDescent="0.25">
      <c r="B859" s="4">
        <v>56</v>
      </c>
      <c r="C859" s="5">
        <v>19943</v>
      </c>
    </row>
    <row r="860" spans="2:3" x14ac:dyDescent="0.25">
      <c r="B860" s="6">
        <v>29</v>
      </c>
      <c r="C860" s="7">
        <v>3131</v>
      </c>
    </row>
    <row r="861" spans="2:3" x14ac:dyDescent="0.25">
      <c r="B861" s="4">
        <v>19</v>
      </c>
      <c r="C861" s="5">
        <v>2552</v>
      </c>
    </row>
    <row r="862" spans="2:3" x14ac:dyDescent="0.25">
      <c r="B862" s="6">
        <v>45</v>
      </c>
      <c r="C862" s="7">
        <v>4477</v>
      </c>
    </row>
    <row r="863" spans="2:3" x14ac:dyDescent="0.25">
      <c r="B863" s="4">
        <v>37</v>
      </c>
      <c r="C863" s="5">
        <v>6474</v>
      </c>
    </row>
    <row r="864" spans="2:3" x14ac:dyDescent="0.25">
      <c r="B864" s="6">
        <v>20</v>
      </c>
      <c r="C864" s="7">
        <v>3033</v>
      </c>
    </row>
    <row r="865" spans="2:3" x14ac:dyDescent="0.25">
      <c r="B865" s="4">
        <v>44</v>
      </c>
      <c r="C865" s="5">
        <v>2936</v>
      </c>
    </row>
    <row r="866" spans="2:3" x14ac:dyDescent="0.25">
      <c r="B866" s="6">
        <v>53</v>
      </c>
      <c r="C866" s="7">
        <v>18606</v>
      </c>
    </row>
    <row r="867" spans="2:3" x14ac:dyDescent="0.25">
      <c r="B867" s="4">
        <v>29</v>
      </c>
      <c r="C867" s="5">
        <v>2168</v>
      </c>
    </row>
    <row r="868" spans="2:3" x14ac:dyDescent="0.25">
      <c r="B868" s="6">
        <v>22</v>
      </c>
      <c r="C868" s="7">
        <v>2853</v>
      </c>
    </row>
    <row r="869" spans="2:3" x14ac:dyDescent="0.25">
      <c r="B869" s="4">
        <v>46</v>
      </c>
      <c r="C869" s="5">
        <v>17048</v>
      </c>
    </row>
    <row r="870" spans="2:3" x14ac:dyDescent="0.25">
      <c r="B870" s="6">
        <v>44</v>
      </c>
      <c r="C870" s="7">
        <v>2290</v>
      </c>
    </row>
    <row r="871" spans="2:3" x14ac:dyDescent="0.25">
      <c r="B871" s="4">
        <v>33</v>
      </c>
      <c r="C871" s="5">
        <v>3600</v>
      </c>
    </row>
    <row r="872" spans="2:3" x14ac:dyDescent="0.25">
      <c r="B872" s="6">
        <v>41</v>
      </c>
      <c r="C872" s="7">
        <v>2107</v>
      </c>
    </row>
    <row r="873" spans="2:3" x14ac:dyDescent="0.25">
      <c r="B873" s="4">
        <v>30</v>
      </c>
      <c r="C873" s="5">
        <v>4115</v>
      </c>
    </row>
    <row r="874" spans="2:3" x14ac:dyDescent="0.25">
      <c r="B874" s="6">
        <v>40</v>
      </c>
      <c r="C874" s="7">
        <v>4327</v>
      </c>
    </row>
    <row r="875" spans="2:3" x14ac:dyDescent="0.25">
      <c r="B875" s="4">
        <v>50</v>
      </c>
      <c r="C875" s="5">
        <v>17856</v>
      </c>
    </row>
    <row r="876" spans="2:3" x14ac:dyDescent="0.25">
      <c r="B876" s="6">
        <v>28</v>
      </c>
      <c r="C876" s="7">
        <v>3196</v>
      </c>
    </row>
    <row r="877" spans="2:3" x14ac:dyDescent="0.25">
      <c r="B877" s="4">
        <v>46</v>
      </c>
      <c r="C877" s="5">
        <v>19081</v>
      </c>
    </row>
    <row r="878" spans="2:3" x14ac:dyDescent="0.25">
      <c r="B878" s="6">
        <v>35</v>
      </c>
      <c r="C878" s="7">
        <v>8966</v>
      </c>
    </row>
    <row r="879" spans="2:3" x14ac:dyDescent="0.25">
      <c r="B879" s="4">
        <v>24</v>
      </c>
      <c r="C879" s="5">
        <v>2210</v>
      </c>
    </row>
    <row r="880" spans="2:3" x14ac:dyDescent="0.25">
      <c r="B880" s="6">
        <v>33</v>
      </c>
      <c r="C880" s="7">
        <v>4539</v>
      </c>
    </row>
    <row r="881" spans="2:3" x14ac:dyDescent="0.25">
      <c r="B881" s="4">
        <v>36</v>
      </c>
      <c r="C881" s="5">
        <v>2741</v>
      </c>
    </row>
    <row r="882" spans="2:3" x14ac:dyDescent="0.25">
      <c r="B882" s="6">
        <v>30</v>
      </c>
      <c r="C882" s="7">
        <v>3491</v>
      </c>
    </row>
    <row r="883" spans="2:3" x14ac:dyDescent="0.25">
      <c r="B883" s="4">
        <v>44</v>
      </c>
      <c r="C883" s="5">
        <v>4541</v>
      </c>
    </row>
    <row r="884" spans="2:3" x14ac:dyDescent="0.25">
      <c r="B884" s="6">
        <v>20</v>
      </c>
      <c r="C884" s="7">
        <v>2678</v>
      </c>
    </row>
    <row r="885" spans="2:3" x14ac:dyDescent="0.25">
      <c r="B885" s="4">
        <v>46</v>
      </c>
      <c r="C885" s="5">
        <v>7379</v>
      </c>
    </row>
    <row r="886" spans="2:3" x14ac:dyDescent="0.25">
      <c r="B886" s="6">
        <v>42</v>
      </c>
      <c r="C886" s="7">
        <v>6272</v>
      </c>
    </row>
    <row r="887" spans="2:3" x14ac:dyDescent="0.25">
      <c r="B887" s="4">
        <v>60</v>
      </c>
      <c r="C887" s="5">
        <v>5220</v>
      </c>
    </row>
    <row r="888" spans="2:3" x14ac:dyDescent="0.25">
      <c r="B888" s="6">
        <v>32</v>
      </c>
      <c r="C888" s="7">
        <v>2743</v>
      </c>
    </row>
    <row r="889" spans="2:3" x14ac:dyDescent="0.25">
      <c r="B889" s="4">
        <v>32</v>
      </c>
      <c r="C889" s="5">
        <v>4998</v>
      </c>
    </row>
    <row r="890" spans="2:3" x14ac:dyDescent="0.25">
      <c r="B890" s="6">
        <v>36</v>
      </c>
      <c r="C890" s="7">
        <v>10252</v>
      </c>
    </row>
    <row r="891" spans="2:3" x14ac:dyDescent="0.25">
      <c r="B891" s="4">
        <v>33</v>
      </c>
      <c r="C891" s="5">
        <v>2781</v>
      </c>
    </row>
    <row r="892" spans="2:3" x14ac:dyDescent="0.25">
      <c r="B892" s="6">
        <v>40</v>
      </c>
      <c r="C892" s="7">
        <v>6852</v>
      </c>
    </row>
    <row r="893" spans="2:3" x14ac:dyDescent="0.25">
      <c r="B893" s="4">
        <v>25</v>
      </c>
      <c r="C893" s="5">
        <v>4950</v>
      </c>
    </row>
    <row r="894" spans="2:3" x14ac:dyDescent="0.25">
      <c r="B894" s="6">
        <v>30</v>
      </c>
      <c r="C894" s="7">
        <v>3579</v>
      </c>
    </row>
    <row r="895" spans="2:3" x14ac:dyDescent="0.25">
      <c r="B895" s="4">
        <v>42</v>
      </c>
      <c r="C895" s="5">
        <v>13191</v>
      </c>
    </row>
    <row r="896" spans="2:3" x14ac:dyDescent="0.25">
      <c r="B896" s="6">
        <v>35</v>
      </c>
      <c r="C896" s="7">
        <v>10377</v>
      </c>
    </row>
    <row r="897" spans="2:3" x14ac:dyDescent="0.25">
      <c r="B897" s="4">
        <v>27</v>
      </c>
      <c r="C897" s="5">
        <v>2235</v>
      </c>
    </row>
    <row r="898" spans="2:3" x14ac:dyDescent="0.25">
      <c r="B898" s="6">
        <v>54</v>
      </c>
      <c r="C898" s="7">
        <v>10502</v>
      </c>
    </row>
    <row r="899" spans="2:3" x14ac:dyDescent="0.25">
      <c r="B899" s="4">
        <v>44</v>
      </c>
      <c r="C899" s="5">
        <v>2011</v>
      </c>
    </row>
    <row r="900" spans="2:3" x14ac:dyDescent="0.25">
      <c r="B900" s="6">
        <v>19</v>
      </c>
      <c r="C900" s="7">
        <v>1859</v>
      </c>
    </row>
    <row r="901" spans="2:3" x14ac:dyDescent="0.25">
      <c r="B901" s="4">
        <v>29</v>
      </c>
      <c r="C901" s="5">
        <v>3760</v>
      </c>
    </row>
    <row r="902" spans="2:3" x14ac:dyDescent="0.25">
      <c r="B902" s="6">
        <v>54</v>
      </c>
      <c r="C902" s="7">
        <v>17779</v>
      </c>
    </row>
    <row r="903" spans="2:3" x14ac:dyDescent="0.25">
      <c r="B903" s="4">
        <v>31</v>
      </c>
      <c r="C903" s="5">
        <v>6833</v>
      </c>
    </row>
    <row r="904" spans="2:3" x14ac:dyDescent="0.25">
      <c r="B904" s="6">
        <v>31</v>
      </c>
      <c r="C904" s="7">
        <v>6812</v>
      </c>
    </row>
    <row r="905" spans="2:3" x14ac:dyDescent="0.25">
      <c r="B905" s="4">
        <v>59</v>
      </c>
      <c r="C905" s="5">
        <v>5171</v>
      </c>
    </row>
    <row r="906" spans="2:3" x14ac:dyDescent="0.25">
      <c r="B906" s="6">
        <v>43</v>
      </c>
      <c r="C906" s="7">
        <v>19740</v>
      </c>
    </row>
    <row r="907" spans="2:3" x14ac:dyDescent="0.25">
      <c r="B907" s="4">
        <v>49</v>
      </c>
      <c r="C907" s="5">
        <v>18711</v>
      </c>
    </row>
    <row r="908" spans="2:3" x14ac:dyDescent="0.25">
      <c r="B908" s="6">
        <v>36</v>
      </c>
      <c r="C908" s="7">
        <v>3692</v>
      </c>
    </row>
    <row r="909" spans="2:3" x14ac:dyDescent="0.25">
      <c r="B909" s="4">
        <v>48</v>
      </c>
      <c r="C909" s="5">
        <v>2559</v>
      </c>
    </row>
    <row r="910" spans="2:3" x14ac:dyDescent="0.25">
      <c r="B910" s="6">
        <v>27</v>
      </c>
      <c r="C910" s="7">
        <v>2517</v>
      </c>
    </row>
    <row r="911" spans="2:3" x14ac:dyDescent="0.25">
      <c r="B911" s="4">
        <v>29</v>
      </c>
      <c r="C911" s="5">
        <v>6623</v>
      </c>
    </row>
    <row r="912" spans="2:3" x14ac:dyDescent="0.25">
      <c r="B912" s="6">
        <v>48</v>
      </c>
      <c r="C912" s="7">
        <v>18265</v>
      </c>
    </row>
    <row r="913" spans="2:3" x14ac:dyDescent="0.25">
      <c r="B913" s="4">
        <v>29</v>
      </c>
      <c r="C913" s="5">
        <v>16124</v>
      </c>
    </row>
    <row r="914" spans="2:3" x14ac:dyDescent="0.25">
      <c r="B914" s="6">
        <v>34</v>
      </c>
      <c r="C914" s="7">
        <v>2585</v>
      </c>
    </row>
    <row r="915" spans="2:3" x14ac:dyDescent="0.25">
      <c r="B915" s="4">
        <v>44</v>
      </c>
      <c r="C915" s="5">
        <v>18213</v>
      </c>
    </row>
    <row r="916" spans="2:3" x14ac:dyDescent="0.25">
      <c r="B916" s="6">
        <v>33</v>
      </c>
      <c r="C916" s="7">
        <v>8380</v>
      </c>
    </row>
    <row r="917" spans="2:3" x14ac:dyDescent="0.25">
      <c r="B917" s="4">
        <v>19</v>
      </c>
      <c r="C917" s="5">
        <v>2994</v>
      </c>
    </row>
    <row r="918" spans="2:3" x14ac:dyDescent="0.25">
      <c r="B918" s="6">
        <v>23</v>
      </c>
      <c r="C918" s="7">
        <v>1223</v>
      </c>
    </row>
    <row r="919" spans="2:3" x14ac:dyDescent="0.25">
      <c r="B919" s="4">
        <v>25</v>
      </c>
      <c r="C919" s="5">
        <v>1118</v>
      </c>
    </row>
    <row r="920" spans="2:3" x14ac:dyDescent="0.25">
      <c r="B920" s="6">
        <v>26</v>
      </c>
      <c r="C920" s="7">
        <v>2875</v>
      </c>
    </row>
    <row r="921" spans="2:3" x14ac:dyDescent="0.25">
      <c r="B921" s="4">
        <v>45</v>
      </c>
      <c r="C921" s="5">
        <v>18824</v>
      </c>
    </row>
    <row r="922" spans="2:3" x14ac:dyDescent="0.25">
      <c r="B922" s="6">
        <v>55</v>
      </c>
      <c r="C922" s="7">
        <v>13577</v>
      </c>
    </row>
    <row r="923" spans="2:3" x14ac:dyDescent="0.25">
      <c r="B923" s="4">
        <v>21</v>
      </c>
      <c r="C923" s="5">
        <v>2625</v>
      </c>
    </row>
    <row r="924" spans="2:3" x14ac:dyDescent="0.25">
      <c r="B924" s="6">
        <v>46</v>
      </c>
      <c r="C924" s="7">
        <v>18789</v>
      </c>
    </row>
    <row r="925" spans="2:3" x14ac:dyDescent="0.25">
      <c r="B925" s="4">
        <v>34</v>
      </c>
      <c r="C925" s="5">
        <v>4538</v>
      </c>
    </row>
    <row r="926" spans="2:3" x14ac:dyDescent="0.25">
      <c r="B926" s="6">
        <v>51</v>
      </c>
      <c r="C926" s="7">
        <v>19847</v>
      </c>
    </row>
    <row r="927" spans="2:3" x14ac:dyDescent="0.25">
      <c r="B927" s="4">
        <v>59</v>
      </c>
      <c r="C927" s="5">
        <v>10512</v>
      </c>
    </row>
    <row r="928" spans="2:3" x14ac:dyDescent="0.25">
      <c r="B928" s="6">
        <v>34</v>
      </c>
      <c r="C928" s="7">
        <v>4444</v>
      </c>
    </row>
    <row r="929" spans="2:3" x14ac:dyDescent="0.25">
      <c r="B929" s="4">
        <v>28</v>
      </c>
      <c r="C929" s="5">
        <v>2154</v>
      </c>
    </row>
    <row r="930" spans="2:3" x14ac:dyDescent="0.25">
      <c r="B930" s="6">
        <v>44</v>
      </c>
      <c r="C930" s="7">
        <v>19190</v>
      </c>
    </row>
    <row r="931" spans="2:3" x14ac:dyDescent="0.25">
      <c r="B931" s="4">
        <v>34</v>
      </c>
      <c r="C931" s="5">
        <v>4490</v>
      </c>
    </row>
    <row r="932" spans="2:3" x14ac:dyDescent="0.25">
      <c r="B932" s="6">
        <v>35</v>
      </c>
      <c r="C932" s="7">
        <v>3506</v>
      </c>
    </row>
    <row r="933" spans="2:3" x14ac:dyDescent="0.25">
      <c r="B933" s="4">
        <v>42</v>
      </c>
      <c r="C933" s="5">
        <v>2372</v>
      </c>
    </row>
    <row r="934" spans="2:3" x14ac:dyDescent="0.25">
      <c r="B934" s="6">
        <v>43</v>
      </c>
      <c r="C934" s="7">
        <v>10231</v>
      </c>
    </row>
    <row r="935" spans="2:3" x14ac:dyDescent="0.25">
      <c r="B935" s="4">
        <v>36</v>
      </c>
      <c r="C935" s="5">
        <v>5410</v>
      </c>
    </row>
    <row r="936" spans="2:3" x14ac:dyDescent="0.25">
      <c r="B936" s="6">
        <v>44</v>
      </c>
      <c r="C936" s="7">
        <v>7978</v>
      </c>
    </row>
    <row r="937" spans="2:3" x14ac:dyDescent="0.25">
      <c r="B937" s="4">
        <v>28</v>
      </c>
      <c r="C937" s="5">
        <v>3867</v>
      </c>
    </row>
    <row r="938" spans="2:3" x14ac:dyDescent="0.25">
      <c r="B938" s="6">
        <v>51</v>
      </c>
      <c r="C938" s="7">
        <v>2838</v>
      </c>
    </row>
    <row r="939" spans="2:3" x14ac:dyDescent="0.25">
      <c r="B939" s="4">
        <v>30</v>
      </c>
      <c r="C939" s="5">
        <v>4695</v>
      </c>
    </row>
    <row r="940" spans="2:3" x14ac:dyDescent="0.25">
      <c r="B940" s="6">
        <v>29</v>
      </c>
      <c r="C940" s="7">
        <v>3339</v>
      </c>
    </row>
    <row r="941" spans="2:3" x14ac:dyDescent="0.25">
      <c r="B941" s="4">
        <v>28</v>
      </c>
      <c r="C941" s="5">
        <v>2080</v>
      </c>
    </row>
    <row r="942" spans="2:3" x14ac:dyDescent="0.25">
      <c r="B942" s="6">
        <v>25</v>
      </c>
      <c r="C942" s="7">
        <v>2096</v>
      </c>
    </row>
    <row r="943" spans="2:3" x14ac:dyDescent="0.25">
      <c r="B943" s="4">
        <v>32</v>
      </c>
      <c r="C943" s="5">
        <v>6209</v>
      </c>
    </row>
    <row r="944" spans="2:3" x14ac:dyDescent="0.25">
      <c r="B944" s="6">
        <v>45</v>
      </c>
      <c r="C944" s="7">
        <v>18061</v>
      </c>
    </row>
    <row r="945" spans="2:3" x14ac:dyDescent="0.25">
      <c r="B945" s="4">
        <v>39</v>
      </c>
      <c r="C945" s="5">
        <v>17123</v>
      </c>
    </row>
    <row r="946" spans="2:3" x14ac:dyDescent="0.25">
      <c r="B946" s="6">
        <v>58</v>
      </c>
      <c r="C946" s="7">
        <v>2372</v>
      </c>
    </row>
    <row r="947" spans="2:3" x14ac:dyDescent="0.25">
      <c r="B947" s="4">
        <v>32</v>
      </c>
      <c r="C947" s="5">
        <v>4883</v>
      </c>
    </row>
    <row r="948" spans="2:3" x14ac:dyDescent="0.25">
      <c r="B948" s="6">
        <v>39</v>
      </c>
      <c r="C948" s="7">
        <v>3904</v>
      </c>
    </row>
    <row r="949" spans="2:3" x14ac:dyDescent="0.25">
      <c r="B949" s="4">
        <v>30</v>
      </c>
      <c r="C949" s="5">
        <v>4627</v>
      </c>
    </row>
    <row r="950" spans="2:3" x14ac:dyDescent="0.25">
      <c r="B950" s="6">
        <v>36</v>
      </c>
      <c r="C950" s="7">
        <v>7094</v>
      </c>
    </row>
    <row r="951" spans="2:3" x14ac:dyDescent="0.25">
      <c r="B951" s="4">
        <v>46</v>
      </c>
      <c r="C951" s="5">
        <v>3423</v>
      </c>
    </row>
    <row r="952" spans="2:3" x14ac:dyDescent="0.25">
      <c r="B952" s="6">
        <v>28</v>
      </c>
      <c r="C952" s="7">
        <v>6674</v>
      </c>
    </row>
    <row r="953" spans="2:3" x14ac:dyDescent="0.25">
      <c r="B953" s="4">
        <v>50</v>
      </c>
      <c r="C953" s="5">
        <v>16880</v>
      </c>
    </row>
    <row r="954" spans="2:3" x14ac:dyDescent="0.25">
      <c r="B954" s="6">
        <v>40</v>
      </c>
      <c r="C954" s="7">
        <v>9094</v>
      </c>
    </row>
    <row r="955" spans="2:3" x14ac:dyDescent="0.25">
      <c r="B955" s="4">
        <v>52</v>
      </c>
      <c r="C955" s="5">
        <v>8446</v>
      </c>
    </row>
    <row r="956" spans="2:3" x14ac:dyDescent="0.25">
      <c r="B956" s="6">
        <v>30</v>
      </c>
      <c r="C956" s="7">
        <v>11916</v>
      </c>
    </row>
    <row r="957" spans="2:3" x14ac:dyDescent="0.25">
      <c r="B957" s="4">
        <v>39</v>
      </c>
      <c r="C957" s="5">
        <v>4534</v>
      </c>
    </row>
    <row r="958" spans="2:3" x14ac:dyDescent="0.25">
      <c r="B958" s="6">
        <v>31</v>
      </c>
      <c r="C958" s="7">
        <v>9852</v>
      </c>
    </row>
    <row r="959" spans="2:3" x14ac:dyDescent="0.25">
      <c r="B959" s="4">
        <v>41</v>
      </c>
      <c r="C959" s="5">
        <v>6151</v>
      </c>
    </row>
    <row r="960" spans="2:3" x14ac:dyDescent="0.25">
      <c r="B960" s="6">
        <v>31</v>
      </c>
      <c r="C960" s="7">
        <v>2302</v>
      </c>
    </row>
    <row r="961" spans="2:3" x14ac:dyDescent="0.25">
      <c r="B961" s="4">
        <v>44</v>
      </c>
      <c r="C961" s="5">
        <v>2362</v>
      </c>
    </row>
    <row r="962" spans="2:3" x14ac:dyDescent="0.25">
      <c r="B962" s="6">
        <v>42</v>
      </c>
      <c r="C962" s="7">
        <v>17861</v>
      </c>
    </row>
    <row r="963" spans="2:3" x14ac:dyDescent="0.25">
      <c r="B963" s="4">
        <v>55</v>
      </c>
      <c r="C963" s="5">
        <v>19187</v>
      </c>
    </row>
    <row r="964" spans="2:3" x14ac:dyDescent="0.25">
      <c r="B964" s="6">
        <v>56</v>
      </c>
      <c r="C964" s="7">
        <v>19717</v>
      </c>
    </row>
    <row r="965" spans="2:3" x14ac:dyDescent="0.25">
      <c r="B965" s="4">
        <v>40</v>
      </c>
      <c r="C965" s="5">
        <v>3544</v>
      </c>
    </row>
    <row r="966" spans="2:3" x14ac:dyDescent="0.25">
      <c r="B966" s="6">
        <v>34</v>
      </c>
      <c r="C966" s="7">
        <v>8500</v>
      </c>
    </row>
    <row r="967" spans="2:3" x14ac:dyDescent="0.25">
      <c r="B967" s="4">
        <v>40</v>
      </c>
      <c r="C967" s="5">
        <v>4661</v>
      </c>
    </row>
    <row r="968" spans="2:3" x14ac:dyDescent="0.25">
      <c r="B968" s="6">
        <v>41</v>
      </c>
      <c r="C968" s="7">
        <v>4103</v>
      </c>
    </row>
    <row r="969" spans="2:3" x14ac:dyDescent="0.25">
      <c r="B969" s="4">
        <v>35</v>
      </c>
      <c r="C969" s="5">
        <v>4249</v>
      </c>
    </row>
    <row r="970" spans="2:3" x14ac:dyDescent="0.25">
      <c r="B970" s="6">
        <v>51</v>
      </c>
      <c r="C970" s="7">
        <v>14026</v>
      </c>
    </row>
    <row r="971" spans="2:3" x14ac:dyDescent="0.25">
      <c r="B971" s="4">
        <v>38</v>
      </c>
      <c r="C971" s="5">
        <v>6893</v>
      </c>
    </row>
    <row r="972" spans="2:3" x14ac:dyDescent="0.25">
      <c r="B972" s="6">
        <v>34</v>
      </c>
      <c r="C972" s="7">
        <v>6125</v>
      </c>
    </row>
    <row r="973" spans="2:3" x14ac:dyDescent="0.25">
      <c r="B973" s="4">
        <v>25</v>
      </c>
      <c r="C973" s="5">
        <v>3669</v>
      </c>
    </row>
    <row r="974" spans="2:3" x14ac:dyDescent="0.25">
      <c r="B974" s="6">
        <v>58</v>
      </c>
      <c r="C974" s="7">
        <v>10008</v>
      </c>
    </row>
    <row r="975" spans="2:3" x14ac:dyDescent="0.25">
      <c r="B975" s="4">
        <v>40</v>
      </c>
      <c r="C975" s="5">
        <v>2387</v>
      </c>
    </row>
    <row r="976" spans="2:3" x14ac:dyDescent="0.25">
      <c r="B976" s="6">
        <v>36</v>
      </c>
      <c r="C976" s="7">
        <v>4639</v>
      </c>
    </row>
    <row r="977" spans="2:3" x14ac:dyDescent="0.25">
      <c r="B977" s="4">
        <v>48</v>
      </c>
      <c r="C977" s="5">
        <v>7898</v>
      </c>
    </row>
    <row r="978" spans="2:3" x14ac:dyDescent="0.25">
      <c r="B978" s="6">
        <v>27</v>
      </c>
      <c r="C978" s="7">
        <v>2534</v>
      </c>
    </row>
    <row r="979" spans="2:3" x14ac:dyDescent="0.25">
      <c r="B979" s="4">
        <v>51</v>
      </c>
      <c r="C979" s="5">
        <v>13142</v>
      </c>
    </row>
    <row r="980" spans="2:3" x14ac:dyDescent="0.25">
      <c r="B980" s="6">
        <v>18</v>
      </c>
      <c r="C980" s="7">
        <v>1611</v>
      </c>
    </row>
    <row r="981" spans="2:3" x14ac:dyDescent="0.25">
      <c r="B981" s="4">
        <v>35</v>
      </c>
      <c r="C981" s="5">
        <v>5363</v>
      </c>
    </row>
    <row r="982" spans="2:3" x14ac:dyDescent="0.25">
      <c r="B982" s="6">
        <v>27</v>
      </c>
      <c r="C982" s="7">
        <v>5071</v>
      </c>
    </row>
    <row r="983" spans="2:3" x14ac:dyDescent="0.25">
      <c r="B983" s="4">
        <v>55</v>
      </c>
      <c r="C983" s="5">
        <v>13695</v>
      </c>
    </row>
    <row r="984" spans="2:3" x14ac:dyDescent="0.25">
      <c r="B984" s="6">
        <v>56</v>
      </c>
      <c r="C984" s="7">
        <v>13402</v>
      </c>
    </row>
    <row r="985" spans="2:3" x14ac:dyDescent="0.25">
      <c r="B985" s="4">
        <v>34</v>
      </c>
      <c r="C985" s="5">
        <v>2029</v>
      </c>
    </row>
    <row r="986" spans="2:3" x14ac:dyDescent="0.25">
      <c r="B986" s="6">
        <v>40</v>
      </c>
      <c r="C986" s="7">
        <v>6377</v>
      </c>
    </row>
    <row r="987" spans="2:3" x14ac:dyDescent="0.25">
      <c r="B987" s="4">
        <v>34</v>
      </c>
      <c r="C987" s="5">
        <v>5429</v>
      </c>
    </row>
    <row r="988" spans="2:3" x14ac:dyDescent="0.25">
      <c r="B988" s="6">
        <v>31</v>
      </c>
      <c r="C988" s="7">
        <v>2785</v>
      </c>
    </row>
    <row r="989" spans="2:3" x14ac:dyDescent="0.25">
      <c r="B989" s="4">
        <v>35</v>
      </c>
      <c r="C989" s="5">
        <v>4614</v>
      </c>
    </row>
    <row r="990" spans="2:3" x14ac:dyDescent="0.25">
      <c r="B990" s="6">
        <v>38</v>
      </c>
      <c r="C990" s="7">
        <v>2610</v>
      </c>
    </row>
    <row r="991" spans="2:3" x14ac:dyDescent="0.25">
      <c r="B991" s="4">
        <v>34</v>
      </c>
      <c r="C991" s="5">
        <v>6687</v>
      </c>
    </row>
    <row r="992" spans="2:3" x14ac:dyDescent="0.25">
      <c r="B992" s="6">
        <v>28</v>
      </c>
      <c r="C992" s="7">
        <v>4724</v>
      </c>
    </row>
    <row r="993" spans="2:3" x14ac:dyDescent="0.25">
      <c r="B993" s="4">
        <v>31</v>
      </c>
      <c r="C993" s="5">
        <v>6179</v>
      </c>
    </row>
    <row r="994" spans="2:3" x14ac:dyDescent="0.25">
      <c r="B994" s="6">
        <v>39</v>
      </c>
      <c r="C994" s="7">
        <v>6120</v>
      </c>
    </row>
    <row r="995" spans="2:3" x14ac:dyDescent="0.25">
      <c r="B995" s="4">
        <v>51</v>
      </c>
      <c r="C995" s="5">
        <v>10596</v>
      </c>
    </row>
    <row r="996" spans="2:3" x14ac:dyDescent="0.25">
      <c r="B996" s="6">
        <v>41</v>
      </c>
      <c r="C996" s="7">
        <v>5467</v>
      </c>
    </row>
    <row r="997" spans="2:3" x14ac:dyDescent="0.25">
      <c r="B997" s="4">
        <v>37</v>
      </c>
      <c r="C997" s="5">
        <v>2996</v>
      </c>
    </row>
    <row r="998" spans="2:3" x14ac:dyDescent="0.25">
      <c r="B998" s="6">
        <v>33</v>
      </c>
      <c r="C998" s="7">
        <v>9998</v>
      </c>
    </row>
    <row r="999" spans="2:3" x14ac:dyDescent="0.25">
      <c r="B999" s="4">
        <v>32</v>
      </c>
      <c r="C999" s="5">
        <v>4078</v>
      </c>
    </row>
    <row r="1000" spans="2:3" x14ac:dyDescent="0.25">
      <c r="B1000" s="6">
        <v>39</v>
      </c>
      <c r="C1000" s="7">
        <v>10920</v>
      </c>
    </row>
    <row r="1001" spans="2:3" x14ac:dyDescent="0.25">
      <c r="B1001" s="4">
        <v>25</v>
      </c>
      <c r="C1001" s="5">
        <v>6232</v>
      </c>
    </row>
    <row r="1002" spans="2:3" x14ac:dyDescent="0.25">
      <c r="B1002" s="6">
        <v>52</v>
      </c>
      <c r="C1002" s="7">
        <v>13247</v>
      </c>
    </row>
    <row r="1003" spans="2:3" x14ac:dyDescent="0.25">
      <c r="B1003" s="4">
        <v>43</v>
      </c>
      <c r="C1003" s="5">
        <v>4081</v>
      </c>
    </row>
    <row r="1004" spans="2:3" x14ac:dyDescent="0.25">
      <c r="B1004" s="6">
        <v>27</v>
      </c>
      <c r="C1004" s="7">
        <v>5769</v>
      </c>
    </row>
    <row r="1005" spans="2:3" x14ac:dyDescent="0.25">
      <c r="B1005" s="4">
        <v>27</v>
      </c>
      <c r="C1005" s="5">
        <v>2394</v>
      </c>
    </row>
    <row r="1006" spans="2:3" x14ac:dyDescent="0.25">
      <c r="B1006" s="6">
        <v>26</v>
      </c>
      <c r="C1006" s="7">
        <v>3904</v>
      </c>
    </row>
    <row r="1007" spans="2:3" x14ac:dyDescent="0.25">
      <c r="B1007" s="4">
        <v>42</v>
      </c>
      <c r="C1007" s="5">
        <v>16799</v>
      </c>
    </row>
    <row r="1008" spans="2:3" x14ac:dyDescent="0.25">
      <c r="B1008" s="6">
        <v>52</v>
      </c>
      <c r="C1008" s="7">
        <v>2950</v>
      </c>
    </row>
    <row r="1009" spans="2:3" x14ac:dyDescent="0.25">
      <c r="B1009" s="4">
        <v>37</v>
      </c>
      <c r="C1009" s="5">
        <v>3629</v>
      </c>
    </row>
    <row r="1010" spans="2:3" x14ac:dyDescent="0.25">
      <c r="B1010" s="6">
        <v>35</v>
      </c>
      <c r="C1010" s="7">
        <v>9362</v>
      </c>
    </row>
    <row r="1011" spans="2:3" x14ac:dyDescent="0.25">
      <c r="B1011" s="4">
        <v>25</v>
      </c>
      <c r="C1011" s="5">
        <v>3229</v>
      </c>
    </row>
    <row r="1012" spans="2:3" x14ac:dyDescent="0.25">
      <c r="B1012" s="6">
        <v>26</v>
      </c>
      <c r="C1012" s="7">
        <v>3578</v>
      </c>
    </row>
    <row r="1013" spans="2:3" x14ac:dyDescent="0.25">
      <c r="B1013" s="4">
        <v>29</v>
      </c>
      <c r="C1013" s="5">
        <v>7988</v>
      </c>
    </row>
    <row r="1014" spans="2:3" x14ac:dyDescent="0.25">
      <c r="B1014" s="6">
        <v>49</v>
      </c>
      <c r="C1014" s="7">
        <v>4284</v>
      </c>
    </row>
    <row r="1015" spans="2:3" x14ac:dyDescent="0.25">
      <c r="B1015" s="4">
        <v>29</v>
      </c>
      <c r="C1015" s="5">
        <v>7553</v>
      </c>
    </row>
    <row r="1016" spans="2:3" x14ac:dyDescent="0.25">
      <c r="B1016" s="6">
        <v>54</v>
      </c>
      <c r="C1016" s="7">
        <v>17328</v>
      </c>
    </row>
    <row r="1017" spans="2:3" x14ac:dyDescent="0.25">
      <c r="B1017" s="4">
        <v>58</v>
      </c>
      <c r="C1017" s="5">
        <v>19701</v>
      </c>
    </row>
    <row r="1018" spans="2:3" x14ac:dyDescent="0.25">
      <c r="B1018" s="6">
        <v>55</v>
      </c>
      <c r="C1018" s="7">
        <v>14732</v>
      </c>
    </row>
    <row r="1019" spans="2:3" x14ac:dyDescent="0.25">
      <c r="B1019" s="4">
        <v>36</v>
      </c>
      <c r="C1019" s="5">
        <v>9278</v>
      </c>
    </row>
    <row r="1020" spans="2:3" x14ac:dyDescent="0.25">
      <c r="B1020" s="6">
        <v>31</v>
      </c>
      <c r="C1020" s="7">
        <v>1359</v>
      </c>
    </row>
    <row r="1021" spans="2:3" x14ac:dyDescent="0.25">
      <c r="B1021" s="4">
        <v>30</v>
      </c>
      <c r="C1021" s="5">
        <v>4779</v>
      </c>
    </row>
    <row r="1022" spans="2:3" x14ac:dyDescent="0.25">
      <c r="B1022" s="6">
        <v>31</v>
      </c>
      <c r="C1022" s="7">
        <v>16422</v>
      </c>
    </row>
    <row r="1023" spans="2:3" x14ac:dyDescent="0.25">
      <c r="B1023" s="4">
        <v>34</v>
      </c>
      <c r="C1023" s="5">
        <v>2996</v>
      </c>
    </row>
    <row r="1024" spans="2:3" x14ac:dyDescent="0.25">
      <c r="B1024" s="6">
        <v>31</v>
      </c>
      <c r="C1024" s="7">
        <v>1261</v>
      </c>
    </row>
    <row r="1025" spans="2:3" x14ac:dyDescent="0.25">
      <c r="B1025" s="4">
        <v>27</v>
      </c>
      <c r="C1025" s="5">
        <v>2099</v>
      </c>
    </row>
    <row r="1026" spans="2:3" x14ac:dyDescent="0.25">
      <c r="B1026" s="6">
        <v>36</v>
      </c>
      <c r="C1026" s="7">
        <v>5810</v>
      </c>
    </row>
    <row r="1027" spans="2:3" x14ac:dyDescent="0.25">
      <c r="B1027" s="4">
        <v>36</v>
      </c>
      <c r="C1027" s="5">
        <v>5647</v>
      </c>
    </row>
    <row r="1028" spans="2:3" x14ac:dyDescent="0.25">
      <c r="B1028" s="6">
        <v>47</v>
      </c>
      <c r="C1028" s="7">
        <v>3420</v>
      </c>
    </row>
    <row r="1029" spans="2:3" x14ac:dyDescent="0.25">
      <c r="B1029" s="4">
        <v>25</v>
      </c>
      <c r="C1029" s="5">
        <v>4400</v>
      </c>
    </row>
    <row r="1030" spans="2:3" x14ac:dyDescent="0.25">
      <c r="B1030" s="6">
        <v>37</v>
      </c>
      <c r="C1030" s="7">
        <v>3500</v>
      </c>
    </row>
    <row r="1031" spans="2:3" x14ac:dyDescent="0.25">
      <c r="B1031" s="4">
        <v>56</v>
      </c>
      <c r="C1031" s="5">
        <v>2066</v>
      </c>
    </row>
    <row r="1032" spans="2:3" x14ac:dyDescent="0.25">
      <c r="B1032" s="6">
        <v>47</v>
      </c>
      <c r="C1032" s="7">
        <v>17169</v>
      </c>
    </row>
    <row r="1033" spans="2:3" x14ac:dyDescent="0.25">
      <c r="B1033" s="4">
        <v>24</v>
      </c>
      <c r="C1033" s="5">
        <v>4162</v>
      </c>
    </row>
    <row r="1034" spans="2:3" x14ac:dyDescent="0.25">
      <c r="B1034" s="6">
        <v>32</v>
      </c>
      <c r="C1034" s="7">
        <v>9204</v>
      </c>
    </row>
    <row r="1035" spans="2:3" x14ac:dyDescent="0.25">
      <c r="B1035" s="4">
        <v>34</v>
      </c>
      <c r="C1035" s="5">
        <v>3294</v>
      </c>
    </row>
    <row r="1036" spans="2:3" x14ac:dyDescent="0.25">
      <c r="B1036" s="6">
        <v>41</v>
      </c>
      <c r="C1036" s="7">
        <v>2127</v>
      </c>
    </row>
    <row r="1037" spans="2:3" x14ac:dyDescent="0.25">
      <c r="B1037" s="4">
        <v>40</v>
      </c>
      <c r="C1037" s="5">
        <v>3975</v>
      </c>
    </row>
    <row r="1038" spans="2:3" x14ac:dyDescent="0.25">
      <c r="B1038" s="6">
        <v>31</v>
      </c>
      <c r="C1038" s="7">
        <v>10793</v>
      </c>
    </row>
    <row r="1039" spans="2:3" x14ac:dyDescent="0.25">
      <c r="B1039" s="4">
        <v>46</v>
      </c>
      <c r="C1039" s="5">
        <v>10096</v>
      </c>
    </row>
    <row r="1040" spans="2:3" x14ac:dyDescent="0.25">
      <c r="B1040" s="6">
        <v>39</v>
      </c>
      <c r="C1040" s="7">
        <v>3646</v>
      </c>
    </row>
    <row r="1041" spans="2:3" x14ac:dyDescent="0.25">
      <c r="B1041" s="4">
        <v>31</v>
      </c>
      <c r="C1041" s="5">
        <v>7446</v>
      </c>
    </row>
    <row r="1042" spans="2:3" x14ac:dyDescent="0.25">
      <c r="B1042" s="6">
        <v>45</v>
      </c>
      <c r="C1042" s="7">
        <v>10851</v>
      </c>
    </row>
    <row r="1043" spans="2:3" x14ac:dyDescent="0.25">
      <c r="B1043" s="4">
        <v>31</v>
      </c>
      <c r="C1043" s="5">
        <v>2109</v>
      </c>
    </row>
    <row r="1044" spans="2:3" x14ac:dyDescent="0.25">
      <c r="B1044" s="6">
        <v>31</v>
      </c>
      <c r="C1044" s="7">
        <v>3722</v>
      </c>
    </row>
    <row r="1045" spans="2:3" x14ac:dyDescent="0.25">
      <c r="B1045" s="4">
        <v>45</v>
      </c>
      <c r="C1045" s="5">
        <v>9380</v>
      </c>
    </row>
    <row r="1046" spans="2:3" x14ac:dyDescent="0.25">
      <c r="B1046" s="6">
        <v>48</v>
      </c>
      <c r="C1046" s="7">
        <v>5486</v>
      </c>
    </row>
    <row r="1047" spans="2:3" x14ac:dyDescent="0.25">
      <c r="B1047" s="4">
        <v>34</v>
      </c>
      <c r="C1047" s="5">
        <v>2742</v>
      </c>
    </row>
    <row r="1048" spans="2:3" x14ac:dyDescent="0.25">
      <c r="B1048" s="6">
        <v>40</v>
      </c>
      <c r="C1048" s="7">
        <v>13757</v>
      </c>
    </row>
    <row r="1049" spans="2:3" x14ac:dyDescent="0.25">
      <c r="B1049" s="4">
        <v>28</v>
      </c>
      <c r="C1049" s="5">
        <v>8463</v>
      </c>
    </row>
    <row r="1050" spans="2:3" x14ac:dyDescent="0.25">
      <c r="B1050" s="6">
        <v>44</v>
      </c>
      <c r="C1050" s="7">
        <v>3162</v>
      </c>
    </row>
    <row r="1051" spans="2:3" x14ac:dyDescent="0.25">
      <c r="B1051" s="4">
        <v>53</v>
      </c>
      <c r="C1051" s="5">
        <v>16598</v>
      </c>
    </row>
    <row r="1052" spans="2:3" x14ac:dyDescent="0.25">
      <c r="B1052" s="6">
        <v>49</v>
      </c>
      <c r="C1052" s="7">
        <v>6651</v>
      </c>
    </row>
    <row r="1053" spans="2:3" x14ac:dyDescent="0.25">
      <c r="B1053" s="4">
        <v>40</v>
      </c>
      <c r="C1053" s="5">
        <v>2345</v>
      </c>
    </row>
    <row r="1054" spans="2:3" x14ac:dyDescent="0.25">
      <c r="B1054" s="6">
        <v>44</v>
      </c>
      <c r="C1054" s="7">
        <v>3420</v>
      </c>
    </row>
    <row r="1055" spans="2:3" x14ac:dyDescent="0.25">
      <c r="B1055" s="4">
        <v>33</v>
      </c>
      <c r="C1055" s="5">
        <v>4373</v>
      </c>
    </row>
    <row r="1056" spans="2:3" x14ac:dyDescent="0.25">
      <c r="B1056" s="6">
        <v>34</v>
      </c>
      <c r="C1056" s="7">
        <v>4759</v>
      </c>
    </row>
    <row r="1057" spans="2:3" x14ac:dyDescent="0.25">
      <c r="B1057" s="4">
        <v>30</v>
      </c>
      <c r="C1057" s="5">
        <v>5301</v>
      </c>
    </row>
    <row r="1058" spans="2:3" x14ac:dyDescent="0.25">
      <c r="B1058" s="6">
        <v>42</v>
      </c>
      <c r="C1058" s="7">
        <v>3673</v>
      </c>
    </row>
    <row r="1059" spans="2:3" x14ac:dyDescent="0.25">
      <c r="B1059" s="4">
        <v>44</v>
      </c>
      <c r="C1059" s="5">
        <v>4768</v>
      </c>
    </row>
    <row r="1060" spans="2:3" x14ac:dyDescent="0.25">
      <c r="B1060" s="6">
        <v>30</v>
      </c>
      <c r="C1060" s="7">
        <v>1274</v>
      </c>
    </row>
    <row r="1061" spans="2:3" x14ac:dyDescent="0.25">
      <c r="B1061" s="4">
        <v>57</v>
      </c>
      <c r="C1061" s="5">
        <v>4900</v>
      </c>
    </row>
    <row r="1062" spans="2:3" x14ac:dyDescent="0.25">
      <c r="B1062" s="6">
        <v>49</v>
      </c>
      <c r="C1062" s="7">
        <v>10466</v>
      </c>
    </row>
    <row r="1063" spans="2:3" x14ac:dyDescent="0.25">
      <c r="B1063" s="4">
        <v>34</v>
      </c>
      <c r="C1063" s="5">
        <v>17007</v>
      </c>
    </row>
    <row r="1064" spans="2:3" x14ac:dyDescent="0.25">
      <c r="B1064" s="6">
        <v>28</v>
      </c>
      <c r="C1064" s="7">
        <v>2909</v>
      </c>
    </row>
    <row r="1065" spans="2:3" x14ac:dyDescent="0.25">
      <c r="B1065" s="4">
        <v>29</v>
      </c>
      <c r="C1065" s="5">
        <v>5765</v>
      </c>
    </row>
    <row r="1066" spans="2:3" x14ac:dyDescent="0.25">
      <c r="B1066" s="6">
        <v>34</v>
      </c>
      <c r="C1066" s="7">
        <v>4599</v>
      </c>
    </row>
    <row r="1067" spans="2:3" x14ac:dyDescent="0.25">
      <c r="B1067" s="4">
        <v>35</v>
      </c>
      <c r="C1067" s="5">
        <v>2404</v>
      </c>
    </row>
    <row r="1068" spans="2:3" x14ac:dyDescent="0.25">
      <c r="B1068" s="6">
        <v>24</v>
      </c>
      <c r="C1068" s="7">
        <v>3172</v>
      </c>
    </row>
    <row r="1069" spans="2:3" x14ac:dyDescent="0.25">
      <c r="B1069" s="4">
        <v>24</v>
      </c>
      <c r="C1069" s="5">
        <v>2033</v>
      </c>
    </row>
    <row r="1070" spans="2:3" x14ac:dyDescent="0.25">
      <c r="B1070" s="6">
        <v>44</v>
      </c>
      <c r="C1070" s="7">
        <v>10209</v>
      </c>
    </row>
    <row r="1071" spans="2:3" x14ac:dyDescent="0.25">
      <c r="B1071" s="4">
        <v>29</v>
      </c>
      <c r="C1071" s="5">
        <v>8620</v>
      </c>
    </row>
    <row r="1072" spans="2:3" x14ac:dyDescent="0.25">
      <c r="B1072" s="6">
        <v>30</v>
      </c>
      <c r="C1072" s="7">
        <v>2064</v>
      </c>
    </row>
    <row r="1073" spans="2:3" x14ac:dyDescent="0.25">
      <c r="B1073" s="4">
        <v>55</v>
      </c>
      <c r="C1073" s="5">
        <v>4035</v>
      </c>
    </row>
    <row r="1074" spans="2:3" x14ac:dyDescent="0.25">
      <c r="B1074" s="6">
        <v>33</v>
      </c>
      <c r="C1074" s="7">
        <v>3838</v>
      </c>
    </row>
    <row r="1075" spans="2:3" x14ac:dyDescent="0.25">
      <c r="B1075" s="4">
        <v>47</v>
      </c>
      <c r="C1075" s="5">
        <v>4591</v>
      </c>
    </row>
    <row r="1076" spans="2:3" x14ac:dyDescent="0.25">
      <c r="B1076" s="6">
        <v>28</v>
      </c>
      <c r="C1076" s="7">
        <v>2561</v>
      </c>
    </row>
    <row r="1077" spans="2:3" x14ac:dyDescent="0.25">
      <c r="B1077" s="4">
        <v>28</v>
      </c>
      <c r="C1077" s="5">
        <v>1563</v>
      </c>
    </row>
    <row r="1078" spans="2:3" x14ac:dyDescent="0.25">
      <c r="B1078" s="6">
        <v>28</v>
      </c>
      <c r="C1078" s="7">
        <v>4898</v>
      </c>
    </row>
    <row r="1079" spans="2:3" x14ac:dyDescent="0.25">
      <c r="B1079" s="4">
        <v>49</v>
      </c>
      <c r="C1079" s="5">
        <v>4789</v>
      </c>
    </row>
    <row r="1080" spans="2:3" x14ac:dyDescent="0.25">
      <c r="B1080" s="6">
        <v>29</v>
      </c>
      <c r="C1080" s="7">
        <v>3180</v>
      </c>
    </row>
    <row r="1081" spans="2:3" x14ac:dyDescent="0.25">
      <c r="B1081" s="4">
        <v>28</v>
      </c>
      <c r="C1081" s="5">
        <v>6549</v>
      </c>
    </row>
    <row r="1082" spans="2:3" x14ac:dyDescent="0.25">
      <c r="B1082" s="6">
        <v>33</v>
      </c>
      <c r="C1082" s="7">
        <v>6388</v>
      </c>
    </row>
    <row r="1083" spans="2:3" x14ac:dyDescent="0.25">
      <c r="B1083" s="4">
        <v>32</v>
      </c>
      <c r="C1083" s="5">
        <v>11244</v>
      </c>
    </row>
    <row r="1084" spans="2:3" x14ac:dyDescent="0.25">
      <c r="B1084" s="6">
        <v>54</v>
      </c>
      <c r="C1084" s="7">
        <v>16032</v>
      </c>
    </row>
    <row r="1085" spans="2:3" x14ac:dyDescent="0.25">
      <c r="B1085" s="4">
        <v>29</v>
      </c>
      <c r="C1085" s="5">
        <v>2362</v>
      </c>
    </row>
    <row r="1086" spans="2:3" x14ac:dyDescent="0.25">
      <c r="B1086" s="6">
        <v>44</v>
      </c>
      <c r="C1086" s="7">
        <v>16328</v>
      </c>
    </row>
    <row r="1087" spans="2:3" x14ac:dyDescent="0.25">
      <c r="B1087" s="4">
        <v>39</v>
      </c>
      <c r="C1087" s="5">
        <v>8376</v>
      </c>
    </row>
    <row r="1088" spans="2:3" x14ac:dyDescent="0.25">
      <c r="B1088" s="6">
        <v>46</v>
      </c>
      <c r="C1088" s="7">
        <v>16606</v>
      </c>
    </row>
    <row r="1089" spans="2:3" x14ac:dyDescent="0.25">
      <c r="B1089" s="4">
        <v>35</v>
      </c>
      <c r="C1089" s="5">
        <v>8606</v>
      </c>
    </row>
    <row r="1090" spans="2:3" x14ac:dyDescent="0.25">
      <c r="B1090" s="6">
        <v>23</v>
      </c>
      <c r="C1090" s="7">
        <v>2272</v>
      </c>
    </row>
    <row r="1091" spans="2:3" x14ac:dyDescent="0.25">
      <c r="B1091" s="4">
        <v>40</v>
      </c>
      <c r="C1091" s="5">
        <v>2018</v>
      </c>
    </row>
    <row r="1092" spans="2:3" x14ac:dyDescent="0.25">
      <c r="B1092" s="6">
        <v>34</v>
      </c>
      <c r="C1092" s="7">
        <v>7083</v>
      </c>
    </row>
    <row r="1093" spans="2:3" x14ac:dyDescent="0.25">
      <c r="B1093" s="4">
        <v>31</v>
      </c>
      <c r="C1093" s="5">
        <v>4084</v>
      </c>
    </row>
    <row r="1094" spans="2:3" x14ac:dyDescent="0.25">
      <c r="B1094" s="6">
        <v>50</v>
      </c>
      <c r="C1094" s="7">
        <v>14411</v>
      </c>
    </row>
    <row r="1095" spans="2:3" x14ac:dyDescent="0.25">
      <c r="B1095" s="4">
        <v>34</v>
      </c>
      <c r="C1095" s="5">
        <v>2308</v>
      </c>
    </row>
    <row r="1096" spans="2:3" x14ac:dyDescent="0.25">
      <c r="B1096" s="6">
        <v>42</v>
      </c>
      <c r="C1096" s="7">
        <v>4841</v>
      </c>
    </row>
    <row r="1097" spans="2:3" x14ac:dyDescent="0.25">
      <c r="B1097" s="4">
        <v>37</v>
      </c>
      <c r="C1097" s="5">
        <v>4285</v>
      </c>
    </row>
    <row r="1098" spans="2:3" x14ac:dyDescent="0.25">
      <c r="B1098" s="6">
        <v>29</v>
      </c>
      <c r="C1098" s="7">
        <v>9715</v>
      </c>
    </row>
    <row r="1099" spans="2:3" x14ac:dyDescent="0.25">
      <c r="B1099" s="4">
        <v>33</v>
      </c>
      <c r="C1099" s="5">
        <v>4320</v>
      </c>
    </row>
    <row r="1100" spans="2:3" x14ac:dyDescent="0.25">
      <c r="B1100" s="6">
        <v>45</v>
      </c>
      <c r="C1100" s="7">
        <v>2132</v>
      </c>
    </row>
    <row r="1101" spans="2:3" x14ac:dyDescent="0.25">
      <c r="B1101" s="4">
        <v>42</v>
      </c>
      <c r="C1101" s="5">
        <v>10124</v>
      </c>
    </row>
    <row r="1102" spans="2:3" x14ac:dyDescent="0.25">
      <c r="B1102" s="6">
        <v>40</v>
      </c>
      <c r="C1102" s="7">
        <v>5473</v>
      </c>
    </row>
    <row r="1103" spans="2:3" x14ac:dyDescent="0.25">
      <c r="B1103" s="4">
        <v>33</v>
      </c>
      <c r="C1103" s="5">
        <v>5207</v>
      </c>
    </row>
    <row r="1104" spans="2:3" x14ac:dyDescent="0.25">
      <c r="B1104" s="6">
        <v>40</v>
      </c>
      <c r="C1104" s="7">
        <v>16437</v>
      </c>
    </row>
    <row r="1105" spans="2:3" x14ac:dyDescent="0.25">
      <c r="B1105" s="4">
        <v>24</v>
      </c>
      <c r="C1105" s="5">
        <v>2296</v>
      </c>
    </row>
    <row r="1106" spans="2:3" x14ac:dyDescent="0.25">
      <c r="B1106" s="6">
        <v>40</v>
      </c>
      <c r="C1106" s="7">
        <v>4069</v>
      </c>
    </row>
    <row r="1107" spans="2:3" x14ac:dyDescent="0.25">
      <c r="B1107" s="4">
        <v>45</v>
      </c>
      <c r="C1107" s="5">
        <v>7441</v>
      </c>
    </row>
    <row r="1108" spans="2:3" x14ac:dyDescent="0.25">
      <c r="B1108" s="6">
        <v>35</v>
      </c>
      <c r="C1108" s="7">
        <v>2430</v>
      </c>
    </row>
    <row r="1109" spans="2:3" x14ac:dyDescent="0.25">
      <c r="B1109" s="4">
        <v>32</v>
      </c>
      <c r="C1109" s="5">
        <v>5878</v>
      </c>
    </row>
    <row r="1110" spans="2:3" x14ac:dyDescent="0.25">
      <c r="B1110" s="6">
        <v>36</v>
      </c>
      <c r="C1110" s="7">
        <v>2644</v>
      </c>
    </row>
    <row r="1111" spans="2:3" x14ac:dyDescent="0.25">
      <c r="B1111" s="4">
        <v>48</v>
      </c>
      <c r="C1111" s="5">
        <v>6439</v>
      </c>
    </row>
    <row r="1112" spans="2:3" x14ac:dyDescent="0.25">
      <c r="B1112" s="6">
        <v>29</v>
      </c>
      <c r="C1112" s="7">
        <v>2451</v>
      </c>
    </row>
    <row r="1113" spans="2:3" x14ac:dyDescent="0.25">
      <c r="B1113" s="4">
        <v>33</v>
      </c>
      <c r="C1113" s="5">
        <v>6392</v>
      </c>
    </row>
    <row r="1114" spans="2:3" x14ac:dyDescent="0.25">
      <c r="B1114" s="6">
        <v>30</v>
      </c>
      <c r="C1114" s="7">
        <v>9714</v>
      </c>
    </row>
    <row r="1115" spans="2:3" x14ac:dyDescent="0.25">
      <c r="B1115" s="4">
        <v>38</v>
      </c>
      <c r="C1115" s="5">
        <v>6077</v>
      </c>
    </row>
    <row r="1116" spans="2:3" x14ac:dyDescent="0.25">
      <c r="B1116" s="6">
        <v>35</v>
      </c>
      <c r="C1116" s="7">
        <v>2450</v>
      </c>
    </row>
    <row r="1117" spans="2:3" x14ac:dyDescent="0.25">
      <c r="B1117" s="4">
        <v>30</v>
      </c>
      <c r="C1117" s="5">
        <v>9250</v>
      </c>
    </row>
    <row r="1118" spans="2:3" x14ac:dyDescent="0.25">
      <c r="B1118" s="6">
        <v>35</v>
      </c>
      <c r="C1118" s="7">
        <v>2074</v>
      </c>
    </row>
    <row r="1119" spans="2:3" x14ac:dyDescent="0.25">
      <c r="B1119" s="4">
        <v>53</v>
      </c>
      <c r="C1119" s="5">
        <v>10169</v>
      </c>
    </row>
    <row r="1120" spans="2:3" x14ac:dyDescent="0.25">
      <c r="B1120" s="6">
        <v>38</v>
      </c>
      <c r="C1120" s="7">
        <v>4855</v>
      </c>
    </row>
    <row r="1121" spans="2:3" x14ac:dyDescent="0.25">
      <c r="B1121" s="4">
        <v>32</v>
      </c>
      <c r="C1121" s="5">
        <v>4087</v>
      </c>
    </row>
    <row r="1122" spans="2:3" x14ac:dyDescent="0.25">
      <c r="B1122" s="6">
        <v>48</v>
      </c>
      <c r="C1122" s="7">
        <v>2367</v>
      </c>
    </row>
    <row r="1123" spans="2:3" x14ac:dyDescent="0.25">
      <c r="B1123" s="4">
        <v>34</v>
      </c>
      <c r="C1123" s="5">
        <v>2972</v>
      </c>
    </row>
    <row r="1124" spans="2:3" x14ac:dyDescent="0.25">
      <c r="B1124" s="6">
        <v>55</v>
      </c>
      <c r="C1124" s="7">
        <v>19586</v>
      </c>
    </row>
    <row r="1125" spans="2:3" x14ac:dyDescent="0.25">
      <c r="B1125" s="4">
        <v>34</v>
      </c>
      <c r="C1125" s="5">
        <v>5484</v>
      </c>
    </row>
    <row r="1126" spans="2:3" x14ac:dyDescent="0.25">
      <c r="B1126" s="6">
        <v>26</v>
      </c>
      <c r="C1126" s="7">
        <v>2061</v>
      </c>
    </row>
    <row r="1127" spans="2:3" x14ac:dyDescent="0.25">
      <c r="B1127" s="4">
        <v>38</v>
      </c>
      <c r="C1127" s="5">
        <v>9924</v>
      </c>
    </row>
    <row r="1128" spans="2:3" x14ac:dyDescent="0.25">
      <c r="B1128" s="6">
        <v>38</v>
      </c>
      <c r="C1128" s="7">
        <v>4198</v>
      </c>
    </row>
    <row r="1129" spans="2:3" x14ac:dyDescent="0.25">
      <c r="B1129" s="4">
        <v>36</v>
      </c>
      <c r="C1129" s="5">
        <v>6815</v>
      </c>
    </row>
    <row r="1130" spans="2:3" x14ac:dyDescent="0.25">
      <c r="B1130" s="6">
        <v>29</v>
      </c>
      <c r="C1130" s="7">
        <v>4723</v>
      </c>
    </row>
    <row r="1131" spans="2:3" x14ac:dyDescent="0.25">
      <c r="B1131" s="4">
        <v>35</v>
      </c>
      <c r="C1131" s="5">
        <v>6142</v>
      </c>
    </row>
    <row r="1132" spans="2:3" x14ac:dyDescent="0.25">
      <c r="B1132" s="6">
        <v>39</v>
      </c>
      <c r="C1132" s="7">
        <v>8237</v>
      </c>
    </row>
    <row r="1133" spans="2:3" x14ac:dyDescent="0.25">
      <c r="B1133" s="4">
        <v>29</v>
      </c>
      <c r="C1133" s="5">
        <v>8853</v>
      </c>
    </row>
    <row r="1134" spans="2:3" x14ac:dyDescent="0.25">
      <c r="B1134" s="6">
        <v>50</v>
      </c>
      <c r="C1134" s="7">
        <v>19331</v>
      </c>
    </row>
    <row r="1135" spans="2:3" x14ac:dyDescent="0.25">
      <c r="B1135" s="4">
        <v>23</v>
      </c>
      <c r="C1135" s="5">
        <v>2073</v>
      </c>
    </row>
    <row r="1136" spans="2:3" x14ac:dyDescent="0.25">
      <c r="B1136" s="6">
        <v>36</v>
      </c>
      <c r="C1136" s="7">
        <v>5562</v>
      </c>
    </row>
    <row r="1137" spans="2:3" x14ac:dyDescent="0.25">
      <c r="B1137" s="4">
        <v>42</v>
      </c>
      <c r="C1137" s="5">
        <v>19613</v>
      </c>
    </row>
    <row r="1138" spans="2:3" x14ac:dyDescent="0.25">
      <c r="B1138" s="6">
        <v>35</v>
      </c>
      <c r="C1138" s="7">
        <v>3407</v>
      </c>
    </row>
    <row r="1139" spans="2:3" x14ac:dyDescent="0.25">
      <c r="B1139" s="4">
        <v>34</v>
      </c>
      <c r="C1139" s="5">
        <v>5063</v>
      </c>
    </row>
    <row r="1140" spans="2:3" x14ac:dyDescent="0.25">
      <c r="B1140" s="6">
        <v>40</v>
      </c>
      <c r="C1140" s="7">
        <v>4639</v>
      </c>
    </row>
    <row r="1141" spans="2:3" x14ac:dyDescent="0.25">
      <c r="B1141" s="4">
        <v>43</v>
      </c>
      <c r="C1141" s="5">
        <v>4876</v>
      </c>
    </row>
    <row r="1142" spans="2:3" x14ac:dyDescent="0.25">
      <c r="B1142" s="6">
        <v>35</v>
      </c>
      <c r="C1142" s="7">
        <v>2690</v>
      </c>
    </row>
    <row r="1143" spans="2:3" x14ac:dyDescent="0.25">
      <c r="B1143" s="4">
        <v>46</v>
      </c>
      <c r="C1143" s="5">
        <v>17567</v>
      </c>
    </row>
    <row r="1144" spans="2:3" x14ac:dyDescent="0.25">
      <c r="B1144" s="6">
        <v>28</v>
      </c>
      <c r="C1144" s="7">
        <v>2408</v>
      </c>
    </row>
    <row r="1145" spans="2:3" x14ac:dyDescent="0.25">
      <c r="B1145" s="4">
        <v>22</v>
      </c>
      <c r="C1145" s="5">
        <v>2814</v>
      </c>
    </row>
    <row r="1146" spans="2:3" x14ac:dyDescent="0.25">
      <c r="B1146" s="6">
        <v>50</v>
      </c>
      <c r="C1146" s="7">
        <v>11245</v>
      </c>
    </row>
    <row r="1147" spans="2:3" x14ac:dyDescent="0.25">
      <c r="B1147" s="4">
        <v>32</v>
      </c>
      <c r="C1147" s="5">
        <v>3312</v>
      </c>
    </row>
    <row r="1148" spans="2:3" x14ac:dyDescent="0.25">
      <c r="B1148" s="6">
        <v>44</v>
      </c>
      <c r="C1148" s="7">
        <v>19049</v>
      </c>
    </row>
    <row r="1149" spans="2:3" x14ac:dyDescent="0.25">
      <c r="B1149" s="4">
        <v>30</v>
      </c>
      <c r="C1149" s="5">
        <v>2141</v>
      </c>
    </row>
    <row r="1150" spans="2:3" x14ac:dyDescent="0.25">
      <c r="B1150" s="6">
        <v>45</v>
      </c>
      <c r="C1150" s="7">
        <v>5769</v>
      </c>
    </row>
    <row r="1151" spans="2:3" x14ac:dyDescent="0.25">
      <c r="B1151" s="4">
        <v>45</v>
      </c>
      <c r="C1151" s="5">
        <v>4385</v>
      </c>
    </row>
    <row r="1152" spans="2:3" x14ac:dyDescent="0.25">
      <c r="B1152" s="6">
        <v>31</v>
      </c>
      <c r="C1152" s="7">
        <v>5332</v>
      </c>
    </row>
    <row r="1153" spans="2:3" x14ac:dyDescent="0.25">
      <c r="B1153" s="4">
        <v>36</v>
      </c>
      <c r="C1153" s="5">
        <v>4663</v>
      </c>
    </row>
    <row r="1154" spans="2:3" x14ac:dyDescent="0.25">
      <c r="B1154" s="6">
        <v>34</v>
      </c>
      <c r="C1154" s="7">
        <v>4724</v>
      </c>
    </row>
    <row r="1155" spans="2:3" x14ac:dyDescent="0.25">
      <c r="B1155" s="4">
        <v>49</v>
      </c>
      <c r="C1155" s="5">
        <v>3211</v>
      </c>
    </row>
    <row r="1156" spans="2:3" x14ac:dyDescent="0.25">
      <c r="B1156" s="6">
        <v>39</v>
      </c>
      <c r="C1156" s="7">
        <v>5377</v>
      </c>
    </row>
    <row r="1157" spans="2:3" x14ac:dyDescent="0.25">
      <c r="B1157" s="4">
        <v>27</v>
      </c>
      <c r="C1157" s="5">
        <v>4066</v>
      </c>
    </row>
    <row r="1158" spans="2:3" x14ac:dyDescent="0.25">
      <c r="B1158" s="6">
        <v>35</v>
      </c>
      <c r="C1158" s="7">
        <v>5208</v>
      </c>
    </row>
    <row r="1159" spans="2:3" x14ac:dyDescent="0.25">
      <c r="B1159" s="4">
        <v>28</v>
      </c>
      <c r="C1159" s="5">
        <v>4877</v>
      </c>
    </row>
    <row r="1160" spans="2:3" x14ac:dyDescent="0.25">
      <c r="B1160" s="6">
        <v>21</v>
      </c>
      <c r="C1160" s="7">
        <v>3117</v>
      </c>
    </row>
    <row r="1161" spans="2:3" x14ac:dyDescent="0.25">
      <c r="B1161" s="4">
        <v>18</v>
      </c>
      <c r="C1161" s="5">
        <v>1569</v>
      </c>
    </row>
    <row r="1162" spans="2:3" x14ac:dyDescent="0.25">
      <c r="B1162" s="6">
        <v>47</v>
      </c>
      <c r="C1162" s="7">
        <v>19658</v>
      </c>
    </row>
    <row r="1163" spans="2:3" x14ac:dyDescent="0.25">
      <c r="B1163" s="4">
        <v>39</v>
      </c>
      <c r="C1163" s="5">
        <v>3069</v>
      </c>
    </row>
    <row r="1164" spans="2:3" x14ac:dyDescent="0.25">
      <c r="B1164" s="6">
        <v>40</v>
      </c>
      <c r="C1164" s="7">
        <v>10435</v>
      </c>
    </row>
    <row r="1165" spans="2:3" x14ac:dyDescent="0.25">
      <c r="B1165" s="4">
        <v>35</v>
      </c>
      <c r="C1165" s="5">
        <v>4148</v>
      </c>
    </row>
    <row r="1166" spans="2:3" x14ac:dyDescent="0.25">
      <c r="B1166" s="6">
        <v>37</v>
      </c>
      <c r="C1166" s="7">
        <v>5768</v>
      </c>
    </row>
    <row r="1167" spans="2:3" x14ac:dyDescent="0.25">
      <c r="B1167" s="4">
        <v>39</v>
      </c>
      <c r="C1167" s="5">
        <v>5042</v>
      </c>
    </row>
    <row r="1168" spans="2:3" x14ac:dyDescent="0.25">
      <c r="B1168" s="6">
        <v>45</v>
      </c>
      <c r="C1168" s="7">
        <v>5770</v>
      </c>
    </row>
    <row r="1169" spans="2:3" x14ac:dyDescent="0.25">
      <c r="B1169" s="4">
        <v>38</v>
      </c>
      <c r="C1169" s="5">
        <v>7756</v>
      </c>
    </row>
    <row r="1170" spans="2:3" x14ac:dyDescent="0.25">
      <c r="B1170" s="6">
        <v>35</v>
      </c>
      <c r="C1170" s="7">
        <v>10306</v>
      </c>
    </row>
    <row r="1171" spans="2:3" x14ac:dyDescent="0.25">
      <c r="B1171" s="4">
        <v>37</v>
      </c>
      <c r="C1171" s="5">
        <v>3936</v>
      </c>
    </row>
    <row r="1172" spans="2:3" x14ac:dyDescent="0.25">
      <c r="B1172" s="6">
        <v>40</v>
      </c>
      <c r="C1172" s="7">
        <v>7945</v>
      </c>
    </row>
    <row r="1173" spans="2:3" x14ac:dyDescent="0.25">
      <c r="B1173" s="4">
        <v>44</v>
      </c>
      <c r="C1173" s="5">
        <v>5743</v>
      </c>
    </row>
    <row r="1174" spans="2:3" x14ac:dyDescent="0.25">
      <c r="B1174" s="6">
        <v>48</v>
      </c>
      <c r="C1174" s="7">
        <v>15202</v>
      </c>
    </row>
    <row r="1175" spans="2:3" x14ac:dyDescent="0.25">
      <c r="B1175" s="4">
        <v>35</v>
      </c>
      <c r="C1175" s="5">
        <v>5440</v>
      </c>
    </row>
    <row r="1176" spans="2:3" x14ac:dyDescent="0.25">
      <c r="B1176" s="6">
        <v>24</v>
      </c>
      <c r="C1176" s="7">
        <v>3760</v>
      </c>
    </row>
    <row r="1177" spans="2:3" x14ac:dyDescent="0.25">
      <c r="B1177" s="4">
        <v>27</v>
      </c>
      <c r="C1177" s="5">
        <v>3517</v>
      </c>
    </row>
    <row r="1178" spans="2:3" x14ac:dyDescent="0.25">
      <c r="B1178" s="6">
        <v>27</v>
      </c>
      <c r="C1178" s="7">
        <v>2580</v>
      </c>
    </row>
    <row r="1179" spans="2:3" x14ac:dyDescent="0.25">
      <c r="B1179" s="4">
        <v>40</v>
      </c>
      <c r="C1179" s="5">
        <v>2166</v>
      </c>
    </row>
    <row r="1180" spans="2:3" x14ac:dyDescent="0.25">
      <c r="B1180" s="6">
        <v>29</v>
      </c>
      <c r="C1180" s="7">
        <v>5869</v>
      </c>
    </row>
    <row r="1181" spans="2:3" x14ac:dyDescent="0.25">
      <c r="B1181" s="4">
        <v>36</v>
      </c>
      <c r="C1181" s="5">
        <v>8008</v>
      </c>
    </row>
    <row r="1182" spans="2:3" x14ac:dyDescent="0.25">
      <c r="B1182" s="6">
        <v>25</v>
      </c>
      <c r="C1182" s="7">
        <v>5206</v>
      </c>
    </row>
    <row r="1183" spans="2:3" x14ac:dyDescent="0.25">
      <c r="B1183" s="4">
        <v>39</v>
      </c>
      <c r="C1183" s="5">
        <v>5295</v>
      </c>
    </row>
    <row r="1184" spans="2:3" x14ac:dyDescent="0.25">
      <c r="B1184" s="6">
        <v>49</v>
      </c>
      <c r="C1184" s="7">
        <v>16413</v>
      </c>
    </row>
    <row r="1185" spans="2:3" x14ac:dyDescent="0.25">
      <c r="B1185" s="4">
        <v>50</v>
      </c>
      <c r="C1185" s="5">
        <v>13269</v>
      </c>
    </row>
    <row r="1186" spans="2:3" x14ac:dyDescent="0.25">
      <c r="B1186" s="6">
        <v>20</v>
      </c>
      <c r="C1186" s="7">
        <v>2783</v>
      </c>
    </row>
    <row r="1187" spans="2:3" x14ac:dyDescent="0.25">
      <c r="B1187" s="4">
        <v>34</v>
      </c>
      <c r="C1187" s="5">
        <v>5433</v>
      </c>
    </row>
    <row r="1188" spans="2:3" x14ac:dyDescent="0.25">
      <c r="B1188" s="6">
        <v>36</v>
      </c>
      <c r="C1188" s="7">
        <v>2013</v>
      </c>
    </row>
    <row r="1189" spans="2:3" x14ac:dyDescent="0.25">
      <c r="B1189" s="4">
        <v>49</v>
      </c>
      <c r="C1189" s="5">
        <v>13966</v>
      </c>
    </row>
    <row r="1190" spans="2:3" x14ac:dyDescent="0.25">
      <c r="B1190" s="6">
        <v>36</v>
      </c>
      <c r="C1190" s="7">
        <v>4374</v>
      </c>
    </row>
    <row r="1191" spans="2:3" x14ac:dyDescent="0.25">
      <c r="B1191" s="4">
        <v>36</v>
      </c>
      <c r="C1191" s="5">
        <v>6842</v>
      </c>
    </row>
    <row r="1192" spans="2:3" x14ac:dyDescent="0.25">
      <c r="B1192" s="6">
        <v>54</v>
      </c>
      <c r="C1192" s="7">
        <v>17426</v>
      </c>
    </row>
    <row r="1193" spans="2:3" x14ac:dyDescent="0.25">
      <c r="B1193" s="4">
        <v>43</v>
      </c>
      <c r="C1193" s="5">
        <v>17603</v>
      </c>
    </row>
    <row r="1194" spans="2:3" x14ac:dyDescent="0.25">
      <c r="B1194" s="6">
        <v>35</v>
      </c>
      <c r="C1194" s="7">
        <v>4581</v>
      </c>
    </row>
    <row r="1195" spans="2:3" x14ac:dyDescent="0.25">
      <c r="B1195" s="4">
        <v>38</v>
      </c>
      <c r="C1195" s="5">
        <v>4735</v>
      </c>
    </row>
    <row r="1196" spans="2:3" x14ac:dyDescent="0.25">
      <c r="B1196" s="6">
        <v>29</v>
      </c>
      <c r="C1196" s="7">
        <v>4187</v>
      </c>
    </row>
    <row r="1197" spans="2:3" x14ac:dyDescent="0.25">
      <c r="B1197" s="4">
        <v>33</v>
      </c>
      <c r="C1197" s="5">
        <v>5505</v>
      </c>
    </row>
    <row r="1198" spans="2:3" x14ac:dyDescent="0.25">
      <c r="B1198" s="6">
        <v>32</v>
      </c>
      <c r="C1198" s="7">
        <v>5470</v>
      </c>
    </row>
    <row r="1199" spans="2:3" x14ac:dyDescent="0.25">
      <c r="B1199" s="4">
        <v>31</v>
      </c>
      <c r="C1199" s="5">
        <v>5476</v>
      </c>
    </row>
    <row r="1200" spans="2:3" x14ac:dyDescent="0.25">
      <c r="B1200" s="6">
        <v>49</v>
      </c>
      <c r="C1200" s="7">
        <v>2587</v>
      </c>
    </row>
    <row r="1201" spans="2:3" x14ac:dyDescent="0.25">
      <c r="B1201" s="4">
        <v>38</v>
      </c>
      <c r="C1201" s="5">
        <v>2440</v>
      </c>
    </row>
    <row r="1202" spans="2:3" x14ac:dyDescent="0.25">
      <c r="B1202" s="6">
        <v>47</v>
      </c>
      <c r="C1202" s="7">
        <v>15972</v>
      </c>
    </row>
    <row r="1203" spans="2:3" x14ac:dyDescent="0.25">
      <c r="B1203" s="4">
        <v>49</v>
      </c>
      <c r="C1203" s="5">
        <v>15379</v>
      </c>
    </row>
    <row r="1204" spans="2:3" x14ac:dyDescent="0.25">
      <c r="B1204" s="6">
        <v>41</v>
      </c>
      <c r="C1204" s="7">
        <v>7082</v>
      </c>
    </row>
    <row r="1205" spans="2:3" x14ac:dyDescent="0.25">
      <c r="B1205" s="4">
        <v>20</v>
      </c>
      <c r="C1205" s="5">
        <v>2728</v>
      </c>
    </row>
    <row r="1206" spans="2:3" x14ac:dyDescent="0.25">
      <c r="B1206" s="6">
        <v>33</v>
      </c>
      <c r="C1206" s="7">
        <v>5368</v>
      </c>
    </row>
    <row r="1207" spans="2:3" x14ac:dyDescent="0.25">
      <c r="B1207" s="4">
        <v>36</v>
      </c>
      <c r="C1207" s="5">
        <v>5347</v>
      </c>
    </row>
    <row r="1208" spans="2:3" x14ac:dyDescent="0.25">
      <c r="B1208" s="6">
        <v>44</v>
      </c>
      <c r="C1208" s="7">
        <v>3195</v>
      </c>
    </row>
    <row r="1209" spans="2:3" x14ac:dyDescent="0.25">
      <c r="B1209" s="4">
        <v>23</v>
      </c>
      <c r="C1209" s="5">
        <v>3989</v>
      </c>
    </row>
    <row r="1210" spans="2:3" x14ac:dyDescent="0.25">
      <c r="B1210" s="6">
        <v>38</v>
      </c>
      <c r="C1210" s="7">
        <v>3306</v>
      </c>
    </row>
    <row r="1211" spans="2:3" x14ac:dyDescent="0.25">
      <c r="B1211" s="4">
        <v>53</v>
      </c>
      <c r="C1211" s="5">
        <v>7005</v>
      </c>
    </row>
    <row r="1212" spans="2:3" x14ac:dyDescent="0.25">
      <c r="B1212" s="6">
        <v>48</v>
      </c>
      <c r="C1212" s="7">
        <v>2655</v>
      </c>
    </row>
    <row r="1213" spans="2:3" x14ac:dyDescent="0.25">
      <c r="B1213" s="4">
        <v>32</v>
      </c>
      <c r="C1213" s="5">
        <v>1393</v>
      </c>
    </row>
    <row r="1214" spans="2:3" x14ac:dyDescent="0.25">
      <c r="B1214" s="6">
        <v>26</v>
      </c>
      <c r="C1214" s="7">
        <v>2570</v>
      </c>
    </row>
    <row r="1215" spans="2:3" x14ac:dyDescent="0.25">
      <c r="B1215" s="4">
        <v>55</v>
      </c>
      <c r="C1215" s="5">
        <v>3537</v>
      </c>
    </row>
    <row r="1216" spans="2:3" x14ac:dyDescent="0.25">
      <c r="B1216" s="6">
        <v>34</v>
      </c>
      <c r="C1216" s="7">
        <v>3986</v>
      </c>
    </row>
    <row r="1217" spans="2:3" x14ac:dyDescent="0.25">
      <c r="B1217" s="4">
        <v>60</v>
      </c>
      <c r="C1217" s="5">
        <v>10883</v>
      </c>
    </row>
    <row r="1218" spans="2:3" x14ac:dyDescent="0.25">
      <c r="B1218" s="6">
        <v>33</v>
      </c>
      <c r="C1218" s="7">
        <v>2028</v>
      </c>
    </row>
    <row r="1219" spans="2:3" x14ac:dyDescent="0.25">
      <c r="B1219" s="4">
        <v>37</v>
      </c>
      <c r="C1219" s="5">
        <v>9525</v>
      </c>
    </row>
    <row r="1220" spans="2:3" x14ac:dyDescent="0.25">
      <c r="B1220" s="6">
        <v>34</v>
      </c>
      <c r="C1220" s="7">
        <v>2929</v>
      </c>
    </row>
    <row r="1221" spans="2:3" x14ac:dyDescent="0.25">
      <c r="B1221" s="4">
        <v>23</v>
      </c>
      <c r="C1221" s="5">
        <v>2275</v>
      </c>
    </row>
    <row r="1222" spans="2:3" x14ac:dyDescent="0.25">
      <c r="B1222" s="6">
        <v>44</v>
      </c>
      <c r="C1222" s="7">
        <v>7879</v>
      </c>
    </row>
    <row r="1223" spans="2:3" x14ac:dyDescent="0.25">
      <c r="B1223" s="4">
        <v>35</v>
      </c>
      <c r="C1223" s="5">
        <v>4930</v>
      </c>
    </row>
    <row r="1224" spans="2:3" x14ac:dyDescent="0.25">
      <c r="B1224" s="6">
        <v>43</v>
      </c>
      <c r="C1224" s="7">
        <v>7847</v>
      </c>
    </row>
    <row r="1225" spans="2:3" x14ac:dyDescent="0.25">
      <c r="B1225" s="4">
        <v>24</v>
      </c>
      <c r="C1225" s="5">
        <v>4401</v>
      </c>
    </row>
    <row r="1226" spans="2:3" x14ac:dyDescent="0.25">
      <c r="B1226" s="6">
        <v>41</v>
      </c>
      <c r="C1226" s="7">
        <v>9241</v>
      </c>
    </row>
    <row r="1227" spans="2:3" x14ac:dyDescent="0.25">
      <c r="B1227" s="4">
        <v>29</v>
      </c>
      <c r="C1227" s="5">
        <v>2974</v>
      </c>
    </row>
    <row r="1228" spans="2:3" x14ac:dyDescent="0.25">
      <c r="B1228" s="6">
        <v>36</v>
      </c>
      <c r="C1228" s="7">
        <v>4502</v>
      </c>
    </row>
    <row r="1229" spans="2:3" x14ac:dyDescent="0.25">
      <c r="B1229" s="4">
        <v>45</v>
      </c>
      <c r="C1229" s="5">
        <v>10748</v>
      </c>
    </row>
    <row r="1230" spans="2:3" x14ac:dyDescent="0.25">
      <c r="B1230" s="6">
        <v>24</v>
      </c>
      <c r="C1230" s="7">
        <v>1555</v>
      </c>
    </row>
    <row r="1231" spans="2:3" x14ac:dyDescent="0.25">
      <c r="B1231" s="4">
        <v>47</v>
      </c>
      <c r="C1231" s="5">
        <v>12936</v>
      </c>
    </row>
    <row r="1232" spans="2:3" x14ac:dyDescent="0.25">
      <c r="B1232" s="6">
        <v>26</v>
      </c>
      <c r="C1232" s="7">
        <v>2305</v>
      </c>
    </row>
    <row r="1233" spans="2:3" x14ac:dyDescent="0.25">
      <c r="B1233" s="4">
        <v>45</v>
      </c>
      <c r="C1233" s="5">
        <v>16704</v>
      </c>
    </row>
    <row r="1234" spans="2:3" x14ac:dyDescent="0.25">
      <c r="B1234" s="6">
        <v>32</v>
      </c>
      <c r="C1234" s="7">
        <v>3433</v>
      </c>
    </row>
    <row r="1235" spans="2:3" x14ac:dyDescent="0.25">
      <c r="B1235" s="4">
        <v>31</v>
      </c>
      <c r="C1235" s="5">
        <v>3477</v>
      </c>
    </row>
    <row r="1236" spans="2:3" x14ac:dyDescent="0.25">
      <c r="B1236" s="6">
        <v>41</v>
      </c>
      <c r="C1236" s="7">
        <v>6430</v>
      </c>
    </row>
    <row r="1237" spans="2:3" x14ac:dyDescent="0.25">
      <c r="B1237" s="4">
        <v>40</v>
      </c>
      <c r="C1237" s="5">
        <v>6516</v>
      </c>
    </row>
    <row r="1238" spans="2:3" x14ac:dyDescent="0.25">
      <c r="B1238" s="6">
        <v>24</v>
      </c>
      <c r="C1238" s="7">
        <v>3907</v>
      </c>
    </row>
    <row r="1239" spans="2:3" x14ac:dyDescent="0.25">
      <c r="B1239" s="4">
        <v>46</v>
      </c>
      <c r="C1239" s="5">
        <v>5562</v>
      </c>
    </row>
    <row r="1240" spans="2:3" x14ac:dyDescent="0.25">
      <c r="B1240" s="6">
        <v>35</v>
      </c>
      <c r="C1240" s="7">
        <v>6883</v>
      </c>
    </row>
    <row r="1241" spans="2:3" x14ac:dyDescent="0.25">
      <c r="B1241" s="4">
        <v>30</v>
      </c>
      <c r="C1241" s="5">
        <v>2862</v>
      </c>
    </row>
    <row r="1242" spans="2:3" x14ac:dyDescent="0.25">
      <c r="B1242" s="6">
        <v>47</v>
      </c>
      <c r="C1242" s="7">
        <v>4978</v>
      </c>
    </row>
    <row r="1243" spans="2:3" x14ac:dyDescent="0.25">
      <c r="B1243" s="4">
        <v>46</v>
      </c>
      <c r="C1243" s="5">
        <v>10368</v>
      </c>
    </row>
    <row r="1244" spans="2:3" x14ac:dyDescent="0.25">
      <c r="B1244" s="6">
        <v>36</v>
      </c>
      <c r="C1244" s="7">
        <v>6134</v>
      </c>
    </row>
    <row r="1245" spans="2:3" x14ac:dyDescent="0.25">
      <c r="B1245" s="4">
        <v>32</v>
      </c>
      <c r="C1245" s="5">
        <v>6735</v>
      </c>
    </row>
    <row r="1246" spans="2:3" x14ac:dyDescent="0.25">
      <c r="B1246" s="6">
        <v>23</v>
      </c>
      <c r="C1246" s="7">
        <v>3295</v>
      </c>
    </row>
    <row r="1247" spans="2:3" x14ac:dyDescent="0.25">
      <c r="B1247" s="4">
        <v>31</v>
      </c>
      <c r="C1247" s="5">
        <v>5238</v>
      </c>
    </row>
    <row r="1248" spans="2:3" x14ac:dyDescent="0.25">
      <c r="B1248" s="6">
        <v>39</v>
      </c>
      <c r="C1248" s="7">
        <v>6472</v>
      </c>
    </row>
    <row r="1249" spans="2:3" x14ac:dyDescent="0.25">
      <c r="B1249" s="4">
        <v>32</v>
      </c>
      <c r="C1249" s="5">
        <v>9610</v>
      </c>
    </row>
    <row r="1250" spans="2:3" x14ac:dyDescent="0.25">
      <c r="B1250" s="6">
        <v>40</v>
      </c>
      <c r="C1250" s="7">
        <v>19833</v>
      </c>
    </row>
    <row r="1251" spans="2:3" x14ac:dyDescent="0.25">
      <c r="B1251" s="4">
        <v>45</v>
      </c>
      <c r="C1251" s="5">
        <v>9756</v>
      </c>
    </row>
    <row r="1252" spans="2:3" x14ac:dyDescent="0.25">
      <c r="B1252" s="6">
        <v>30</v>
      </c>
      <c r="C1252" s="7">
        <v>4968</v>
      </c>
    </row>
    <row r="1253" spans="2:3" x14ac:dyDescent="0.25">
      <c r="B1253" s="4">
        <v>24</v>
      </c>
      <c r="C1253" s="5">
        <v>2145</v>
      </c>
    </row>
    <row r="1254" spans="2:3" x14ac:dyDescent="0.25">
      <c r="B1254" s="6">
        <v>30</v>
      </c>
      <c r="C1254" s="7">
        <v>2180</v>
      </c>
    </row>
    <row r="1255" spans="2:3" x14ac:dyDescent="0.25">
      <c r="B1255" s="4">
        <v>31</v>
      </c>
      <c r="C1255" s="5">
        <v>8346</v>
      </c>
    </row>
    <row r="1256" spans="2:3" x14ac:dyDescent="0.25">
      <c r="B1256" s="6">
        <v>27</v>
      </c>
      <c r="C1256" s="7">
        <v>3445</v>
      </c>
    </row>
    <row r="1257" spans="2:3" x14ac:dyDescent="0.25">
      <c r="B1257" s="4">
        <v>29</v>
      </c>
      <c r="C1257" s="5">
        <v>2760</v>
      </c>
    </row>
    <row r="1258" spans="2:3" x14ac:dyDescent="0.25">
      <c r="B1258" s="6">
        <v>29</v>
      </c>
      <c r="C1258" s="7">
        <v>6294</v>
      </c>
    </row>
    <row r="1259" spans="2:3" x14ac:dyDescent="0.25">
      <c r="B1259" s="4">
        <v>30</v>
      </c>
      <c r="C1259" s="5">
        <v>7140</v>
      </c>
    </row>
    <row r="1260" spans="2:3" x14ac:dyDescent="0.25">
      <c r="B1260" s="6">
        <v>34</v>
      </c>
      <c r="C1260" s="7">
        <v>2932</v>
      </c>
    </row>
    <row r="1261" spans="2:3" x14ac:dyDescent="0.25">
      <c r="B1261" s="4">
        <v>33</v>
      </c>
      <c r="C1261" s="5">
        <v>5147</v>
      </c>
    </row>
    <row r="1262" spans="2:3" x14ac:dyDescent="0.25">
      <c r="B1262" s="6">
        <v>49</v>
      </c>
      <c r="C1262" s="7">
        <v>4507</v>
      </c>
    </row>
    <row r="1263" spans="2:3" x14ac:dyDescent="0.25">
      <c r="B1263" s="4">
        <v>33</v>
      </c>
      <c r="C1263" s="5">
        <v>8564</v>
      </c>
    </row>
    <row r="1264" spans="2:3" x14ac:dyDescent="0.25">
      <c r="B1264" s="6">
        <v>38</v>
      </c>
      <c r="C1264" s="7">
        <v>2468</v>
      </c>
    </row>
    <row r="1265" spans="2:3" x14ac:dyDescent="0.25">
      <c r="B1265" s="4">
        <v>31</v>
      </c>
      <c r="C1265" s="5">
        <v>8161</v>
      </c>
    </row>
    <row r="1266" spans="2:3" x14ac:dyDescent="0.25">
      <c r="B1266" s="6">
        <v>29</v>
      </c>
      <c r="C1266" s="7">
        <v>2109</v>
      </c>
    </row>
    <row r="1267" spans="2:3" x14ac:dyDescent="0.25">
      <c r="B1267" s="4">
        <v>30</v>
      </c>
      <c r="C1267" s="5">
        <v>5294</v>
      </c>
    </row>
    <row r="1268" spans="2:3" x14ac:dyDescent="0.25">
      <c r="B1268" s="6">
        <v>32</v>
      </c>
      <c r="C1268" s="7">
        <v>2718</v>
      </c>
    </row>
    <row r="1269" spans="2:3" x14ac:dyDescent="0.25">
      <c r="B1269" s="4">
        <v>38</v>
      </c>
      <c r="C1269" s="5">
        <v>5811</v>
      </c>
    </row>
    <row r="1270" spans="2:3" x14ac:dyDescent="0.25">
      <c r="B1270" s="6">
        <v>43</v>
      </c>
      <c r="C1270" s="7">
        <v>2437</v>
      </c>
    </row>
    <row r="1271" spans="2:3" x14ac:dyDescent="0.25">
      <c r="B1271" s="4">
        <v>42</v>
      </c>
      <c r="C1271" s="5">
        <v>2766</v>
      </c>
    </row>
    <row r="1272" spans="2:3" x14ac:dyDescent="0.25">
      <c r="B1272" s="6">
        <v>55</v>
      </c>
      <c r="C1272" s="7">
        <v>19038</v>
      </c>
    </row>
    <row r="1273" spans="2:3" x14ac:dyDescent="0.25">
      <c r="B1273" s="4">
        <v>33</v>
      </c>
      <c r="C1273" s="5">
        <v>3055</v>
      </c>
    </row>
    <row r="1274" spans="2:3" x14ac:dyDescent="0.25">
      <c r="B1274" s="6">
        <v>41</v>
      </c>
      <c r="C1274" s="7">
        <v>2289</v>
      </c>
    </row>
    <row r="1275" spans="2:3" x14ac:dyDescent="0.25">
      <c r="B1275" s="4">
        <v>34</v>
      </c>
      <c r="C1275" s="5">
        <v>4001</v>
      </c>
    </row>
    <row r="1276" spans="2:3" x14ac:dyDescent="0.25">
      <c r="B1276" s="6">
        <v>53</v>
      </c>
      <c r="C1276" s="7">
        <v>12965</v>
      </c>
    </row>
    <row r="1277" spans="2:3" x14ac:dyDescent="0.25">
      <c r="B1277" s="4">
        <v>43</v>
      </c>
      <c r="C1277" s="5">
        <v>3539</v>
      </c>
    </row>
    <row r="1278" spans="2:3" x14ac:dyDescent="0.25">
      <c r="B1278" s="6">
        <v>34</v>
      </c>
      <c r="C1278" s="7">
        <v>6029</v>
      </c>
    </row>
    <row r="1279" spans="2:3" x14ac:dyDescent="0.25">
      <c r="B1279" s="4">
        <v>21</v>
      </c>
      <c r="C1279" s="5">
        <v>2679</v>
      </c>
    </row>
    <row r="1280" spans="2:3" x14ac:dyDescent="0.25">
      <c r="B1280" s="6">
        <v>38</v>
      </c>
      <c r="C1280" s="7">
        <v>3702</v>
      </c>
    </row>
    <row r="1281" spans="2:3" x14ac:dyDescent="0.25">
      <c r="B1281" s="4">
        <v>22</v>
      </c>
      <c r="C1281" s="5">
        <v>2398</v>
      </c>
    </row>
    <row r="1282" spans="2:3" x14ac:dyDescent="0.25">
      <c r="B1282" s="6">
        <v>31</v>
      </c>
      <c r="C1282" s="7">
        <v>5468</v>
      </c>
    </row>
    <row r="1283" spans="2:3" x14ac:dyDescent="0.25">
      <c r="B1283" s="4">
        <v>51</v>
      </c>
      <c r="C1283" s="5">
        <v>13116</v>
      </c>
    </row>
    <row r="1284" spans="2:3" x14ac:dyDescent="0.25">
      <c r="B1284" s="6">
        <v>37</v>
      </c>
      <c r="C1284" s="7">
        <v>4189</v>
      </c>
    </row>
    <row r="1285" spans="2:3" x14ac:dyDescent="0.25">
      <c r="B1285" s="4">
        <v>46</v>
      </c>
      <c r="C1285" s="5">
        <v>19328</v>
      </c>
    </row>
    <row r="1286" spans="2:3" x14ac:dyDescent="0.25">
      <c r="B1286" s="6">
        <v>36</v>
      </c>
      <c r="C1286" s="7">
        <v>8321</v>
      </c>
    </row>
    <row r="1287" spans="2:3" x14ac:dyDescent="0.25">
      <c r="B1287" s="4">
        <v>44</v>
      </c>
      <c r="C1287" s="5">
        <v>2342</v>
      </c>
    </row>
    <row r="1288" spans="2:3" x14ac:dyDescent="0.25">
      <c r="B1288" s="6">
        <v>37</v>
      </c>
      <c r="C1288" s="7">
        <v>4071</v>
      </c>
    </row>
    <row r="1289" spans="2:3" x14ac:dyDescent="0.25">
      <c r="B1289" s="4">
        <v>35</v>
      </c>
      <c r="C1289" s="5">
        <v>5813</v>
      </c>
    </row>
    <row r="1290" spans="2:3" x14ac:dyDescent="0.25">
      <c r="B1290" s="6">
        <v>33</v>
      </c>
      <c r="C1290" s="7">
        <v>3143</v>
      </c>
    </row>
    <row r="1291" spans="2:3" x14ac:dyDescent="0.25">
      <c r="B1291" s="4">
        <v>28</v>
      </c>
      <c r="C1291" s="5">
        <v>2044</v>
      </c>
    </row>
    <row r="1292" spans="2:3" x14ac:dyDescent="0.25">
      <c r="B1292" s="6">
        <v>39</v>
      </c>
      <c r="C1292" s="7">
        <v>13464</v>
      </c>
    </row>
    <row r="1293" spans="2:3" x14ac:dyDescent="0.25">
      <c r="B1293" s="4">
        <v>46</v>
      </c>
      <c r="C1293" s="5">
        <v>7991</v>
      </c>
    </row>
    <row r="1294" spans="2:3" x14ac:dyDescent="0.25">
      <c r="B1294" s="6">
        <v>40</v>
      </c>
      <c r="C1294" s="7">
        <v>3377</v>
      </c>
    </row>
    <row r="1295" spans="2:3" x14ac:dyDescent="0.25">
      <c r="B1295" s="4">
        <v>42</v>
      </c>
      <c r="C1295" s="5">
        <v>5538</v>
      </c>
    </row>
    <row r="1296" spans="2:3" x14ac:dyDescent="0.25">
      <c r="B1296" s="6">
        <v>35</v>
      </c>
      <c r="C1296" s="7">
        <v>5762</v>
      </c>
    </row>
    <row r="1297" spans="2:3" x14ac:dyDescent="0.25">
      <c r="B1297" s="4">
        <v>38</v>
      </c>
      <c r="C1297" s="5">
        <v>2592</v>
      </c>
    </row>
    <row r="1298" spans="2:3" x14ac:dyDescent="0.25">
      <c r="B1298" s="6">
        <v>34</v>
      </c>
      <c r="C1298" s="7">
        <v>5346</v>
      </c>
    </row>
    <row r="1299" spans="2:3" x14ac:dyDescent="0.25">
      <c r="B1299" s="4">
        <v>37</v>
      </c>
      <c r="C1299" s="5">
        <v>4213</v>
      </c>
    </row>
    <row r="1300" spans="2:3" x14ac:dyDescent="0.25">
      <c r="B1300" s="6">
        <v>39</v>
      </c>
      <c r="C1300" s="7">
        <v>4127</v>
      </c>
    </row>
    <row r="1301" spans="2:3" x14ac:dyDescent="0.25">
      <c r="B1301" s="4">
        <v>43</v>
      </c>
      <c r="C1301" s="5">
        <v>2438</v>
      </c>
    </row>
    <row r="1302" spans="2:3" x14ac:dyDescent="0.25">
      <c r="B1302" s="6">
        <v>41</v>
      </c>
      <c r="C1302" s="7">
        <v>6870</v>
      </c>
    </row>
    <row r="1303" spans="2:3" x14ac:dyDescent="0.25">
      <c r="B1303" s="4">
        <v>41</v>
      </c>
      <c r="C1303" s="5">
        <v>10447</v>
      </c>
    </row>
    <row r="1304" spans="2:3" x14ac:dyDescent="0.25">
      <c r="B1304" s="6">
        <v>30</v>
      </c>
      <c r="C1304" s="7">
        <v>9667</v>
      </c>
    </row>
    <row r="1305" spans="2:3" x14ac:dyDescent="0.25">
      <c r="B1305" s="4">
        <v>26</v>
      </c>
      <c r="C1305" s="5">
        <v>2148</v>
      </c>
    </row>
    <row r="1306" spans="2:3" x14ac:dyDescent="0.25">
      <c r="B1306" s="6">
        <v>46</v>
      </c>
      <c r="C1306" s="7">
        <v>8926</v>
      </c>
    </row>
    <row r="1307" spans="2:3" x14ac:dyDescent="0.25">
      <c r="B1307" s="4">
        <v>40</v>
      </c>
      <c r="C1307" s="5">
        <v>6513</v>
      </c>
    </row>
    <row r="1308" spans="2:3" x14ac:dyDescent="0.25">
      <c r="B1308" s="6">
        <v>34</v>
      </c>
      <c r="C1308" s="7">
        <v>6799</v>
      </c>
    </row>
    <row r="1309" spans="2:3" x14ac:dyDescent="0.25">
      <c r="B1309" s="4">
        <v>58</v>
      </c>
      <c r="C1309" s="5">
        <v>16291</v>
      </c>
    </row>
    <row r="1310" spans="2:3" x14ac:dyDescent="0.25">
      <c r="B1310" s="6">
        <v>35</v>
      </c>
      <c r="C1310" s="7">
        <v>2705</v>
      </c>
    </row>
    <row r="1311" spans="2:3" x14ac:dyDescent="0.25">
      <c r="B1311" s="4">
        <v>47</v>
      </c>
      <c r="C1311" s="5">
        <v>10333</v>
      </c>
    </row>
    <row r="1312" spans="2:3" x14ac:dyDescent="0.25">
      <c r="B1312" s="6">
        <v>40</v>
      </c>
      <c r="C1312" s="7">
        <v>4448</v>
      </c>
    </row>
    <row r="1313" spans="2:3" x14ac:dyDescent="0.25">
      <c r="B1313" s="4">
        <v>54</v>
      </c>
      <c r="C1313" s="5">
        <v>6854</v>
      </c>
    </row>
    <row r="1314" spans="2:3" x14ac:dyDescent="0.25">
      <c r="B1314" s="6">
        <v>31</v>
      </c>
      <c r="C1314" s="7">
        <v>9637</v>
      </c>
    </row>
    <row r="1315" spans="2:3" x14ac:dyDescent="0.25">
      <c r="B1315" s="4">
        <v>28</v>
      </c>
      <c r="C1315" s="5">
        <v>3591</v>
      </c>
    </row>
    <row r="1316" spans="2:3" x14ac:dyDescent="0.25">
      <c r="B1316" s="6">
        <v>38</v>
      </c>
      <c r="C1316" s="7">
        <v>5405</v>
      </c>
    </row>
    <row r="1317" spans="2:3" x14ac:dyDescent="0.25">
      <c r="B1317" s="4">
        <v>26</v>
      </c>
      <c r="C1317" s="5">
        <v>4684</v>
      </c>
    </row>
    <row r="1318" spans="2:3" x14ac:dyDescent="0.25">
      <c r="B1318" s="6">
        <v>58</v>
      </c>
      <c r="C1318" s="7">
        <v>15787</v>
      </c>
    </row>
    <row r="1319" spans="2:3" x14ac:dyDescent="0.25">
      <c r="B1319" s="4">
        <v>18</v>
      </c>
      <c r="C1319" s="5">
        <v>1514</v>
      </c>
    </row>
    <row r="1320" spans="2:3" x14ac:dyDescent="0.25">
      <c r="B1320" s="6">
        <v>31</v>
      </c>
      <c r="C1320" s="7">
        <v>2956</v>
      </c>
    </row>
    <row r="1321" spans="2:3" x14ac:dyDescent="0.25">
      <c r="B1321" s="4">
        <v>29</v>
      </c>
      <c r="C1321" s="5">
        <v>2335</v>
      </c>
    </row>
    <row r="1322" spans="2:3" x14ac:dyDescent="0.25">
      <c r="B1322" s="6">
        <v>45</v>
      </c>
      <c r="C1322" s="7">
        <v>5154</v>
      </c>
    </row>
    <row r="1323" spans="2:3" x14ac:dyDescent="0.25">
      <c r="B1323" s="4">
        <v>36</v>
      </c>
      <c r="C1323" s="5">
        <v>6962</v>
      </c>
    </row>
    <row r="1324" spans="2:3" x14ac:dyDescent="0.25">
      <c r="B1324" s="6">
        <v>43</v>
      </c>
      <c r="C1324" s="7">
        <v>5675</v>
      </c>
    </row>
    <row r="1325" spans="2:3" x14ac:dyDescent="0.25">
      <c r="B1325" s="4">
        <v>27</v>
      </c>
      <c r="C1325" s="5">
        <v>2379</v>
      </c>
    </row>
    <row r="1326" spans="2:3" x14ac:dyDescent="0.25">
      <c r="B1326" s="6">
        <v>29</v>
      </c>
      <c r="C1326" s="7">
        <v>3812</v>
      </c>
    </row>
    <row r="1327" spans="2:3" x14ac:dyDescent="0.25">
      <c r="B1327" s="4">
        <v>32</v>
      </c>
      <c r="C1327" s="5">
        <v>4648</v>
      </c>
    </row>
    <row r="1328" spans="2:3" x14ac:dyDescent="0.25">
      <c r="B1328" s="6">
        <v>42</v>
      </c>
      <c r="C1328" s="7">
        <v>2936</v>
      </c>
    </row>
    <row r="1329" spans="2:3" x14ac:dyDescent="0.25">
      <c r="B1329" s="4">
        <v>47</v>
      </c>
      <c r="C1329" s="5">
        <v>2105</v>
      </c>
    </row>
    <row r="1330" spans="2:3" x14ac:dyDescent="0.25">
      <c r="B1330" s="6">
        <v>46</v>
      </c>
      <c r="C1330" s="7">
        <v>8578</v>
      </c>
    </row>
    <row r="1331" spans="2:3" x14ac:dyDescent="0.25">
      <c r="B1331" s="4">
        <v>28</v>
      </c>
      <c r="C1331" s="5">
        <v>2706</v>
      </c>
    </row>
    <row r="1332" spans="2:3" x14ac:dyDescent="0.25">
      <c r="B1332" s="6">
        <v>29</v>
      </c>
      <c r="C1332" s="7">
        <v>6384</v>
      </c>
    </row>
    <row r="1333" spans="2:3" x14ac:dyDescent="0.25">
      <c r="B1333" s="4">
        <v>42</v>
      </c>
      <c r="C1333" s="5">
        <v>3968</v>
      </c>
    </row>
    <row r="1334" spans="2:3" x14ac:dyDescent="0.25">
      <c r="B1334" s="6">
        <v>32</v>
      </c>
      <c r="C1334" s="7">
        <v>9907</v>
      </c>
    </row>
    <row r="1335" spans="2:3" x14ac:dyDescent="0.25">
      <c r="B1335" s="4">
        <v>46</v>
      </c>
      <c r="C1335" s="5">
        <v>13225</v>
      </c>
    </row>
    <row r="1336" spans="2:3" x14ac:dyDescent="0.25">
      <c r="B1336" s="6">
        <v>27</v>
      </c>
      <c r="C1336" s="7">
        <v>3540</v>
      </c>
    </row>
    <row r="1337" spans="2:3" x14ac:dyDescent="0.25">
      <c r="B1337" s="4">
        <v>29</v>
      </c>
      <c r="C1337" s="5">
        <v>2804</v>
      </c>
    </row>
    <row r="1338" spans="2:3" x14ac:dyDescent="0.25">
      <c r="B1338" s="6">
        <v>43</v>
      </c>
      <c r="C1338" s="7">
        <v>19392</v>
      </c>
    </row>
    <row r="1339" spans="2:3" x14ac:dyDescent="0.25">
      <c r="B1339" s="4">
        <v>48</v>
      </c>
      <c r="C1339" s="5">
        <v>19665</v>
      </c>
    </row>
    <row r="1340" spans="2:3" x14ac:dyDescent="0.25">
      <c r="B1340" s="6">
        <v>29</v>
      </c>
      <c r="C1340" s="7">
        <v>2439</v>
      </c>
    </row>
    <row r="1341" spans="2:3" x14ac:dyDescent="0.25">
      <c r="B1341" s="4">
        <v>46</v>
      </c>
      <c r="C1341" s="5">
        <v>7314</v>
      </c>
    </row>
    <row r="1342" spans="2:3" x14ac:dyDescent="0.25">
      <c r="B1342" s="6">
        <v>27</v>
      </c>
      <c r="C1342" s="7">
        <v>4774</v>
      </c>
    </row>
    <row r="1343" spans="2:3" x14ac:dyDescent="0.25">
      <c r="B1343" s="4">
        <v>39</v>
      </c>
      <c r="C1343" s="5">
        <v>3902</v>
      </c>
    </row>
    <row r="1344" spans="2:3" x14ac:dyDescent="0.25">
      <c r="B1344" s="6">
        <v>55</v>
      </c>
      <c r="C1344" s="7">
        <v>2662</v>
      </c>
    </row>
    <row r="1345" spans="2:3" x14ac:dyDescent="0.25">
      <c r="B1345" s="4">
        <v>28</v>
      </c>
      <c r="C1345" s="5">
        <v>2856</v>
      </c>
    </row>
    <row r="1346" spans="2:3" x14ac:dyDescent="0.25">
      <c r="B1346" s="6">
        <v>30</v>
      </c>
      <c r="C1346" s="7">
        <v>1081</v>
      </c>
    </row>
    <row r="1347" spans="2:3" x14ac:dyDescent="0.25">
      <c r="B1347" s="4">
        <v>22</v>
      </c>
      <c r="C1347" s="5">
        <v>2472</v>
      </c>
    </row>
    <row r="1348" spans="2:3" x14ac:dyDescent="0.25">
      <c r="B1348" s="6">
        <v>36</v>
      </c>
      <c r="C1348" s="7">
        <v>5673</v>
      </c>
    </row>
    <row r="1349" spans="2:3" x14ac:dyDescent="0.25">
      <c r="B1349" s="4">
        <v>31</v>
      </c>
      <c r="C1349" s="5">
        <v>4197</v>
      </c>
    </row>
    <row r="1350" spans="2:3" x14ac:dyDescent="0.25">
      <c r="B1350" s="6">
        <v>34</v>
      </c>
      <c r="C1350" s="7">
        <v>9713</v>
      </c>
    </row>
    <row r="1351" spans="2:3" x14ac:dyDescent="0.25">
      <c r="B1351" s="4">
        <v>29</v>
      </c>
      <c r="C1351" s="5">
        <v>2062</v>
      </c>
    </row>
    <row r="1352" spans="2:3" x14ac:dyDescent="0.25">
      <c r="B1352" s="6">
        <v>37</v>
      </c>
      <c r="C1352" s="7">
        <v>4284</v>
      </c>
    </row>
    <row r="1353" spans="2:3" x14ac:dyDescent="0.25">
      <c r="B1353" s="4">
        <v>35</v>
      </c>
      <c r="C1353" s="5">
        <v>4788</v>
      </c>
    </row>
    <row r="1354" spans="2:3" x14ac:dyDescent="0.25">
      <c r="B1354" s="6">
        <v>45</v>
      </c>
      <c r="C1354" s="7">
        <v>5906</v>
      </c>
    </row>
    <row r="1355" spans="2:3" x14ac:dyDescent="0.25">
      <c r="B1355" s="4">
        <v>36</v>
      </c>
      <c r="C1355" s="5">
        <v>3886</v>
      </c>
    </row>
    <row r="1356" spans="2:3" x14ac:dyDescent="0.25">
      <c r="B1356" s="6">
        <v>40</v>
      </c>
      <c r="C1356" s="7">
        <v>16823</v>
      </c>
    </row>
    <row r="1357" spans="2:3" x14ac:dyDescent="0.25">
      <c r="B1357" s="4">
        <v>26</v>
      </c>
      <c r="C1357" s="5">
        <v>2933</v>
      </c>
    </row>
    <row r="1358" spans="2:3" x14ac:dyDescent="0.25">
      <c r="B1358" s="6">
        <v>27</v>
      </c>
      <c r="C1358" s="7">
        <v>6500</v>
      </c>
    </row>
    <row r="1359" spans="2:3" x14ac:dyDescent="0.25">
      <c r="B1359" s="4">
        <v>48</v>
      </c>
      <c r="C1359" s="5">
        <v>17174</v>
      </c>
    </row>
    <row r="1360" spans="2:3" x14ac:dyDescent="0.25">
      <c r="B1360" s="6">
        <v>44</v>
      </c>
      <c r="C1360" s="7">
        <v>5033</v>
      </c>
    </row>
    <row r="1361" spans="2:3" x14ac:dyDescent="0.25">
      <c r="B1361" s="4">
        <v>34</v>
      </c>
      <c r="C1361" s="5">
        <v>2307</v>
      </c>
    </row>
    <row r="1362" spans="2:3" x14ac:dyDescent="0.25">
      <c r="B1362" s="6">
        <v>56</v>
      </c>
      <c r="C1362" s="7">
        <v>2587</v>
      </c>
    </row>
    <row r="1363" spans="2:3" x14ac:dyDescent="0.25">
      <c r="B1363" s="4">
        <v>36</v>
      </c>
      <c r="C1363" s="5">
        <v>5507</v>
      </c>
    </row>
    <row r="1364" spans="2:3" x14ac:dyDescent="0.25">
      <c r="B1364" s="6">
        <v>41</v>
      </c>
      <c r="C1364" s="7">
        <v>4393</v>
      </c>
    </row>
    <row r="1365" spans="2:3" x14ac:dyDescent="0.25">
      <c r="B1365" s="4">
        <v>42</v>
      </c>
      <c r="C1365" s="5">
        <v>13348</v>
      </c>
    </row>
    <row r="1366" spans="2:3" x14ac:dyDescent="0.25">
      <c r="B1366" s="6">
        <v>31</v>
      </c>
      <c r="C1366" s="7">
        <v>6583</v>
      </c>
    </row>
    <row r="1367" spans="2:3" x14ac:dyDescent="0.25">
      <c r="B1367" s="4">
        <v>34</v>
      </c>
      <c r="C1367" s="5">
        <v>8103</v>
      </c>
    </row>
    <row r="1368" spans="2:3" x14ac:dyDescent="0.25">
      <c r="B1368" s="6">
        <v>31</v>
      </c>
      <c r="C1368" s="7">
        <v>3978</v>
      </c>
    </row>
    <row r="1369" spans="2:3" x14ac:dyDescent="0.25">
      <c r="B1369" s="4">
        <v>26</v>
      </c>
      <c r="C1369" s="5">
        <v>2544</v>
      </c>
    </row>
    <row r="1370" spans="2:3" x14ac:dyDescent="0.25">
      <c r="B1370" s="6">
        <v>45</v>
      </c>
      <c r="C1370" s="7">
        <v>5399</v>
      </c>
    </row>
    <row r="1371" spans="2:3" x14ac:dyDescent="0.25">
      <c r="B1371" s="4">
        <v>33</v>
      </c>
      <c r="C1371" s="5">
        <v>5487</v>
      </c>
    </row>
    <row r="1372" spans="2:3" x14ac:dyDescent="0.25">
      <c r="B1372" s="6">
        <v>28</v>
      </c>
      <c r="C1372" s="7">
        <v>6834</v>
      </c>
    </row>
    <row r="1373" spans="2:3" x14ac:dyDescent="0.25">
      <c r="B1373" s="4">
        <v>29</v>
      </c>
      <c r="C1373" s="5">
        <v>1091</v>
      </c>
    </row>
    <row r="1374" spans="2:3" x14ac:dyDescent="0.25">
      <c r="B1374" s="6">
        <v>39</v>
      </c>
      <c r="C1374" s="7">
        <v>5736</v>
      </c>
    </row>
    <row r="1375" spans="2:3" x14ac:dyDescent="0.25">
      <c r="B1375" s="4">
        <v>27</v>
      </c>
      <c r="C1375" s="5">
        <v>2226</v>
      </c>
    </row>
    <row r="1376" spans="2:3" x14ac:dyDescent="0.25">
      <c r="B1376" s="6">
        <v>34</v>
      </c>
      <c r="C1376" s="7">
        <v>5747</v>
      </c>
    </row>
    <row r="1377" spans="2:3" x14ac:dyDescent="0.25">
      <c r="B1377" s="4">
        <v>28</v>
      </c>
      <c r="C1377" s="5">
        <v>9854</v>
      </c>
    </row>
    <row r="1378" spans="2:3" x14ac:dyDescent="0.25">
      <c r="B1378" s="6">
        <v>47</v>
      </c>
      <c r="C1378" s="7">
        <v>5467</v>
      </c>
    </row>
    <row r="1379" spans="2:3" x14ac:dyDescent="0.25">
      <c r="B1379" s="4">
        <v>56</v>
      </c>
      <c r="C1379" s="5">
        <v>5380</v>
      </c>
    </row>
    <row r="1380" spans="2:3" x14ac:dyDescent="0.25">
      <c r="B1380" s="6">
        <v>39</v>
      </c>
      <c r="C1380" s="7">
        <v>5151</v>
      </c>
    </row>
    <row r="1381" spans="2:3" x14ac:dyDescent="0.25">
      <c r="B1381" s="4">
        <v>38</v>
      </c>
      <c r="C1381" s="5">
        <v>2133</v>
      </c>
    </row>
    <row r="1382" spans="2:3" x14ac:dyDescent="0.25">
      <c r="B1382" s="6">
        <v>58</v>
      </c>
      <c r="C1382" s="7">
        <v>17875</v>
      </c>
    </row>
    <row r="1383" spans="2:3" x14ac:dyDescent="0.25">
      <c r="B1383" s="4">
        <v>32</v>
      </c>
      <c r="C1383" s="5">
        <v>2432</v>
      </c>
    </row>
    <row r="1384" spans="2:3" x14ac:dyDescent="0.25">
      <c r="B1384" s="6">
        <v>38</v>
      </c>
      <c r="C1384" s="7">
        <v>4771</v>
      </c>
    </row>
    <row r="1385" spans="2:3" x14ac:dyDescent="0.25">
      <c r="B1385" s="4">
        <v>49</v>
      </c>
      <c r="C1385" s="5">
        <v>19161</v>
      </c>
    </row>
    <row r="1386" spans="2:3" x14ac:dyDescent="0.25">
      <c r="B1386" s="6">
        <v>42</v>
      </c>
      <c r="C1386" s="7">
        <v>5087</v>
      </c>
    </row>
    <row r="1387" spans="2:3" x14ac:dyDescent="0.25">
      <c r="B1387" s="4">
        <v>27</v>
      </c>
      <c r="C1387" s="5">
        <v>2863</v>
      </c>
    </row>
    <row r="1388" spans="2:3" x14ac:dyDescent="0.25">
      <c r="B1388" s="6">
        <v>35</v>
      </c>
      <c r="C1388" s="7">
        <v>5561</v>
      </c>
    </row>
    <row r="1389" spans="2:3" x14ac:dyDescent="0.25">
      <c r="B1389" s="4">
        <v>28</v>
      </c>
      <c r="C1389" s="5">
        <v>2144</v>
      </c>
    </row>
    <row r="1390" spans="2:3" x14ac:dyDescent="0.25">
      <c r="B1390" s="6">
        <v>31</v>
      </c>
      <c r="C1390" s="7">
        <v>3065</v>
      </c>
    </row>
    <row r="1391" spans="2:3" x14ac:dyDescent="0.25">
      <c r="B1391" s="4">
        <v>36</v>
      </c>
      <c r="C1391" s="5">
        <v>2810</v>
      </c>
    </row>
    <row r="1392" spans="2:3" x14ac:dyDescent="0.25">
      <c r="B1392" s="6">
        <v>34</v>
      </c>
      <c r="C1392" s="7">
        <v>9888</v>
      </c>
    </row>
    <row r="1393" spans="2:3" x14ac:dyDescent="0.25">
      <c r="B1393" s="4">
        <v>34</v>
      </c>
      <c r="C1393" s="5">
        <v>8628</v>
      </c>
    </row>
    <row r="1394" spans="2:3" x14ac:dyDescent="0.25">
      <c r="B1394" s="6">
        <v>26</v>
      </c>
      <c r="C1394" s="7">
        <v>2867</v>
      </c>
    </row>
    <row r="1395" spans="2:3" x14ac:dyDescent="0.25">
      <c r="B1395" s="4">
        <v>29</v>
      </c>
      <c r="C1395" s="5">
        <v>5373</v>
      </c>
    </row>
    <row r="1396" spans="2:3" x14ac:dyDescent="0.25">
      <c r="B1396" s="6">
        <v>32</v>
      </c>
      <c r="C1396" s="7">
        <v>6667</v>
      </c>
    </row>
    <row r="1397" spans="2:3" x14ac:dyDescent="0.25">
      <c r="B1397" s="4">
        <v>31</v>
      </c>
      <c r="C1397" s="5">
        <v>5003</v>
      </c>
    </row>
    <row r="1398" spans="2:3" x14ac:dyDescent="0.25">
      <c r="B1398" s="6">
        <v>28</v>
      </c>
      <c r="C1398" s="7">
        <v>2367</v>
      </c>
    </row>
    <row r="1399" spans="2:3" x14ac:dyDescent="0.25">
      <c r="B1399" s="4">
        <v>38</v>
      </c>
      <c r="C1399" s="5">
        <v>2858</v>
      </c>
    </row>
    <row r="1400" spans="2:3" x14ac:dyDescent="0.25">
      <c r="B1400" s="6">
        <v>35</v>
      </c>
      <c r="C1400" s="7">
        <v>5204</v>
      </c>
    </row>
    <row r="1401" spans="2:3" x14ac:dyDescent="0.25">
      <c r="B1401" s="4">
        <v>27</v>
      </c>
      <c r="C1401" s="5">
        <v>4105</v>
      </c>
    </row>
    <row r="1402" spans="2:3" x14ac:dyDescent="0.25">
      <c r="B1402" s="6">
        <v>32</v>
      </c>
      <c r="C1402" s="7">
        <v>9679</v>
      </c>
    </row>
    <row r="1403" spans="2:3" x14ac:dyDescent="0.25">
      <c r="B1403" s="4">
        <v>31</v>
      </c>
      <c r="C1403" s="5">
        <v>5617</v>
      </c>
    </row>
    <row r="1404" spans="2:3" x14ac:dyDescent="0.25">
      <c r="B1404" s="6">
        <v>53</v>
      </c>
      <c r="C1404" s="7">
        <v>10448</v>
      </c>
    </row>
    <row r="1405" spans="2:3" x14ac:dyDescent="0.25">
      <c r="B1405" s="4">
        <v>54</v>
      </c>
      <c r="C1405" s="5">
        <v>2897</v>
      </c>
    </row>
    <row r="1406" spans="2:3" x14ac:dyDescent="0.25">
      <c r="B1406" s="6">
        <v>33</v>
      </c>
      <c r="C1406" s="7">
        <v>5968</v>
      </c>
    </row>
    <row r="1407" spans="2:3" x14ac:dyDescent="0.25">
      <c r="B1407" s="4">
        <v>43</v>
      </c>
      <c r="C1407" s="5">
        <v>7510</v>
      </c>
    </row>
    <row r="1408" spans="2:3" x14ac:dyDescent="0.25">
      <c r="B1408" s="6">
        <v>38</v>
      </c>
      <c r="C1408" s="7">
        <v>2991</v>
      </c>
    </row>
    <row r="1409" spans="2:3" x14ac:dyDescent="0.25">
      <c r="B1409" s="4">
        <v>55</v>
      </c>
      <c r="C1409" s="5">
        <v>19636</v>
      </c>
    </row>
    <row r="1410" spans="2:3" x14ac:dyDescent="0.25">
      <c r="B1410" s="6">
        <v>31</v>
      </c>
      <c r="C1410" s="7">
        <v>1129</v>
      </c>
    </row>
    <row r="1411" spans="2:3" x14ac:dyDescent="0.25">
      <c r="B1411" s="4">
        <v>39</v>
      </c>
      <c r="C1411" s="5">
        <v>13341</v>
      </c>
    </row>
    <row r="1412" spans="2:3" x14ac:dyDescent="0.25">
      <c r="B1412" s="6">
        <v>42</v>
      </c>
      <c r="C1412" s="7">
        <v>4332</v>
      </c>
    </row>
    <row r="1413" spans="2:3" x14ac:dyDescent="0.25">
      <c r="B1413" s="4">
        <v>31</v>
      </c>
      <c r="C1413" s="5">
        <v>11031</v>
      </c>
    </row>
    <row r="1414" spans="2:3" x14ac:dyDescent="0.25">
      <c r="B1414" s="6">
        <v>54</v>
      </c>
      <c r="C1414" s="7">
        <v>4440</v>
      </c>
    </row>
    <row r="1415" spans="2:3" x14ac:dyDescent="0.25">
      <c r="B1415" s="4">
        <v>24</v>
      </c>
      <c r="C1415" s="5">
        <v>4617</v>
      </c>
    </row>
    <row r="1416" spans="2:3" x14ac:dyDescent="0.25">
      <c r="B1416" s="6">
        <v>23</v>
      </c>
      <c r="C1416" s="7">
        <v>2647</v>
      </c>
    </row>
    <row r="1417" spans="2:3" x14ac:dyDescent="0.25">
      <c r="B1417" s="4">
        <v>40</v>
      </c>
      <c r="C1417" s="5">
        <v>6323</v>
      </c>
    </row>
    <row r="1418" spans="2:3" x14ac:dyDescent="0.25">
      <c r="B1418" s="6">
        <v>40</v>
      </c>
      <c r="C1418" s="7">
        <v>5677</v>
      </c>
    </row>
    <row r="1419" spans="2:3" x14ac:dyDescent="0.25">
      <c r="B1419" s="4">
        <v>25</v>
      </c>
      <c r="C1419" s="5">
        <v>2187</v>
      </c>
    </row>
    <row r="1420" spans="2:3" x14ac:dyDescent="0.25">
      <c r="B1420" s="6">
        <v>30</v>
      </c>
      <c r="C1420" s="7">
        <v>3748</v>
      </c>
    </row>
    <row r="1421" spans="2:3" x14ac:dyDescent="0.25">
      <c r="B1421" s="4">
        <v>25</v>
      </c>
      <c r="C1421" s="5">
        <v>3977</v>
      </c>
    </row>
    <row r="1422" spans="2:3" x14ac:dyDescent="0.25">
      <c r="B1422" s="6">
        <v>47</v>
      </c>
      <c r="C1422" s="7">
        <v>8633</v>
      </c>
    </row>
    <row r="1423" spans="2:3" x14ac:dyDescent="0.25">
      <c r="B1423" s="4">
        <v>33</v>
      </c>
      <c r="C1423" s="5">
        <v>2008</v>
      </c>
    </row>
    <row r="1424" spans="2:3" x14ac:dyDescent="0.25">
      <c r="B1424" s="6">
        <v>38</v>
      </c>
      <c r="C1424" s="7">
        <v>4440</v>
      </c>
    </row>
    <row r="1425" spans="2:3" x14ac:dyDescent="0.25">
      <c r="B1425" s="4">
        <v>31</v>
      </c>
      <c r="C1425" s="5">
        <v>3067</v>
      </c>
    </row>
    <row r="1426" spans="2:3" x14ac:dyDescent="0.25">
      <c r="B1426" s="6">
        <v>38</v>
      </c>
      <c r="C1426" s="7">
        <v>5321</v>
      </c>
    </row>
    <row r="1427" spans="2:3" x14ac:dyDescent="0.25">
      <c r="B1427" s="4">
        <v>42</v>
      </c>
      <c r="C1427" s="5">
        <v>5410</v>
      </c>
    </row>
    <row r="1428" spans="2:3" x14ac:dyDescent="0.25">
      <c r="B1428" s="6">
        <v>41</v>
      </c>
      <c r="C1428" s="7">
        <v>2782</v>
      </c>
    </row>
    <row r="1429" spans="2:3" x14ac:dyDescent="0.25">
      <c r="B1429" s="4">
        <v>47</v>
      </c>
      <c r="C1429" s="5">
        <v>11957</v>
      </c>
    </row>
    <row r="1430" spans="2:3" x14ac:dyDescent="0.25">
      <c r="B1430" s="6">
        <v>35</v>
      </c>
      <c r="C1430" s="7">
        <v>2660</v>
      </c>
    </row>
    <row r="1431" spans="2:3" x14ac:dyDescent="0.25">
      <c r="B1431" s="4">
        <v>22</v>
      </c>
      <c r="C1431" s="5">
        <v>3375</v>
      </c>
    </row>
    <row r="1432" spans="2:3" x14ac:dyDescent="0.25">
      <c r="B1432" s="6">
        <v>35</v>
      </c>
      <c r="C1432" s="7">
        <v>5098</v>
      </c>
    </row>
    <row r="1433" spans="2:3" x14ac:dyDescent="0.25">
      <c r="B1433" s="4">
        <v>33</v>
      </c>
      <c r="C1433" s="5">
        <v>4878</v>
      </c>
    </row>
    <row r="1434" spans="2:3" x14ac:dyDescent="0.25">
      <c r="B1434" s="6">
        <v>32</v>
      </c>
      <c r="C1434" s="7">
        <v>2837</v>
      </c>
    </row>
    <row r="1435" spans="2:3" x14ac:dyDescent="0.25">
      <c r="B1435" s="4">
        <v>40</v>
      </c>
      <c r="C1435" s="5">
        <v>2406</v>
      </c>
    </row>
    <row r="1436" spans="2:3" x14ac:dyDescent="0.25">
      <c r="B1436" s="6">
        <v>32</v>
      </c>
      <c r="C1436" s="7">
        <v>2269</v>
      </c>
    </row>
    <row r="1437" spans="2:3" x14ac:dyDescent="0.25">
      <c r="B1437" s="4">
        <v>39</v>
      </c>
      <c r="C1437" s="5">
        <v>4108</v>
      </c>
    </row>
    <row r="1438" spans="2:3" x14ac:dyDescent="0.25">
      <c r="B1438" s="6">
        <v>38</v>
      </c>
      <c r="C1438" s="7">
        <v>13206</v>
      </c>
    </row>
    <row r="1439" spans="2:3" x14ac:dyDescent="0.25">
      <c r="B1439" s="4">
        <v>32</v>
      </c>
      <c r="C1439" s="5">
        <v>10422</v>
      </c>
    </row>
    <row r="1440" spans="2:3" x14ac:dyDescent="0.25">
      <c r="B1440" s="6">
        <v>37</v>
      </c>
      <c r="C1440" s="7">
        <v>13744</v>
      </c>
    </row>
    <row r="1441" spans="2:3" x14ac:dyDescent="0.25">
      <c r="B1441" s="4">
        <v>25</v>
      </c>
      <c r="C1441" s="5">
        <v>4907</v>
      </c>
    </row>
    <row r="1442" spans="2:3" x14ac:dyDescent="0.25">
      <c r="B1442" s="6">
        <v>52</v>
      </c>
      <c r="C1442" s="7">
        <v>3482</v>
      </c>
    </row>
    <row r="1443" spans="2:3" x14ac:dyDescent="0.25">
      <c r="B1443" s="4">
        <v>44</v>
      </c>
      <c r="C1443" s="5">
        <v>2436</v>
      </c>
    </row>
    <row r="1444" spans="2:3" x14ac:dyDescent="0.25">
      <c r="B1444" s="6">
        <v>21</v>
      </c>
      <c r="C1444" s="7">
        <v>2380</v>
      </c>
    </row>
    <row r="1445" spans="2:3" x14ac:dyDescent="0.25">
      <c r="B1445" s="4">
        <v>39</v>
      </c>
      <c r="C1445" s="5">
        <v>19431</v>
      </c>
    </row>
    <row r="1446" spans="2:3" x14ac:dyDescent="0.25">
      <c r="B1446" s="6">
        <v>23</v>
      </c>
      <c r="C1446" s="7">
        <v>1790</v>
      </c>
    </row>
    <row r="1447" spans="2:3" x14ac:dyDescent="0.25">
      <c r="B1447" s="4">
        <v>36</v>
      </c>
      <c r="C1447" s="5">
        <v>7644</v>
      </c>
    </row>
    <row r="1448" spans="2:3" x14ac:dyDescent="0.25">
      <c r="B1448" s="6">
        <v>36</v>
      </c>
      <c r="C1448" s="7">
        <v>5131</v>
      </c>
    </row>
    <row r="1449" spans="2:3" x14ac:dyDescent="0.25">
      <c r="B1449" s="4">
        <v>56</v>
      </c>
      <c r="C1449" s="5">
        <v>6306</v>
      </c>
    </row>
    <row r="1450" spans="2:3" x14ac:dyDescent="0.25">
      <c r="B1450" s="6">
        <v>29</v>
      </c>
      <c r="C1450" s="7">
        <v>4787</v>
      </c>
    </row>
    <row r="1451" spans="2:3" x14ac:dyDescent="0.25">
      <c r="B1451" s="4">
        <v>42</v>
      </c>
      <c r="C1451" s="5">
        <v>18880</v>
      </c>
    </row>
    <row r="1452" spans="2:3" x14ac:dyDescent="0.25">
      <c r="B1452" s="6">
        <v>56</v>
      </c>
      <c r="C1452" s="7">
        <v>2339</v>
      </c>
    </row>
    <row r="1453" spans="2:3" x14ac:dyDescent="0.25">
      <c r="B1453" s="4">
        <v>41</v>
      </c>
      <c r="C1453" s="5">
        <v>13570</v>
      </c>
    </row>
    <row r="1454" spans="2:3" x14ac:dyDescent="0.25">
      <c r="B1454" s="6">
        <v>34</v>
      </c>
      <c r="C1454" s="7">
        <v>6712</v>
      </c>
    </row>
    <row r="1455" spans="2:3" x14ac:dyDescent="0.25">
      <c r="B1455" s="4">
        <v>36</v>
      </c>
      <c r="C1455" s="5">
        <v>5406</v>
      </c>
    </row>
    <row r="1456" spans="2:3" x14ac:dyDescent="0.25">
      <c r="B1456" s="6">
        <v>41</v>
      </c>
      <c r="C1456" s="7">
        <v>8938</v>
      </c>
    </row>
    <row r="1457" spans="2:3" x14ac:dyDescent="0.25">
      <c r="B1457" s="4">
        <v>32</v>
      </c>
      <c r="C1457" s="5">
        <v>2439</v>
      </c>
    </row>
    <row r="1458" spans="2:3" x14ac:dyDescent="0.25">
      <c r="B1458" s="6">
        <v>35</v>
      </c>
      <c r="C1458" s="7">
        <v>8837</v>
      </c>
    </row>
    <row r="1459" spans="2:3" x14ac:dyDescent="0.25">
      <c r="B1459" s="4">
        <v>38</v>
      </c>
      <c r="C1459" s="5">
        <v>5343</v>
      </c>
    </row>
    <row r="1460" spans="2:3" x14ac:dyDescent="0.25">
      <c r="B1460" s="6">
        <v>50</v>
      </c>
      <c r="C1460" s="7">
        <v>6728</v>
      </c>
    </row>
    <row r="1461" spans="2:3" x14ac:dyDescent="0.25">
      <c r="B1461" s="4">
        <v>36</v>
      </c>
      <c r="C1461" s="5">
        <v>6652</v>
      </c>
    </row>
    <row r="1462" spans="2:3" x14ac:dyDescent="0.25">
      <c r="B1462" s="6">
        <v>45</v>
      </c>
      <c r="C1462" s="7">
        <v>4850</v>
      </c>
    </row>
    <row r="1463" spans="2:3" x14ac:dyDescent="0.25">
      <c r="B1463" s="4">
        <v>40</v>
      </c>
      <c r="C1463" s="5">
        <v>2809</v>
      </c>
    </row>
    <row r="1464" spans="2:3" x14ac:dyDescent="0.25">
      <c r="B1464" s="6">
        <v>35</v>
      </c>
      <c r="C1464" s="7">
        <v>5689</v>
      </c>
    </row>
    <row r="1465" spans="2:3" x14ac:dyDescent="0.25">
      <c r="B1465" s="4">
        <v>40</v>
      </c>
      <c r="C1465" s="5">
        <v>2001</v>
      </c>
    </row>
    <row r="1466" spans="2:3" x14ac:dyDescent="0.25">
      <c r="B1466" s="6">
        <v>35</v>
      </c>
      <c r="C1466" s="7">
        <v>2977</v>
      </c>
    </row>
    <row r="1467" spans="2:3" x14ac:dyDescent="0.25">
      <c r="B1467" s="4">
        <v>29</v>
      </c>
      <c r="C1467" s="5">
        <v>4025</v>
      </c>
    </row>
    <row r="1468" spans="2:3" x14ac:dyDescent="0.25">
      <c r="B1468" s="6">
        <v>29</v>
      </c>
      <c r="C1468" s="7">
        <v>3785</v>
      </c>
    </row>
    <row r="1469" spans="2:3" x14ac:dyDescent="0.25">
      <c r="B1469" s="4">
        <v>50</v>
      </c>
      <c r="C1469" s="5">
        <v>10854</v>
      </c>
    </row>
    <row r="1470" spans="2:3" x14ac:dyDescent="0.25">
      <c r="B1470" s="6">
        <v>39</v>
      </c>
      <c r="C1470" s="7">
        <v>12031</v>
      </c>
    </row>
    <row r="1471" spans="2:3" x14ac:dyDescent="0.25">
      <c r="B1471" s="4">
        <v>31</v>
      </c>
      <c r="C1471" s="5">
        <v>9936</v>
      </c>
    </row>
    <row r="1472" spans="2:3" x14ac:dyDescent="0.25">
      <c r="B1472" s="6">
        <v>26</v>
      </c>
      <c r="C1472" s="7">
        <v>2966</v>
      </c>
    </row>
    <row r="1473" spans="2:3" x14ac:dyDescent="0.25">
      <c r="B1473" s="4">
        <v>36</v>
      </c>
      <c r="C1473" s="5">
        <v>2571</v>
      </c>
    </row>
    <row r="1474" spans="2:3" x14ac:dyDescent="0.25">
      <c r="B1474" s="6">
        <v>39</v>
      </c>
      <c r="C1474" s="7">
        <v>9991</v>
      </c>
    </row>
    <row r="1475" spans="2:3" x14ac:dyDescent="0.25">
      <c r="B1475" s="4">
        <v>27</v>
      </c>
      <c r="C1475" s="5">
        <v>6142</v>
      </c>
    </row>
    <row r="1476" spans="2:3" x14ac:dyDescent="0.25">
      <c r="B1476" s="6">
        <v>49</v>
      </c>
      <c r="C1476" s="7">
        <v>5390</v>
      </c>
    </row>
    <row r="1477" spans="2:3" x14ac:dyDescent="0.25">
      <c r="B1477" s="4">
        <v>34</v>
      </c>
      <c r="C1477" s="5">
        <v>4404</v>
      </c>
    </row>
  </sheetData>
  <mergeCells count="1">
    <mergeCell ref="E15:F1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B23A8-017E-4B6E-836B-CF72EF80F23E}">
  <dimension ref="B3:K18"/>
  <sheetViews>
    <sheetView workbookViewId="0">
      <selection activeCell="B18" sqref="B18:C18"/>
    </sheetView>
  </sheetViews>
  <sheetFormatPr defaultRowHeight="15" x14ac:dyDescent="0.25"/>
  <cols>
    <col min="2" max="2" width="36" customWidth="1"/>
    <col min="3" max="3" width="13.42578125" customWidth="1"/>
    <col min="5" max="5" width="13.28515625" customWidth="1"/>
    <col min="6" max="6" width="8" customWidth="1"/>
    <col min="7" max="7" width="7.7109375" customWidth="1"/>
    <col min="8" max="8" width="23.140625" customWidth="1"/>
    <col min="9" max="9" width="17.5703125" customWidth="1"/>
    <col min="11" max="12" width="9.140625" customWidth="1"/>
    <col min="15" max="15" width="16.140625" customWidth="1"/>
    <col min="17" max="17" width="16.140625" customWidth="1"/>
    <col min="18" max="18" width="10.5703125" customWidth="1"/>
    <col min="19" max="19" width="15" customWidth="1"/>
  </cols>
  <sheetData>
    <row r="3" spans="2:11" x14ac:dyDescent="0.25">
      <c r="B3" s="19" t="s">
        <v>169</v>
      </c>
      <c r="C3" s="19"/>
      <c r="D3" s="19"/>
      <c r="E3" s="19"/>
      <c r="F3" s="19"/>
      <c r="G3" s="19"/>
      <c r="H3" s="19"/>
      <c r="I3" s="19"/>
      <c r="J3" s="19"/>
      <c r="K3" s="19"/>
    </row>
    <row r="4" spans="2:11" ht="15.75" thickBot="1" x14ac:dyDescent="0.3"/>
    <row r="5" spans="2:11" x14ac:dyDescent="0.25">
      <c r="B5" s="31" t="s">
        <v>177</v>
      </c>
      <c r="C5" s="32"/>
      <c r="D5" s="32"/>
      <c r="E5" s="33">
        <f>COUNTA(employee[YearsAtCompany])</f>
        <v>1470</v>
      </c>
    </row>
    <row r="6" spans="2:11" x14ac:dyDescent="0.25">
      <c r="B6" s="34" t="s">
        <v>183</v>
      </c>
      <c r="C6" s="35"/>
      <c r="D6" s="35"/>
      <c r="E6" s="36">
        <f>COUNTIF(employee[YearsAtCompany],"&gt;5")/COUNTA(employee[YearsAtCompany])</f>
        <v>0.47210884353741495</v>
      </c>
      <c r="F6" s="30">
        <f>COUNTIF(employee[YearsAtCompany],"&gt;5")/COUNTA(employee[YearsAtCompany])</f>
        <v>0.47210884353741495</v>
      </c>
    </row>
    <row r="7" spans="2:11" x14ac:dyDescent="0.25">
      <c r="B7" s="34" t="s">
        <v>178</v>
      </c>
      <c r="C7" s="35"/>
      <c r="D7" s="35"/>
      <c r="E7" s="36">
        <v>0.95</v>
      </c>
    </row>
    <row r="8" spans="2:11" x14ac:dyDescent="0.25">
      <c r="B8" s="34" t="s">
        <v>179</v>
      </c>
      <c r="C8" s="35"/>
      <c r="D8" s="35"/>
      <c r="E8" s="36">
        <f>1-E6</f>
        <v>0.527891156462585</v>
      </c>
    </row>
    <row r="9" spans="2:11" x14ac:dyDescent="0.25">
      <c r="B9" s="34" t="s">
        <v>182</v>
      </c>
      <c r="C9" s="35"/>
      <c r="D9" s="35"/>
      <c r="E9" s="36">
        <f>SQRT((E6*E8)/E5)</f>
        <v>1.3020707824035438E-2</v>
      </c>
    </row>
    <row r="10" spans="2:11" x14ac:dyDescent="0.25">
      <c r="B10" s="34" t="s">
        <v>180</v>
      </c>
      <c r="C10" s="35"/>
      <c r="D10" s="35"/>
      <c r="E10" s="36">
        <f>ABS(_xlfn.NORM.INV((1-E7)/2,0,1))</f>
        <v>1.9599639845400536</v>
      </c>
    </row>
    <row r="11" spans="2:11" x14ac:dyDescent="0.25">
      <c r="B11" s="34" t="s">
        <v>181</v>
      </c>
      <c r="C11" s="35"/>
      <c r="D11" s="35"/>
      <c r="E11" s="36">
        <f>E10*SQRT((E6*E8)/E5)</f>
        <v>2.552011838832835E-2</v>
      </c>
    </row>
    <row r="12" spans="2:11" x14ac:dyDescent="0.25">
      <c r="B12" s="37" t="s">
        <v>184</v>
      </c>
      <c r="C12" s="28"/>
      <c r="D12" s="28"/>
      <c r="E12" s="38">
        <f>E6-E11</f>
        <v>0.4465887251490866</v>
      </c>
      <c r="F12" s="30">
        <v>0.4465887251490866</v>
      </c>
    </row>
    <row r="13" spans="2:11" ht="15.75" thickBot="1" x14ac:dyDescent="0.3">
      <c r="B13" s="39" t="s">
        <v>185</v>
      </c>
      <c r="C13" s="27"/>
      <c r="D13" s="27"/>
      <c r="E13" s="40">
        <f>E6+E11</f>
        <v>0.4976289619257433</v>
      </c>
      <c r="F13" s="30">
        <v>0.4976289619257433</v>
      </c>
    </row>
    <row r="15" spans="2:11" x14ac:dyDescent="0.25">
      <c r="B15" t="s">
        <v>186</v>
      </c>
    </row>
    <row r="16" spans="2:11" ht="15.75" thickBot="1" x14ac:dyDescent="0.3">
      <c r="B16" t="s">
        <v>187</v>
      </c>
    </row>
    <row r="17" spans="2:3" ht="15.75" thickBot="1" x14ac:dyDescent="0.3">
      <c r="B17" s="44" t="s">
        <v>211</v>
      </c>
      <c r="C17" s="78"/>
    </row>
    <row r="18" spans="2:3" ht="81.75" customHeight="1" thickBot="1" x14ac:dyDescent="0.3">
      <c r="B18" s="83" t="s">
        <v>228</v>
      </c>
      <c r="C18" s="85"/>
    </row>
  </sheetData>
  <mergeCells count="1">
    <mergeCell ref="B18:C18"/>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722C07-AC85-42F0-98E8-DBBE7A43C8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employee</vt:lpstr>
      <vt:lpstr>Descriptive statistics (1-5)</vt:lpstr>
      <vt:lpstr>Hypothesis Testing 6 </vt:lpstr>
      <vt:lpstr>Hypothesis Testing 7</vt:lpstr>
      <vt:lpstr>Hypothesis Testing 8</vt:lpstr>
      <vt:lpstr>Hypothesis testing 9</vt:lpstr>
      <vt:lpstr>Hypothesis Testing 10</vt:lpstr>
      <vt:lpstr>Hypothesis Testing 11</vt:lpstr>
      <vt:lpstr>Hypothesis testing 12</vt:lpstr>
      <vt:lpstr>Hypothesis testing 14</vt:lpstr>
      <vt:lpstr>Hypothesis testing 15</vt:lpstr>
      <vt:lpstr>Inferential statistics 16</vt:lpstr>
      <vt:lpstr>Inferential statistics 17</vt:lpstr>
      <vt:lpstr>Inferential statistics 18</vt:lpstr>
      <vt:lpstr>Inferential statistics 19</vt:lpstr>
      <vt:lpstr>employee!Criteria</vt:lpstr>
      <vt:lpstr>employee!Extract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Komobong Silas</dc:creator>
  <cp:lastModifiedBy>Komobong Silas</cp:lastModifiedBy>
  <dcterms:created xsi:type="dcterms:W3CDTF">2025-01-13T09:05:06Z</dcterms:created>
  <dcterms:modified xsi:type="dcterms:W3CDTF">2025-03-07T22:26:04Z</dcterms:modified>
</cp:coreProperties>
</file>