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a\Study\project_management\"/>
    </mc:Choice>
  </mc:AlternateContent>
  <xr:revisionPtr revIDLastSave="0" documentId="13_ncr:1_{84E095A1-109B-415F-84DD-FBE74BA2DDB4}" xr6:coauthVersionLast="47" xr6:coauthVersionMax="47" xr10:uidLastSave="{00000000-0000-0000-0000-000000000000}"/>
  <bookViews>
    <workbookView xWindow="-110" yWindow="-110" windowWidth="19420" windowHeight="10420" xr2:uid="{5081DCFC-0E20-491A-BD53-93F88FB94D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13" i="1"/>
  <c r="C2" i="1"/>
  <c r="D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C18" i="1" s="1"/>
  <c r="D18" i="1" s="1"/>
  <c r="E2" i="1" l="1"/>
  <c r="C3" i="1"/>
  <c r="D3" i="1" s="1"/>
  <c r="E15" i="1" s="1"/>
  <c r="C7" i="1"/>
  <c r="D7" i="1" s="1"/>
  <c r="C5" i="1"/>
  <c r="D5" i="1" s="1"/>
  <c r="C4" i="1"/>
  <c r="D4" i="1" s="1"/>
  <c r="C14" i="1"/>
  <c r="D14" i="1" s="1"/>
  <c r="C12" i="1"/>
  <c r="D12" i="1" s="1"/>
  <c r="C13" i="1"/>
  <c r="D13" i="1" s="1"/>
  <c r="C9" i="1"/>
  <c r="D9" i="1" s="1"/>
  <c r="C15" i="1"/>
  <c r="D15" i="1" s="1"/>
  <c r="C10" i="1"/>
  <c r="D10" i="1" s="1"/>
  <c r="C8" i="1"/>
  <c r="D8" i="1" s="1"/>
  <c r="C6" i="1"/>
  <c r="D6" i="1" s="1"/>
  <c r="C17" i="1"/>
  <c r="D17" i="1" s="1"/>
  <c r="C11" i="1"/>
  <c r="D11" i="1" s="1"/>
  <c r="C16" i="1"/>
  <c r="D16" i="1" s="1"/>
  <c r="B19" i="1"/>
  <c r="G15" i="1" l="1"/>
  <c r="F15" i="1"/>
  <c r="E16" i="1"/>
  <c r="E18" i="1"/>
  <c r="E9" i="1"/>
  <c r="E10" i="1"/>
  <c r="E11" i="1"/>
  <c r="E13" i="1"/>
  <c r="E7" i="1"/>
  <c r="E17" i="1"/>
  <c r="E8" i="1"/>
  <c r="E14" i="1"/>
  <c r="E5" i="1"/>
  <c r="E4" i="1"/>
  <c r="E6" i="1"/>
  <c r="E12" i="1"/>
  <c r="E3" i="1"/>
  <c r="F2" i="1"/>
  <c r="G2" i="1"/>
  <c r="B20" i="1"/>
  <c r="C19" i="1"/>
  <c r="D19" i="1" s="1"/>
  <c r="F13" i="1" l="1"/>
  <c r="G9" i="1"/>
  <c r="F9" i="1"/>
  <c r="G7" i="1"/>
  <c r="F7" i="1"/>
  <c r="G12" i="1"/>
  <c r="F12" i="1"/>
  <c r="E19" i="1"/>
  <c r="G18" i="1"/>
  <c r="F18" i="1"/>
  <c r="G8" i="1"/>
  <c r="F8" i="1"/>
  <c r="F10" i="1"/>
  <c r="G10" i="1"/>
  <c r="F16" i="1"/>
  <c r="G16" i="1"/>
  <c r="G3" i="1"/>
  <c r="F3" i="1"/>
  <c r="G6" i="1"/>
  <c r="F6" i="1"/>
  <c r="F17" i="1"/>
  <c r="G17" i="1"/>
  <c r="F11" i="1"/>
  <c r="G11" i="1"/>
  <c r="G4" i="1"/>
  <c r="F4" i="1"/>
  <c r="G5" i="1"/>
  <c r="F5" i="1"/>
  <c r="G14" i="1"/>
  <c r="F14" i="1"/>
  <c r="B21" i="1"/>
  <c r="C20" i="1"/>
  <c r="D20" i="1" s="1"/>
  <c r="E20" i="1" s="1"/>
  <c r="G20" i="1" l="1"/>
  <c r="F20" i="1"/>
  <c r="G19" i="1"/>
  <c r="F19" i="1"/>
  <c r="B22" i="1"/>
  <c r="C21" i="1"/>
  <c r="D21" i="1" s="1"/>
  <c r="E21" i="1" l="1"/>
  <c r="B23" i="1"/>
  <c r="C22" i="1"/>
  <c r="D22" i="1" s="1"/>
  <c r="E22" i="1" s="1"/>
  <c r="F22" i="1" l="1"/>
  <c r="G22" i="1"/>
  <c r="G21" i="1"/>
  <c r="F21" i="1"/>
  <c r="B24" i="1"/>
  <c r="C23" i="1"/>
  <c r="D23" i="1" s="1"/>
  <c r="E23" i="1" l="1"/>
  <c r="B25" i="1"/>
  <c r="C24" i="1"/>
  <c r="D24" i="1" s="1"/>
  <c r="E24" i="1" s="1"/>
  <c r="G24" i="1" l="1"/>
  <c r="F24" i="1"/>
  <c r="F23" i="1"/>
  <c r="G23" i="1"/>
  <c r="B26" i="1"/>
  <c r="C26" i="1" s="1"/>
  <c r="D26" i="1" s="1"/>
  <c r="C25" i="1"/>
  <c r="D25" i="1" s="1"/>
  <c r="E25" i="1" s="1"/>
  <c r="G25" i="1" l="1"/>
  <c r="F25" i="1"/>
  <c r="E26" i="1"/>
  <c r="F26" i="1" l="1"/>
  <c r="G26" i="1"/>
</calcChain>
</file>

<file path=xl/sharedStrings.xml><?xml version="1.0" encoding="utf-8"?>
<sst xmlns="http://schemas.openxmlformats.org/spreadsheetml/2006/main" count="8" uniqueCount="8">
  <si>
    <t>PI</t>
  </si>
  <si>
    <t>PV</t>
  </si>
  <si>
    <t>Год</t>
  </si>
  <si>
    <t>NVP</t>
  </si>
  <si>
    <t>(1+0,1) в степени Год</t>
  </si>
  <si>
    <t>Доход в год</t>
  </si>
  <si>
    <t>Объем инвестиций</t>
  </si>
  <si>
    <t>DPP=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</si>
</sst>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8" formatCode="_-* #,##0.00\ [$₽-419]_-;\-* #,##0.00\ [$₽-419]_-;_-* &quot;-&quot;??\ [$₽-419]_-;_-@_-"/>
    <numFmt numFmtId="170" formatCode="0.000000"/>
    <numFmt numFmtId="172" formatCode="#,##0.00000000_ ;\-#,##0.0000000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justify" vertical="center" wrapText="1"/>
    </xf>
    <xf numFmtId="0" fontId="0" fillId="0" borderId="1" xfId="0" applyBorder="1"/>
    <xf numFmtId="44" fontId="0" fillId="0" borderId="1" xfId="0" applyNumberFormat="1" applyBorder="1"/>
    <xf numFmtId="168" fontId="0" fillId="0" borderId="1" xfId="0" applyNumberFormat="1" applyBorder="1"/>
    <xf numFmtId="170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3" fontId="3" fillId="0" borderId="1" xfId="0" applyNumberFormat="1" applyFont="1" applyBorder="1"/>
    <xf numFmtId="44" fontId="4" fillId="0" borderId="1" xfId="1" applyFont="1" applyBorder="1"/>
    <xf numFmtId="168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172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2AB-F752-40B2-9FB4-0580A421DEB2}">
  <dimension ref="A1:J26"/>
  <sheetViews>
    <sheetView tabSelected="1" zoomScale="85" zoomScaleNormal="85" workbookViewId="0">
      <selection activeCell="J2" sqref="J2"/>
    </sheetView>
  </sheetViews>
  <sheetFormatPr defaultRowHeight="14.5" x14ac:dyDescent="0.35"/>
  <cols>
    <col min="1" max="1" width="27.1796875" customWidth="1"/>
    <col min="2" max="2" width="6.6328125" customWidth="1"/>
    <col min="3" max="3" width="14.90625" hidden="1" customWidth="1"/>
    <col min="4" max="4" width="23.54296875" hidden="1" customWidth="1"/>
    <col min="5" max="5" width="24.1796875" customWidth="1"/>
    <col min="6" max="6" width="13.6328125" customWidth="1"/>
    <col min="7" max="7" width="21.08984375" customWidth="1"/>
    <col min="10" max="10" width="12.6328125" bestFit="1" customWidth="1"/>
  </cols>
  <sheetData>
    <row r="1" spans="1:10" ht="30.5" customHeight="1" x14ac:dyDescent="0.35">
      <c r="A1" s="1"/>
      <c r="B1" s="2" t="s">
        <v>2</v>
      </c>
      <c r="C1" s="2" t="s">
        <v>4</v>
      </c>
      <c r="D1" s="2"/>
      <c r="E1" s="2" t="s">
        <v>1</v>
      </c>
      <c r="F1" s="7" t="s">
        <v>0</v>
      </c>
      <c r="G1" s="7" t="s">
        <v>3</v>
      </c>
    </row>
    <row r="2" spans="1:10" ht="20" x14ac:dyDescent="0.4">
      <c r="A2" s="8" t="s">
        <v>5</v>
      </c>
      <c r="B2" s="3">
        <v>1</v>
      </c>
      <c r="C2" s="3">
        <f>POWER(1+0.1,B2)</f>
        <v>1.1000000000000001</v>
      </c>
      <c r="D2" s="4">
        <f>SUM($A$3/$C2)</f>
        <v>572727272.72727263</v>
      </c>
      <c r="E2" s="5">
        <f>SUM(D2)</f>
        <v>572727272.72727263</v>
      </c>
      <c r="F2" s="6">
        <f>E2/$A$5</f>
        <v>0.1323686251900435</v>
      </c>
      <c r="G2" s="10">
        <f>E2-$A$5</f>
        <v>-3754032727.2727275</v>
      </c>
      <c r="I2" t="s">
        <v>7</v>
      </c>
      <c r="J2" s="12">
        <f>13+(ABS(G13)/E14)</f>
        <v>13.007627548363196</v>
      </c>
    </row>
    <row r="3" spans="1:10" ht="20.5" x14ac:dyDescent="0.45">
      <c r="A3" s="9">
        <v>630000000</v>
      </c>
      <c r="B3" s="3">
        <f>B2+1</f>
        <v>2</v>
      </c>
      <c r="C3" s="3">
        <f>POWER(1+0.1,B3)</f>
        <v>1.2100000000000002</v>
      </c>
      <c r="D3" s="4">
        <f>SUM($A$3/$C3)</f>
        <v>520661157.02479333</v>
      </c>
      <c r="E3" s="5">
        <f>SUM($D$2:$D3)</f>
        <v>1093388429.7520659</v>
      </c>
      <c r="F3" s="6">
        <f t="shared" ref="F3:F26" si="0">E3/$A$5</f>
        <v>0.25270373899917398</v>
      </c>
      <c r="G3" s="10">
        <f t="shared" ref="G3:G26" si="1">E3-$A$5</f>
        <v>-3233371570.2479343</v>
      </c>
    </row>
    <row r="4" spans="1:10" ht="20" x14ac:dyDescent="0.4">
      <c r="A4" s="11" t="s">
        <v>6</v>
      </c>
      <c r="B4" s="3">
        <f t="shared" ref="B4:B26" si="2">B3+1</f>
        <v>3</v>
      </c>
      <c r="C4" s="3">
        <f t="shared" ref="C4:C26" si="3">POWER(1+0.1,B4)</f>
        <v>1.3310000000000004</v>
      </c>
      <c r="D4" s="4">
        <f>SUM($A$3/$C4)</f>
        <v>473328324.56799382</v>
      </c>
      <c r="E4" s="5">
        <f>SUM($D$2:$D4)</f>
        <v>1566716754.3200598</v>
      </c>
      <c r="F4" s="6">
        <f t="shared" si="0"/>
        <v>0.36209929700747434</v>
      </c>
      <c r="G4" s="10">
        <f t="shared" si="1"/>
        <v>-2760043245.6799402</v>
      </c>
    </row>
    <row r="5" spans="1:10" ht="20.5" x14ac:dyDescent="0.45">
      <c r="A5" s="9">
        <v>4326760000</v>
      </c>
      <c r="B5" s="3">
        <f t="shared" si="2"/>
        <v>4</v>
      </c>
      <c r="C5" s="3">
        <f t="shared" si="3"/>
        <v>1.4641000000000004</v>
      </c>
      <c r="D5" s="4">
        <f>SUM($A$3/$C5)</f>
        <v>430298476.87999439</v>
      </c>
      <c r="E5" s="5">
        <f>SUM($D$2:$D5)</f>
        <v>1997015231.2000542</v>
      </c>
      <c r="F5" s="6">
        <f t="shared" si="0"/>
        <v>0.46154980428774744</v>
      </c>
      <c r="G5" s="10">
        <f t="shared" si="1"/>
        <v>-2329744768.7999458</v>
      </c>
    </row>
    <row r="6" spans="1:10" x14ac:dyDescent="0.35">
      <c r="A6" s="3"/>
      <c r="B6" s="3">
        <f t="shared" si="2"/>
        <v>5</v>
      </c>
      <c r="C6" s="3">
        <f t="shared" si="3"/>
        <v>1.6105100000000006</v>
      </c>
      <c r="D6" s="4">
        <f>SUM($A$3/$C6)</f>
        <v>391180433.52726763</v>
      </c>
      <c r="E6" s="5">
        <f>SUM($D$2:$D6)</f>
        <v>2388195664.7273216</v>
      </c>
      <c r="F6" s="6">
        <f t="shared" si="0"/>
        <v>0.55195935636072291</v>
      </c>
      <c r="G6" s="10">
        <f t="shared" si="1"/>
        <v>-1938564335.2726784</v>
      </c>
    </row>
    <row r="7" spans="1:10" x14ac:dyDescent="0.35">
      <c r="A7" s="3"/>
      <c r="B7" s="3">
        <f t="shared" si="2"/>
        <v>6</v>
      </c>
      <c r="C7" s="3">
        <f t="shared" si="3"/>
        <v>1.7715610000000008</v>
      </c>
      <c r="D7" s="4">
        <f>SUM($A$3/$C7)</f>
        <v>355618575.93387961</v>
      </c>
      <c r="E7" s="5">
        <f>SUM($D$2:$D7)</f>
        <v>2743814240.6612015</v>
      </c>
      <c r="F7" s="6">
        <f t="shared" si="0"/>
        <v>0.63414985824524617</v>
      </c>
      <c r="G7" s="10">
        <f t="shared" si="1"/>
        <v>-1582945759.3387985</v>
      </c>
    </row>
    <row r="8" spans="1:10" x14ac:dyDescent="0.35">
      <c r="A8" s="3"/>
      <c r="B8" s="3">
        <f t="shared" si="2"/>
        <v>7</v>
      </c>
      <c r="C8" s="3">
        <f t="shared" si="3"/>
        <v>1.9487171000000012</v>
      </c>
      <c r="D8" s="4">
        <f>SUM($A$3/$C8)</f>
        <v>323289614.48534507</v>
      </c>
      <c r="E8" s="5">
        <f>SUM($D$2:$D8)</f>
        <v>3067103855.1465464</v>
      </c>
      <c r="F8" s="6">
        <f t="shared" si="0"/>
        <v>0.70886849632208548</v>
      </c>
      <c r="G8" s="10">
        <f>E8-$A$5</f>
        <v>-1259656144.8534536</v>
      </c>
    </row>
    <row r="9" spans="1:10" x14ac:dyDescent="0.35">
      <c r="A9" s="3"/>
      <c r="B9" s="3">
        <f t="shared" si="2"/>
        <v>8</v>
      </c>
      <c r="C9" s="3">
        <f t="shared" si="3"/>
        <v>2.1435888100000011</v>
      </c>
      <c r="D9" s="4">
        <f>SUM($A$3/$C9)</f>
        <v>293899649.53213191</v>
      </c>
      <c r="E9" s="5">
        <f>SUM($D$2:$D9)</f>
        <v>3361003504.6786785</v>
      </c>
      <c r="F9" s="6">
        <f t="shared" si="0"/>
        <v>0.77679453093739392</v>
      </c>
      <c r="G9" s="10">
        <f t="shared" si="1"/>
        <v>-965756495.32132149</v>
      </c>
    </row>
    <row r="10" spans="1:10" x14ac:dyDescent="0.35">
      <c r="A10" s="3"/>
      <c r="B10" s="3">
        <f t="shared" si="2"/>
        <v>9</v>
      </c>
      <c r="C10" s="3">
        <f t="shared" si="3"/>
        <v>2.3579476910000015</v>
      </c>
      <c r="D10" s="4">
        <f>SUM($A$3/$C10)</f>
        <v>267181499.57466534</v>
      </c>
      <c r="E10" s="5">
        <f>SUM($D$2:$D10)</f>
        <v>3628185004.2533441</v>
      </c>
      <c r="F10" s="6">
        <f t="shared" si="0"/>
        <v>0.83854547149676528</v>
      </c>
      <c r="G10" s="10">
        <f t="shared" si="1"/>
        <v>-698574995.74665594</v>
      </c>
    </row>
    <row r="11" spans="1:10" x14ac:dyDescent="0.35">
      <c r="A11" s="3"/>
      <c r="B11" s="3">
        <f t="shared" si="2"/>
        <v>10</v>
      </c>
      <c r="C11" s="3">
        <f t="shared" si="3"/>
        <v>2.5937424601000019</v>
      </c>
      <c r="D11" s="4">
        <f>SUM($A$3/$C11)</f>
        <v>242892272.34060481</v>
      </c>
      <c r="E11" s="5">
        <f>SUM($D$2:$D11)</f>
        <v>3871077276.5939488</v>
      </c>
      <c r="F11" s="6">
        <f t="shared" si="0"/>
        <v>0.89468269018710278</v>
      </c>
      <c r="G11" s="10">
        <f t="shared" si="1"/>
        <v>-455682723.40605116</v>
      </c>
    </row>
    <row r="12" spans="1:10" x14ac:dyDescent="0.35">
      <c r="A12" s="3"/>
      <c r="B12" s="3">
        <f t="shared" si="2"/>
        <v>11</v>
      </c>
      <c r="C12" s="3">
        <f t="shared" si="3"/>
        <v>2.8531167061100025</v>
      </c>
      <c r="D12" s="4">
        <f>SUM($A$3/$C12)</f>
        <v>220811156.67327708</v>
      </c>
      <c r="E12" s="5">
        <f>SUM($D$2:$D12)</f>
        <v>4091888433.2672257</v>
      </c>
      <c r="F12" s="6">
        <f t="shared" si="0"/>
        <v>0.94571652536013684</v>
      </c>
      <c r="G12" s="10">
        <f t="shared" si="1"/>
        <v>-234871566.73277426</v>
      </c>
    </row>
    <row r="13" spans="1:10" x14ac:dyDescent="0.35">
      <c r="A13" s="3"/>
      <c r="B13" s="3">
        <f t="shared" si="2"/>
        <v>12</v>
      </c>
      <c r="C13" s="3">
        <f t="shared" si="3"/>
        <v>3.1384283767210026</v>
      </c>
      <c r="D13" s="4">
        <f>SUM($A$3/$C13)</f>
        <v>200737415.15752462</v>
      </c>
      <c r="E13" s="5">
        <f>SUM($D$2:$D13)</f>
        <v>4292625848.4247503</v>
      </c>
      <c r="F13" s="6">
        <f t="shared" si="0"/>
        <v>0.99211092097198605</v>
      </c>
      <c r="G13" s="10">
        <f>E13-$A$5</f>
        <v>-34134151.575249672</v>
      </c>
    </row>
    <row r="14" spans="1:10" x14ac:dyDescent="0.35">
      <c r="A14" s="3"/>
      <c r="B14" s="3">
        <f t="shared" si="2"/>
        <v>13</v>
      </c>
      <c r="C14" s="3">
        <f t="shared" si="3"/>
        <v>3.4522712143931029</v>
      </c>
      <c r="D14" s="4">
        <f>SUM($A$3/$C14)</f>
        <v>182488559.23411331</v>
      </c>
      <c r="E14" s="5">
        <f>SUM($D$2:$D14)</f>
        <v>4475114407.658864</v>
      </c>
      <c r="F14" s="6">
        <f t="shared" si="0"/>
        <v>1.0342876442554854</v>
      </c>
      <c r="G14" s="10">
        <f t="shared" si="1"/>
        <v>148354407.65886402</v>
      </c>
    </row>
    <row r="15" spans="1:10" x14ac:dyDescent="0.35">
      <c r="A15" s="3"/>
      <c r="B15" s="3">
        <f t="shared" si="2"/>
        <v>14</v>
      </c>
      <c r="C15" s="3">
        <f t="shared" si="3"/>
        <v>3.7974983358324139</v>
      </c>
      <c r="D15" s="4">
        <f>SUM($A$3/$C15)</f>
        <v>165898690.21283025</v>
      </c>
      <c r="E15" s="5">
        <f>SUM($D$2:$D15)</f>
        <v>4641013097.8716946</v>
      </c>
      <c r="F15" s="6">
        <f t="shared" si="0"/>
        <v>1.0726301199677575</v>
      </c>
      <c r="G15" s="10">
        <f t="shared" si="1"/>
        <v>314253097.87169456</v>
      </c>
    </row>
    <row r="16" spans="1:10" x14ac:dyDescent="0.35">
      <c r="A16" s="3"/>
      <c r="B16" s="3">
        <f t="shared" si="2"/>
        <v>15</v>
      </c>
      <c r="C16" s="3">
        <f t="shared" si="3"/>
        <v>4.1772481694156554</v>
      </c>
      <c r="D16" s="4">
        <f>SUM($A$3/$C16)</f>
        <v>150816991.10257295</v>
      </c>
      <c r="E16" s="5">
        <f>SUM($D$2:$D16)</f>
        <v>4791830088.974268</v>
      </c>
      <c r="F16" s="6">
        <f t="shared" si="0"/>
        <v>1.1074869160698231</v>
      </c>
      <c r="G16" s="10">
        <f t="shared" si="1"/>
        <v>465070088.97426796</v>
      </c>
    </row>
    <row r="17" spans="1:7" x14ac:dyDescent="0.35">
      <c r="A17" s="3"/>
      <c r="B17" s="3">
        <f t="shared" si="2"/>
        <v>16</v>
      </c>
      <c r="C17" s="3">
        <f t="shared" si="3"/>
        <v>4.5949729863572211</v>
      </c>
      <c r="D17" s="4">
        <f>SUM($A$3/$C17)</f>
        <v>137106355.54779357</v>
      </c>
      <c r="E17" s="5">
        <f>SUM($D$2:$D17)</f>
        <v>4928936444.5220613</v>
      </c>
      <c r="F17" s="6">
        <f t="shared" si="0"/>
        <v>1.1391749125262463</v>
      </c>
      <c r="G17" s="10">
        <f t="shared" si="1"/>
        <v>602176444.52206135</v>
      </c>
    </row>
    <row r="18" spans="1:7" x14ac:dyDescent="0.35">
      <c r="A18" s="3"/>
      <c r="B18" s="3">
        <f t="shared" si="2"/>
        <v>17</v>
      </c>
      <c r="C18" s="3">
        <f t="shared" si="3"/>
        <v>5.0544702849929433</v>
      </c>
      <c r="D18" s="4">
        <f>SUM($A$3/$C18)</f>
        <v>124642141.40708506</v>
      </c>
      <c r="E18" s="5">
        <f>SUM($D$2:$D18)</f>
        <v>5053578585.9291468</v>
      </c>
      <c r="F18" s="6">
        <f t="shared" si="0"/>
        <v>1.1679821820320857</v>
      </c>
      <c r="G18" s="10">
        <f t="shared" si="1"/>
        <v>726818585.92914677</v>
      </c>
    </row>
    <row r="19" spans="1:7" x14ac:dyDescent="0.35">
      <c r="A19" s="3"/>
      <c r="B19" s="3">
        <f t="shared" si="2"/>
        <v>18</v>
      </c>
      <c r="C19" s="3">
        <f t="shared" si="3"/>
        <v>5.5599173134922379</v>
      </c>
      <c r="D19" s="4">
        <f>SUM($A$3/$C19)</f>
        <v>113311037.64280461</v>
      </c>
      <c r="E19" s="5">
        <f>SUM($D$2:$D19)</f>
        <v>5166889623.5719509</v>
      </c>
      <c r="F19" s="6">
        <f t="shared" si="0"/>
        <v>1.1941706088555757</v>
      </c>
      <c r="G19" s="10">
        <f t="shared" si="1"/>
        <v>840129623.57195091</v>
      </c>
    </row>
    <row r="20" spans="1:7" x14ac:dyDescent="0.35">
      <c r="A20" s="3"/>
      <c r="B20" s="3">
        <f t="shared" si="2"/>
        <v>19</v>
      </c>
      <c r="C20" s="3">
        <f t="shared" si="3"/>
        <v>6.1159090448414632</v>
      </c>
      <c r="D20" s="4">
        <f>SUM($A$3/$C20)</f>
        <v>103010034.22073142</v>
      </c>
      <c r="E20" s="5">
        <f>SUM($D$2:$D20)</f>
        <v>5269899657.7926826</v>
      </c>
      <c r="F20" s="6">
        <f t="shared" si="0"/>
        <v>1.2179782696042032</v>
      </c>
      <c r="G20" s="10">
        <f t="shared" si="1"/>
        <v>943139657.79268265</v>
      </c>
    </row>
    <row r="21" spans="1:7" x14ac:dyDescent="0.35">
      <c r="A21" s="3"/>
      <c r="B21" s="3">
        <f t="shared" si="2"/>
        <v>20</v>
      </c>
      <c r="C21" s="3">
        <f t="shared" si="3"/>
        <v>6.7274999493256091</v>
      </c>
      <c r="D21" s="4">
        <f>SUM($A$3/$C21)</f>
        <v>93645485.655210391</v>
      </c>
      <c r="E21" s="5">
        <f>SUM($D$2:$D21)</f>
        <v>5363545143.4478931</v>
      </c>
      <c r="F21" s="6">
        <f t="shared" si="0"/>
        <v>1.2396215975575011</v>
      </c>
      <c r="G21" s="10">
        <f t="shared" si="1"/>
        <v>1036785143.4478931</v>
      </c>
    </row>
    <row r="22" spans="1:7" x14ac:dyDescent="0.35">
      <c r="A22" s="3"/>
      <c r="B22" s="3">
        <f t="shared" si="2"/>
        <v>21</v>
      </c>
      <c r="C22" s="3">
        <f t="shared" si="3"/>
        <v>7.4002499442581708</v>
      </c>
      <c r="D22" s="4">
        <f>SUM($A$3/$C22)</f>
        <v>85132259.686554894</v>
      </c>
      <c r="E22" s="5">
        <f>SUM($D$2:$D22)</f>
        <v>5448677403.1344481</v>
      </c>
      <c r="F22" s="6">
        <f t="shared" si="0"/>
        <v>1.259297350242317</v>
      </c>
      <c r="G22" s="10">
        <f t="shared" si="1"/>
        <v>1121917403.1344481</v>
      </c>
    </row>
    <row r="23" spans="1:7" x14ac:dyDescent="0.35">
      <c r="A23" s="3"/>
      <c r="B23" s="3">
        <f t="shared" si="2"/>
        <v>22</v>
      </c>
      <c r="C23" s="3">
        <f t="shared" si="3"/>
        <v>8.140274938683989</v>
      </c>
      <c r="D23" s="4">
        <f>SUM($A$3/$C23)</f>
        <v>77392963.351413533</v>
      </c>
      <c r="E23" s="5">
        <f>SUM($D$2:$D23)</f>
        <v>5526070366.4858618</v>
      </c>
      <c r="F23" s="6">
        <f t="shared" si="0"/>
        <v>1.2771843981376045</v>
      </c>
      <c r="G23" s="10">
        <f t="shared" si="1"/>
        <v>1199310366.4858618</v>
      </c>
    </row>
    <row r="24" spans="1:7" x14ac:dyDescent="0.35">
      <c r="A24" s="3"/>
      <c r="B24" s="3">
        <f t="shared" si="2"/>
        <v>23</v>
      </c>
      <c r="C24" s="3">
        <f t="shared" si="3"/>
        <v>8.9543024325523888</v>
      </c>
      <c r="D24" s="4">
        <f>SUM($A$3/$C24)</f>
        <v>70357239.410375938</v>
      </c>
      <c r="E24" s="5">
        <f>SUM($D$2:$D24)</f>
        <v>5596427605.8962374</v>
      </c>
      <c r="F24" s="6">
        <f t="shared" si="0"/>
        <v>1.2934453507696839</v>
      </c>
      <c r="G24" s="10">
        <f t="shared" si="1"/>
        <v>1269667605.8962374</v>
      </c>
    </row>
    <row r="25" spans="1:7" x14ac:dyDescent="0.35">
      <c r="A25" s="3"/>
      <c r="B25" s="3">
        <f t="shared" si="2"/>
        <v>24</v>
      </c>
      <c r="C25" s="3">
        <f t="shared" si="3"/>
        <v>9.8497326758076262</v>
      </c>
      <c r="D25" s="4">
        <f>SUM($A$3/$C25)</f>
        <v>63961126.7367054</v>
      </c>
      <c r="E25" s="5">
        <f>SUM($D$2:$D25)</f>
        <v>5660388732.6329432</v>
      </c>
      <c r="F25" s="6">
        <f t="shared" si="0"/>
        <v>1.3082280349806652</v>
      </c>
      <c r="G25" s="10">
        <f t="shared" si="1"/>
        <v>1333628732.6329432</v>
      </c>
    </row>
    <row r="26" spans="1:7" x14ac:dyDescent="0.35">
      <c r="A26" s="3"/>
      <c r="B26" s="3">
        <f t="shared" si="2"/>
        <v>25</v>
      </c>
      <c r="C26" s="3">
        <f t="shared" si="3"/>
        <v>10.834705943388391</v>
      </c>
      <c r="D26" s="4">
        <f>SUM($A$3/$C26)</f>
        <v>58146478.851550356</v>
      </c>
      <c r="E26" s="5">
        <f>SUM($D$2:$D26)</f>
        <v>5718535211.4844933</v>
      </c>
      <c r="F26" s="6">
        <f t="shared" si="0"/>
        <v>1.32166683880883</v>
      </c>
      <c r="G26" s="10">
        <f t="shared" si="1"/>
        <v>1391775211.4844933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Yulia</cp:lastModifiedBy>
  <dcterms:created xsi:type="dcterms:W3CDTF">2022-11-28T07:07:28Z</dcterms:created>
  <dcterms:modified xsi:type="dcterms:W3CDTF">2022-11-28T08:38:00Z</dcterms:modified>
</cp:coreProperties>
</file>