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1030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<sst xmlns="http://schemas.openxmlformats.org/spreadsheetml/2006/main" count="78" uniqueCount="51">
  <si>
    <t>单品名称</t>
  </si>
  <si>
    <t>补货量</t>
  </si>
  <si>
    <t>新补货量</t>
  </si>
  <si>
    <t>预测销量</t>
  </si>
  <si>
    <t>分类名称</t>
  </si>
  <si>
    <t>1号批发价</t>
  </si>
  <si>
    <t>损耗率(%)</t>
  </si>
  <si>
    <t>成本</t>
  </si>
  <si>
    <t>利润率_x</t>
  </si>
  <si>
    <t>折扣系数_x</t>
  </si>
  <si>
    <t>定价</t>
  </si>
  <si>
    <t>销售额</t>
  </si>
  <si>
    <t>利润</t>
  </si>
  <si>
    <t>金针菇(盒)</t>
  </si>
  <si>
    <t>食用菌</t>
  </si>
  <si>
    <t>海鲜菇(包)</t>
  </si>
  <si>
    <t>小皱皮(份)</t>
  </si>
  <si>
    <t>辣椒类</t>
  </si>
  <si>
    <t>小米椒(份)</t>
  </si>
  <si>
    <t>竹叶菜</t>
  </si>
  <si>
    <t>花叶类</t>
  </si>
  <si>
    <t>姜蒜小米椒组合装(小份)</t>
  </si>
  <si>
    <t>苋菜</t>
  </si>
  <si>
    <t>红薯尖</t>
  </si>
  <si>
    <t>虫草花(份)</t>
  </si>
  <si>
    <t>小青菜(1)</t>
  </si>
  <si>
    <t>奶白菜</t>
  </si>
  <si>
    <t>云南油麦菜(份)</t>
  </si>
  <si>
    <t>双孢菇(盒)</t>
  </si>
  <si>
    <t>木耳菜</t>
  </si>
  <si>
    <t>青红杭椒组合装(份)</t>
  </si>
  <si>
    <t>紫茄子(2)</t>
  </si>
  <si>
    <t>茄类</t>
  </si>
  <si>
    <t>芜湖青椒(1)</t>
  </si>
  <si>
    <t>云南生菜(份)</t>
  </si>
  <si>
    <t>青茄子(1)</t>
  </si>
  <si>
    <t>螺丝椒(份)</t>
  </si>
  <si>
    <t>娃娃菜</t>
  </si>
  <si>
    <t>菠菜(份)</t>
  </si>
  <si>
    <t>上海青</t>
  </si>
  <si>
    <t>长线茄</t>
  </si>
  <si>
    <t>西兰花</t>
  </si>
  <si>
    <t>花菜类</t>
  </si>
  <si>
    <t>枝江青梗散花</t>
  </si>
  <si>
    <t>螺丝椒</t>
  </si>
  <si>
    <t>净藕(1)</t>
  </si>
  <si>
    <t>水生根茎类</t>
  </si>
  <si>
    <t>红椒(2)</t>
  </si>
  <si>
    <t>高瓜(1)</t>
  </si>
  <si>
    <t>西峡花菇(1)</t>
  </si>
  <si>
    <t>洪湖藕带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</si>
</sst>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abSelected="1" workbookViewId="0">
      <selection activeCell="I7" sqref="I7"/>
    </sheetView>
  </sheetViews>
  <sheetFormatPr defaultColWidth="9" defaultRowHeight="14.4"/>
  <cols>
    <col min="3" max="3" width="12.3333333333333" customWidth="1"/>
    <col min="4" max="4" width="12.8888888888889"/>
    <col min="10" max="10" width="14.1111111111111"/>
    <col min="11" max="12" width="12.8888888888889"/>
    <col min="13" max="13" width="13.6666666666667" customWidth="1"/>
    <col min="14" max="14" width="13.2222222222222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7</v>
      </c>
      <c r="M1" t="s">
        <v>11</v>
      </c>
      <c r="N1" t="s">
        <v>12</v>
      </c>
    </row>
    <row r="2" spans="1:14">
      <c r="A2" t="s">
        <v>13</v>
      </c>
      <c r="B2">
        <v>14.8779315381816</v>
      </c>
      <c r="C2">
        <v>15.20684303</v>
      </c>
      <c r="D2">
        <v>14.8109808462598</v>
      </c>
      <c r="E2" t="s">
        <v>14</v>
      </c>
      <c r="F2">
        <v>1.45444077187586</v>
      </c>
      <c r="G2">
        <v>0.45</v>
      </c>
      <c r="H2">
        <v>1.46101534090996</v>
      </c>
      <c r="I2">
        <v>0.546797271801324</v>
      </c>
      <c r="J2">
        <v>-0.003759271152</v>
      </c>
      <c r="K2">
        <v>2.26842215735611</v>
      </c>
      <c r="L2">
        <f>C2*F2</f>
        <v>22.1174525143482</v>
      </c>
      <c r="M2">
        <f>K2*D2*(1+J2)</f>
        <v>33.4712547965594</v>
      </c>
      <c r="N2">
        <f>M2-L2</f>
        <v>11.3538022822112</v>
      </c>
    </row>
    <row r="3" spans="1:14">
      <c r="A3" t="s">
        <v>15</v>
      </c>
      <c r="B3">
        <v>8.14482750286221</v>
      </c>
      <c r="D3">
        <v>8.14482750286221</v>
      </c>
      <c r="E3" t="s">
        <v>14</v>
      </c>
      <c r="F3">
        <v>1.96027707997883</v>
      </c>
      <c r="G3">
        <v>0</v>
      </c>
      <c r="H3">
        <v>1.96027707997883</v>
      </c>
      <c r="I3">
        <v>0.422036148269172</v>
      </c>
      <c r="J3">
        <v>-0.003759271152</v>
      </c>
      <c r="K3">
        <v>2.7981036988689</v>
      </c>
      <c r="L3">
        <f t="shared" ref="L3:L33" si="0">B3*F3</f>
        <v>15.966118674242</v>
      </c>
      <c r="M3">
        <f>K3*D3*(1+J3)</f>
        <v>22.7043979023276</v>
      </c>
      <c r="N3">
        <f>M3-L3</f>
        <v>6.73827922808559</v>
      </c>
    </row>
    <row r="4" spans="1:14">
      <c r="A4" t="s">
        <v>16</v>
      </c>
      <c r="B4">
        <v>13.5647972333582</v>
      </c>
      <c r="C4">
        <v>13.99802572</v>
      </c>
      <c r="D4">
        <v>12.2856368542525</v>
      </c>
      <c r="E4" t="s">
        <v>17</v>
      </c>
      <c r="F4">
        <v>1.93430941604945</v>
      </c>
      <c r="G4">
        <v>9.43</v>
      </c>
      <c r="H4">
        <v>2.13570654306001</v>
      </c>
      <c r="I4">
        <v>0.768658508958384</v>
      </c>
      <c r="J4">
        <v>-0.025612916226</v>
      </c>
      <c r="K4">
        <v>3.87662727977755</v>
      </c>
      <c r="L4">
        <f>C4*F4</f>
        <v>27.0765129562984</v>
      </c>
      <c r="M4">
        <f>K4*D4*(1+J4)</f>
        <v>46.4069728442184</v>
      </c>
      <c r="N4">
        <f t="shared" ref="N3:N33" si="1">M4-L4</f>
        <v>19.33045988792</v>
      </c>
    </row>
    <row r="5" spans="1:14">
      <c r="A5" t="s">
        <v>18</v>
      </c>
      <c r="B5">
        <v>29.3997775941455</v>
      </c>
      <c r="D5">
        <v>26.6273785670176</v>
      </c>
      <c r="E5" t="s">
        <v>17</v>
      </c>
      <c r="F5">
        <v>2.0949160976321</v>
      </c>
      <c r="G5">
        <v>9.43</v>
      </c>
      <c r="H5">
        <v>2.31303532917313</v>
      </c>
      <c r="I5">
        <v>0.799751396558303</v>
      </c>
      <c r="J5">
        <v>-0.025612916226</v>
      </c>
      <c r="K5">
        <v>4.27231501042103</v>
      </c>
      <c r="L5">
        <f t="shared" si="0"/>
        <v>61.5900673487789</v>
      </c>
      <c r="M5">
        <f>K5*D5*(1+J5)</f>
        <v>110.846809725085</v>
      </c>
      <c r="N5">
        <f t="shared" si="1"/>
        <v>49.2567423763062</v>
      </c>
    </row>
    <row r="6" spans="1:14">
      <c r="A6" t="s">
        <v>19</v>
      </c>
      <c r="B6">
        <v>15.7455154356161</v>
      </c>
      <c r="C6">
        <v>19.10448357</v>
      </c>
      <c r="D6">
        <v>13.6009762332852</v>
      </c>
      <c r="E6" t="s">
        <v>20</v>
      </c>
      <c r="F6">
        <v>2.16318797542827</v>
      </c>
      <c r="G6">
        <v>13.62</v>
      </c>
      <c r="H6">
        <v>2.5042694783842</v>
      </c>
      <c r="I6">
        <v>0.360538451645262</v>
      </c>
      <c r="J6">
        <v>-0.025281986456</v>
      </c>
      <c r="K6">
        <v>3.49552883119003</v>
      </c>
      <c r="L6">
        <f>C6*F6</f>
        <v>41.3265891353909</v>
      </c>
      <c r="M6">
        <f t="shared" ref="M4:M33" si="2">K6*D6*(1+J6)</f>
        <v>46.3406330713167</v>
      </c>
      <c r="N6">
        <f t="shared" si="1"/>
        <v>5.01404393592571</v>
      </c>
    </row>
    <row r="7" spans="1:14">
      <c r="A7" t="s">
        <v>21</v>
      </c>
      <c r="B7">
        <v>8.91211539738602</v>
      </c>
      <c r="D7">
        <v>8.07170291541252</v>
      </c>
      <c r="E7" t="s">
        <v>17</v>
      </c>
      <c r="F7">
        <v>2.34846265048675</v>
      </c>
      <c r="G7">
        <v>9.43</v>
      </c>
      <c r="H7">
        <v>2.59298073367202</v>
      </c>
      <c r="I7">
        <v>1.17492943613171</v>
      </c>
      <c r="J7">
        <v>-0.025612916226</v>
      </c>
      <c r="K7">
        <v>5.78779236598924</v>
      </c>
      <c r="L7">
        <f t="shared" si="0"/>
        <v>20.9297701475889</v>
      </c>
      <c r="M7">
        <f t="shared" si="2"/>
        <v>45.5207731854619</v>
      </c>
      <c r="N7">
        <f t="shared" si="1"/>
        <v>24.591003037873</v>
      </c>
    </row>
    <row r="8" spans="1:14">
      <c r="A8" t="s">
        <v>22</v>
      </c>
      <c r="B8">
        <v>9.26939819561291</v>
      </c>
      <c r="D8">
        <v>7.5527056497854</v>
      </c>
      <c r="E8" t="s">
        <v>20</v>
      </c>
      <c r="F8">
        <v>2.2852815501796</v>
      </c>
      <c r="G8">
        <v>18.52</v>
      </c>
      <c r="H8">
        <v>2.80471471548797</v>
      </c>
      <c r="I8">
        <v>0.272042533060141</v>
      </c>
      <c r="J8">
        <v>-0.025281986456</v>
      </c>
      <c r="K8">
        <v>3.66025492668226</v>
      </c>
      <c r="L8">
        <f t="shared" si="0"/>
        <v>21.1831846777023</v>
      </c>
      <c r="M8">
        <f t="shared" si="2"/>
        <v>26.9459118957051</v>
      </c>
      <c r="N8">
        <f t="shared" si="1"/>
        <v>5.76272721800287</v>
      </c>
    </row>
    <row r="9" spans="1:14">
      <c r="A9" t="s">
        <v>23</v>
      </c>
      <c r="B9">
        <v>6.01353328115736</v>
      </c>
      <c r="D9">
        <v>5.50719377888391</v>
      </c>
      <c r="E9" t="s">
        <v>20</v>
      </c>
      <c r="F9">
        <v>2.66044838780155</v>
      </c>
      <c r="G9">
        <v>8.42</v>
      </c>
      <c r="H9">
        <v>2.90505392858872</v>
      </c>
      <c r="I9">
        <v>0.523772324537673</v>
      </c>
      <c r="J9">
        <v>-0.025281986456</v>
      </c>
      <c r="K9">
        <v>4.54145785361861</v>
      </c>
      <c r="L9">
        <f t="shared" si="0"/>
        <v>15.9986949228461</v>
      </c>
      <c r="M9">
        <f t="shared" si="2"/>
        <v>24.3783685521542</v>
      </c>
      <c r="N9">
        <f t="shared" si="1"/>
        <v>8.37967362930815</v>
      </c>
    </row>
    <row r="10" spans="1:14">
      <c r="A10" t="s">
        <v>24</v>
      </c>
      <c r="B10">
        <v>2.13281496003685</v>
      </c>
      <c r="D10">
        <v>1.93169050930538</v>
      </c>
      <c r="E10" t="s">
        <v>14</v>
      </c>
      <c r="F10">
        <v>2.6728017646606</v>
      </c>
      <c r="G10">
        <v>9.43</v>
      </c>
      <c r="H10">
        <v>2.95108950498024</v>
      </c>
      <c r="I10">
        <v>0.639045353790053</v>
      </c>
      <c r="J10">
        <v>-0.003759271152</v>
      </c>
      <c r="K10">
        <v>4.8552216363907</v>
      </c>
      <c r="L10">
        <f t="shared" si="0"/>
        <v>5.70059158888102</v>
      </c>
      <c r="M10">
        <f t="shared" si="2"/>
        <v>9.34352815761013</v>
      </c>
      <c r="N10">
        <f t="shared" si="1"/>
        <v>3.64293656872911</v>
      </c>
    </row>
    <row r="11" spans="1:14">
      <c r="A11" t="s">
        <v>25</v>
      </c>
      <c r="B11">
        <v>7.4388464401894</v>
      </c>
      <c r="D11">
        <v>6.67041360291784</v>
      </c>
      <c r="E11" t="s">
        <v>20</v>
      </c>
      <c r="F11">
        <v>2.73640087224112</v>
      </c>
      <c r="G11">
        <v>10.33</v>
      </c>
      <c r="H11">
        <v>3.05163474098486</v>
      </c>
      <c r="I11">
        <v>0.553700729935431</v>
      </c>
      <c r="J11">
        <v>-0.025281986456</v>
      </c>
      <c r="K11">
        <v>4.86430645446409</v>
      </c>
      <c r="L11">
        <f t="shared" si="0"/>
        <v>20.355665887402</v>
      </c>
      <c r="M11">
        <f t="shared" si="2"/>
        <v>31.6266129475783</v>
      </c>
      <c r="N11">
        <f t="shared" si="1"/>
        <v>11.2709470601763</v>
      </c>
    </row>
    <row r="12" spans="1:14">
      <c r="A12" t="s">
        <v>26</v>
      </c>
      <c r="B12">
        <v>10.6468667773977</v>
      </c>
      <c r="D12">
        <v>8.97743806670172</v>
      </c>
      <c r="E12" t="s">
        <v>20</v>
      </c>
      <c r="F12">
        <v>2.601925835839</v>
      </c>
      <c r="G12">
        <v>15.68</v>
      </c>
      <c r="H12">
        <v>3.0857754220102</v>
      </c>
      <c r="I12">
        <v>0.42174933894516</v>
      </c>
      <c r="J12">
        <v>-0.025281986456</v>
      </c>
      <c r="K12">
        <v>4.50099321589913</v>
      </c>
      <c r="L12">
        <f t="shared" si="0"/>
        <v>27.702357738847</v>
      </c>
      <c r="M12">
        <f t="shared" si="2"/>
        <v>39.385808802428</v>
      </c>
      <c r="N12">
        <f t="shared" si="1"/>
        <v>11.683451063581</v>
      </c>
    </row>
    <row r="13" spans="1:14">
      <c r="A13" t="s">
        <v>27</v>
      </c>
      <c r="B13">
        <v>25.0623640444187</v>
      </c>
      <c r="D13">
        <v>22.69898311503</v>
      </c>
      <c r="E13" t="s">
        <v>20</v>
      </c>
      <c r="F13">
        <v>2.85958969498888</v>
      </c>
      <c r="G13">
        <v>9.43</v>
      </c>
      <c r="H13">
        <v>3.1573254885601</v>
      </c>
      <c r="I13">
        <v>0.575985097548313</v>
      </c>
      <c r="J13">
        <v>-0.025281986456</v>
      </c>
      <c r="K13">
        <v>5.10496148520758</v>
      </c>
      <c r="L13">
        <f t="shared" si="0"/>
        <v>71.6680779534795</v>
      </c>
      <c r="M13">
        <f t="shared" si="2"/>
        <v>112.947822824615</v>
      </c>
      <c r="N13">
        <f t="shared" si="1"/>
        <v>41.2797448711351</v>
      </c>
    </row>
    <row r="14" spans="1:14">
      <c r="A14" t="s">
        <v>28</v>
      </c>
      <c r="B14">
        <v>10.579252490132</v>
      </c>
      <c r="D14">
        <v>10.5580939851517</v>
      </c>
      <c r="E14" t="s">
        <v>14</v>
      </c>
      <c r="F14">
        <v>3.40336422500734</v>
      </c>
      <c r="G14">
        <v>0.2</v>
      </c>
      <c r="H14">
        <v>3.41018459419573</v>
      </c>
      <c r="I14">
        <v>0.53047795831843</v>
      </c>
      <c r="J14">
        <v>-0.003759271152</v>
      </c>
      <c r="K14">
        <v>5.23890682651458</v>
      </c>
      <c r="L14">
        <f t="shared" si="0"/>
        <v>36.0050494522351</v>
      </c>
      <c r="M14">
        <f t="shared" si="2"/>
        <v>55.1049345748106</v>
      </c>
      <c r="N14">
        <f t="shared" si="1"/>
        <v>19.0998851225756</v>
      </c>
    </row>
    <row r="15" spans="1:14">
      <c r="A15" t="s">
        <v>29</v>
      </c>
      <c r="B15">
        <v>5.56379299596605</v>
      </c>
      <c r="D15">
        <v>5.14038834897303</v>
      </c>
      <c r="E15" t="s">
        <v>20</v>
      </c>
      <c r="F15">
        <v>3.16224406276647</v>
      </c>
      <c r="G15">
        <v>7.61</v>
      </c>
      <c r="H15">
        <v>3.42271248269993</v>
      </c>
      <c r="I15">
        <v>0.666436307031411</v>
      </c>
      <c r="J15">
        <v>-0.025281986456</v>
      </c>
      <c r="K15">
        <v>5.85167430010086</v>
      </c>
      <c r="L15">
        <f t="shared" si="0"/>
        <v>17.5940713679553</v>
      </c>
      <c r="M15">
        <f t="shared" si="2"/>
        <v>29.3193993160625</v>
      </c>
      <c r="N15">
        <f t="shared" si="1"/>
        <v>11.7253279481072</v>
      </c>
    </row>
    <row r="16" spans="1:14">
      <c r="A16" t="s">
        <v>30</v>
      </c>
      <c r="B16">
        <v>3.58515110320412</v>
      </c>
      <c r="D16">
        <v>3.24707135417197</v>
      </c>
      <c r="E16" t="s">
        <v>17</v>
      </c>
      <c r="F16">
        <v>3.19541405320877</v>
      </c>
      <c r="G16">
        <v>9.43</v>
      </c>
      <c r="H16">
        <v>3.52811532870572</v>
      </c>
      <c r="I16">
        <v>0.483816243472481</v>
      </c>
      <c r="J16">
        <v>-0.025612916226</v>
      </c>
      <c r="K16">
        <v>5.37268496345547</v>
      </c>
      <c r="L16">
        <f t="shared" si="0"/>
        <v>11.4560422180554</v>
      </c>
      <c r="M16">
        <f t="shared" si="2"/>
        <v>16.9986615290571</v>
      </c>
      <c r="N16">
        <f t="shared" si="1"/>
        <v>5.54261931100169</v>
      </c>
    </row>
    <row r="17" spans="1:14">
      <c r="A17" t="s">
        <v>31</v>
      </c>
      <c r="B17">
        <v>14.2770812922991</v>
      </c>
      <c r="C17">
        <v>15.76499658</v>
      </c>
      <c r="D17">
        <v>13.4104624578565</v>
      </c>
      <c r="E17" t="s">
        <v>32</v>
      </c>
      <c r="F17">
        <v>3.48722496618865</v>
      </c>
      <c r="G17">
        <v>6.07</v>
      </c>
      <c r="H17">
        <v>3.71257847991978</v>
      </c>
      <c r="I17">
        <v>0.424996086068578</v>
      </c>
      <c r="J17">
        <v>-0.008526129405</v>
      </c>
      <c r="K17">
        <v>5.33590441464005</v>
      </c>
      <c r="L17">
        <f>C17*F17</f>
        <v>54.9760896656547</v>
      </c>
      <c r="M17">
        <f t="shared" si="2"/>
        <v>70.9468420512574</v>
      </c>
      <c r="N17">
        <f t="shared" si="1"/>
        <v>15.9707523856027</v>
      </c>
    </row>
    <row r="18" spans="1:14">
      <c r="A18" t="s">
        <v>33</v>
      </c>
      <c r="B18">
        <v>17.2256901286076</v>
      </c>
      <c r="D18">
        <v>16.243825791277</v>
      </c>
      <c r="E18" t="s">
        <v>17</v>
      </c>
      <c r="F18">
        <v>3.6240502854396</v>
      </c>
      <c r="G18">
        <v>5.7</v>
      </c>
      <c r="H18">
        <v>3.8431074076772</v>
      </c>
      <c r="I18">
        <v>0.345816256036803</v>
      </c>
      <c r="J18">
        <v>-0.025612916226</v>
      </c>
      <c r="K18">
        <v>5.30807161658462</v>
      </c>
      <c r="L18">
        <f t="shared" si="0"/>
        <v>62.4267672274745</v>
      </c>
      <c r="M18">
        <f t="shared" si="2"/>
        <v>84.0149581465608</v>
      </c>
      <c r="N18">
        <f t="shared" si="1"/>
        <v>21.5881909190864</v>
      </c>
    </row>
    <row r="19" spans="1:14">
      <c r="A19" t="s">
        <v>34</v>
      </c>
      <c r="B19">
        <v>38.9064431832518</v>
      </c>
      <c r="D19">
        <v>35.2375655910711</v>
      </c>
      <c r="E19" t="s">
        <v>20</v>
      </c>
      <c r="F19">
        <v>3.51103552259008</v>
      </c>
      <c r="G19">
        <v>9.43</v>
      </c>
      <c r="H19">
        <v>3.87659878832956</v>
      </c>
      <c r="I19">
        <v>0.508165118304192</v>
      </c>
      <c r="J19">
        <v>-0.025281986456</v>
      </c>
      <c r="K19">
        <v>5.99819741605198</v>
      </c>
      <c r="L19">
        <f t="shared" si="0"/>
        <v>136.60190407403</v>
      </c>
      <c r="M19">
        <f t="shared" si="2"/>
        <v>206.018226818387</v>
      </c>
      <c r="N19">
        <f t="shared" si="1"/>
        <v>69.416322744357</v>
      </c>
    </row>
    <row r="20" spans="1:14">
      <c r="A20" t="s">
        <v>35</v>
      </c>
      <c r="B20">
        <v>2.29365619286218</v>
      </c>
      <c r="D20">
        <v>2.17874401759979</v>
      </c>
      <c r="E20" t="s">
        <v>32</v>
      </c>
      <c r="F20">
        <v>3.97143808165866</v>
      </c>
      <c r="G20">
        <v>5.01</v>
      </c>
      <c r="H20">
        <v>4.18090123345474</v>
      </c>
      <c r="I20">
        <v>0.508940270897726</v>
      </c>
      <c r="J20">
        <v>-0.008526129405</v>
      </c>
      <c r="K20">
        <v>6.36298184643016</v>
      </c>
      <c r="L20">
        <f t="shared" si="0"/>
        <v>9.10911355056508</v>
      </c>
      <c r="M20">
        <f t="shared" si="2"/>
        <v>13.7451082686278</v>
      </c>
      <c r="N20">
        <f t="shared" si="1"/>
        <v>4.63599471806277</v>
      </c>
    </row>
    <row r="21" spans="1:14">
      <c r="A21" t="s">
        <v>36</v>
      </c>
      <c r="B21">
        <v>12.9353299452467</v>
      </c>
      <c r="D21">
        <v>11.71552833141</v>
      </c>
      <c r="E21" t="s">
        <v>17</v>
      </c>
      <c r="F21">
        <v>3.8581557169749</v>
      </c>
      <c r="G21">
        <v>9.43</v>
      </c>
      <c r="H21">
        <v>4.25986056859324</v>
      </c>
      <c r="I21">
        <v>0.599861516207506</v>
      </c>
      <c r="J21">
        <v>-0.025612916226</v>
      </c>
      <c r="K21">
        <v>6.99433223365969</v>
      </c>
      <c r="L21">
        <f t="shared" si="0"/>
        <v>49.9065171792102</v>
      </c>
      <c r="M21">
        <f t="shared" si="2"/>
        <v>79.8435162429675</v>
      </c>
      <c r="N21">
        <f t="shared" si="1"/>
        <v>29.9369990637573</v>
      </c>
    </row>
    <row r="22" spans="1:14">
      <c r="A22" t="s">
        <v>37</v>
      </c>
      <c r="B22">
        <v>13.4467258708314</v>
      </c>
      <c r="D22">
        <v>13.1132470692348</v>
      </c>
      <c r="E22" t="s">
        <v>20</v>
      </c>
      <c r="F22">
        <v>4.39318720234539</v>
      </c>
      <c r="G22">
        <v>2.48</v>
      </c>
      <c r="H22">
        <v>4.50490894416057</v>
      </c>
      <c r="I22">
        <v>0.505289847701871</v>
      </c>
      <c r="J22">
        <v>-0.025281986456</v>
      </c>
      <c r="K22">
        <v>6.95708256566467</v>
      </c>
      <c r="L22">
        <f t="shared" si="0"/>
        <v>59.0739840091832</v>
      </c>
      <c r="M22">
        <f t="shared" si="2"/>
        <v>88.9234683923262</v>
      </c>
      <c r="N22">
        <f t="shared" si="1"/>
        <v>29.849484383143</v>
      </c>
    </row>
    <row r="23" spans="1:14">
      <c r="A23" t="s">
        <v>38</v>
      </c>
      <c r="B23">
        <v>14.3555053900763</v>
      </c>
      <c r="D23">
        <v>13.0017812317921</v>
      </c>
      <c r="E23" t="s">
        <v>20</v>
      </c>
      <c r="F23">
        <v>4.09710014195431</v>
      </c>
      <c r="G23">
        <v>9.43</v>
      </c>
      <c r="H23">
        <v>4.52368349558829</v>
      </c>
      <c r="I23">
        <v>0.507552579989059</v>
      </c>
      <c r="J23">
        <v>-0.025281986456</v>
      </c>
      <c r="K23">
        <v>6.99657811804686</v>
      </c>
      <c r="L23">
        <f t="shared" si="0"/>
        <v>58.8159431715075</v>
      </c>
      <c r="M23">
        <f t="shared" si="2"/>
        <v>88.668126872696</v>
      </c>
      <c r="N23">
        <f t="shared" si="1"/>
        <v>29.8521837011886</v>
      </c>
    </row>
    <row r="24" spans="1:14">
      <c r="A24" t="s">
        <v>39</v>
      </c>
      <c r="B24">
        <v>5.99604523699287</v>
      </c>
      <c r="D24">
        <v>5.1308159092948</v>
      </c>
      <c r="E24" t="s">
        <v>20</v>
      </c>
      <c r="F24">
        <v>4.11423055388253</v>
      </c>
      <c r="G24">
        <v>14.43</v>
      </c>
      <c r="H24">
        <v>4.80802916195224</v>
      </c>
      <c r="I24">
        <v>0.446708718652238</v>
      </c>
      <c r="J24">
        <v>-0.025281986456</v>
      </c>
      <c r="K24">
        <v>7.13623592821446</v>
      </c>
      <c r="L24">
        <f t="shared" si="0"/>
        <v>24.6691125164979</v>
      </c>
      <c r="M24">
        <f t="shared" si="2"/>
        <v>35.6890201590306</v>
      </c>
      <c r="N24">
        <f t="shared" si="1"/>
        <v>11.0199076425327</v>
      </c>
    </row>
    <row r="25" spans="1:14">
      <c r="A25" t="s">
        <v>40</v>
      </c>
      <c r="B25">
        <v>5.89364317940661</v>
      </c>
      <c r="D25">
        <v>5.48698180002755</v>
      </c>
      <c r="E25" t="s">
        <v>32</v>
      </c>
      <c r="F25">
        <v>7</v>
      </c>
      <c r="G25">
        <v>6.9</v>
      </c>
      <c r="H25">
        <v>7.5187969924812</v>
      </c>
      <c r="I25">
        <v>0.525138526601386</v>
      </c>
      <c r="J25">
        <v>-0.008526129405</v>
      </c>
      <c r="K25">
        <v>11.5658186332697</v>
      </c>
      <c r="L25">
        <f t="shared" si="0"/>
        <v>41.2555022558463</v>
      </c>
      <c r="M25">
        <f t="shared" si="2"/>
        <v>62.9203559246815</v>
      </c>
      <c r="N25">
        <f t="shared" si="1"/>
        <v>21.6648536688352</v>
      </c>
    </row>
    <row r="26" spans="1:14">
      <c r="A26" t="s">
        <v>41</v>
      </c>
      <c r="B26">
        <v>16.733749852124</v>
      </c>
      <c r="D26">
        <v>15.1842046158173</v>
      </c>
      <c r="E26" t="s">
        <v>42</v>
      </c>
      <c r="F26">
        <v>7.56908991136591</v>
      </c>
      <c r="G26">
        <v>9.26</v>
      </c>
      <c r="H26">
        <v>8.3415141187634</v>
      </c>
      <c r="I26">
        <v>0.362413644039733</v>
      </c>
      <c r="J26">
        <v>-0.010430398931</v>
      </c>
      <c r="K26">
        <v>11.4843793049792</v>
      </c>
      <c r="L26">
        <f t="shared" si="0"/>
        <v>126.659257185033</v>
      </c>
      <c r="M26">
        <f t="shared" si="2"/>
        <v>172.562300132826</v>
      </c>
      <c r="N26">
        <f t="shared" si="1"/>
        <v>45.9030429477932</v>
      </c>
    </row>
    <row r="27" spans="1:14">
      <c r="A27" t="s">
        <v>43</v>
      </c>
      <c r="B27">
        <v>6.15479202140824</v>
      </c>
      <c r="D27">
        <v>5.57439513378944</v>
      </c>
      <c r="E27" t="s">
        <v>42</v>
      </c>
      <c r="F27">
        <v>8.37557278256737</v>
      </c>
      <c r="G27">
        <v>9.43</v>
      </c>
      <c r="H27">
        <v>9.24762369721472</v>
      </c>
      <c r="I27">
        <v>0.512029118738625</v>
      </c>
      <c r="J27">
        <v>-0.010430398931</v>
      </c>
      <c r="K27">
        <v>14.1300584559398</v>
      </c>
      <c r="L27">
        <f t="shared" si="0"/>
        <v>51.5499085368697</v>
      </c>
      <c r="M27">
        <f t="shared" si="2"/>
        <v>77.9449627760597</v>
      </c>
      <c r="N27">
        <f t="shared" si="1"/>
        <v>26.3950542391901</v>
      </c>
    </row>
    <row r="28" spans="1:14">
      <c r="A28" t="s">
        <v>44</v>
      </c>
      <c r="B28">
        <v>9.00305314448139</v>
      </c>
      <c r="D28">
        <v>8.08654233437319</v>
      </c>
      <c r="E28" t="s">
        <v>17</v>
      </c>
      <c r="F28">
        <v>8.83036634774585</v>
      </c>
      <c r="G28">
        <v>10.18</v>
      </c>
      <c r="H28">
        <v>9.83118052521248</v>
      </c>
      <c r="I28">
        <v>0.368606167871307</v>
      </c>
      <c r="J28">
        <v>-0.025612916226</v>
      </c>
      <c r="K28">
        <v>13.8086952591244</v>
      </c>
      <c r="L28">
        <f t="shared" si="0"/>
        <v>79.5002575139959</v>
      </c>
      <c r="M28">
        <f t="shared" si="2"/>
        <v>108.804542781012</v>
      </c>
      <c r="N28">
        <f t="shared" si="1"/>
        <v>29.3042852670162</v>
      </c>
    </row>
    <row r="29" spans="1:14">
      <c r="A29" t="s">
        <v>45</v>
      </c>
      <c r="B29">
        <v>7.65852572090367</v>
      </c>
      <c r="D29">
        <v>7.2342433959656</v>
      </c>
      <c r="E29" t="s">
        <v>46</v>
      </c>
      <c r="F29">
        <v>10.342475211563</v>
      </c>
      <c r="G29">
        <v>5.54</v>
      </c>
      <c r="H29">
        <v>10.9490527329695</v>
      </c>
      <c r="I29">
        <v>0.339000582874574</v>
      </c>
      <c r="J29">
        <v>-0.023297370201</v>
      </c>
      <c r="K29">
        <v>15.0104930037792</v>
      </c>
      <c r="L29">
        <f t="shared" si="0"/>
        <v>79.2081124255639</v>
      </c>
      <c r="M29">
        <f t="shared" si="2"/>
        <v>106.059708706225</v>
      </c>
      <c r="N29">
        <f t="shared" si="1"/>
        <v>26.8515962806607</v>
      </c>
    </row>
    <row r="30" spans="1:14">
      <c r="A30" t="s">
        <v>47</v>
      </c>
      <c r="B30">
        <v>2.77133215280422</v>
      </c>
      <c r="D30">
        <v>2.50999553079478</v>
      </c>
      <c r="E30" t="s">
        <v>17</v>
      </c>
      <c r="F30">
        <v>12.72</v>
      </c>
      <c r="G30">
        <v>9.43</v>
      </c>
      <c r="H30">
        <v>14.0443855581318</v>
      </c>
      <c r="I30">
        <v>0.442372456494831</v>
      </c>
      <c r="J30">
        <v>-0.025612916226</v>
      </c>
      <c r="K30">
        <v>20.7897202608461</v>
      </c>
      <c r="L30">
        <f t="shared" si="0"/>
        <v>35.2513449836697</v>
      </c>
      <c r="M30">
        <f t="shared" si="2"/>
        <v>50.8455690588422</v>
      </c>
      <c r="N30">
        <f t="shared" si="1"/>
        <v>15.5942240751725</v>
      </c>
    </row>
    <row r="31" spans="1:14">
      <c r="A31" t="s">
        <v>48</v>
      </c>
      <c r="B31">
        <v>4.63086786764653</v>
      </c>
      <c r="D31">
        <v>3.27633901635992</v>
      </c>
      <c r="E31" t="s">
        <v>46</v>
      </c>
      <c r="F31">
        <v>11.4650308629329</v>
      </c>
      <c r="G31">
        <v>29.25</v>
      </c>
      <c r="H31">
        <v>16.2049906189864</v>
      </c>
      <c r="I31">
        <v>0.190192331006944</v>
      </c>
      <c r="J31">
        <v>-0.023297370201</v>
      </c>
      <c r="K31">
        <v>19.7471113216172</v>
      </c>
      <c r="L31">
        <f t="shared" si="0"/>
        <v>53.0930430247317</v>
      </c>
      <c r="M31">
        <f t="shared" si="2"/>
        <v>63.1909326378573</v>
      </c>
      <c r="N31">
        <f t="shared" si="1"/>
        <v>10.0978896131256</v>
      </c>
    </row>
    <row r="32" spans="1:14">
      <c r="A32" t="s">
        <v>49</v>
      </c>
      <c r="B32">
        <v>6.44620363742912</v>
      </c>
      <c r="D32">
        <v>5.75001364458678</v>
      </c>
      <c r="E32" t="s">
        <v>14</v>
      </c>
      <c r="F32">
        <v>15.4408747872665</v>
      </c>
      <c r="G32">
        <v>10.8</v>
      </c>
      <c r="H32">
        <v>17.3103977435723</v>
      </c>
      <c r="I32">
        <v>0.370018116623069</v>
      </c>
      <c r="J32">
        <v>-0.003759271152</v>
      </c>
      <c r="K32">
        <v>23.8050481454102</v>
      </c>
      <c r="L32">
        <f t="shared" si="0"/>
        <v>99.5350232187649</v>
      </c>
      <c r="M32">
        <f t="shared" si="2"/>
        <v>136.364785048206</v>
      </c>
      <c r="N32">
        <f t="shared" si="1"/>
        <v>36.8297618294408</v>
      </c>
    </row>
    <row r="33" spans="1:14">
      <c r="A33" t="s">
        <v>50</v>
      </c>
      <c r="B33">
        <v>5.17367766492064</v>
      </c>
      <c r="D33">
        <v>3.92940818650723</v>
      </c>
      <c r="E33" t="s">
        <v>46</v>
      </c>
      <c r="F33">
        <v>17.9999994310388</v>
      </c>
      <c r="G33">
        <v>24.05</v>
      </c>
      <c r="H33">
        <v>23.6998017525198</v>
      </c>
      <c r="I33">
        <v>0.112453411596258</v>
      </c>
      <c r="J33">
        <v>-0.023297370201</v>
      </c>
      <c r="K33">
        <v>26.9938101007995</v>
      </c>
      <c r="L33">
        <f t="shared" si="0"/>
        <v>93.1261950249497</v>
      </c>
      <c r="M33">
        <f t="shared" si="2"/>
        <v>103.598553364484</v>
      </c>
      <c r="N33">
        <f t="shared" si="1"/>
        <v>10.4723583395341</v>
      </c>
    </row>
    <row r="36" spans="3:14">
      <c r="C36">
        <f>SUM(C2,B3,C4,B5,C6,B7,B8:B16,C17,B18:B30,B31:B33)</f>
        <v>360.448330871502</v>
      </c>
      <c r="D36">
        <f>SUM(D2:D33)</f>
        <v>322.889575387769</v>
      </c>
      <c r="L36">
        <f>SUM(L2:L33)</f>
        <v>1531.4283221476</v>
      </c>
      <c r="M36">
        <f>SUM(M2:M33)</f>
        <v>2201.48286750704</v>
      </c>
      <c r="N36">
        <f>SUM(N2:N33)</f>
        <v>670.054545359437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拾染э</cp:lastModifiedBy>
  <dcterms:created xsi:type="dcterms:W3CDTF">2023-09-10T05:49:00Z</dcterms:created>
  <dcterms:modified xsi:type="dcterms:W3CDTF">2023-09-10T06:08:22Z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9897815D8C1C4CEBB3A8833C87F8B6D9_12</vt:lpwstr>
  </property>
  <property fmtid="{D5CDD505-2E9C-101B-9397-08002B2CF9AE}" pid="3" name="KSOProductBuildVer">
    <vt:lpwstr>2052-12.1.0.15120</vt:lpwstr>
  </property>
</Properties>
</file>