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  <extLst>
    <ext uri="GoogleSheetsCustomDataVersion1">
      <go:sheetsCustomData xmlns:go="http://customooxmlschemas.google.com/" r:id="rId7" roundtripDataSignature="AMtx7mj9Yqdwkc+tpH/T6+6e9yvSkzXbVg=="/>
    </ext>
  </extLst>
</workbook>
</file>

<file path=xl/sharedStrings.xml><?xml version="1.0" encoding="utf-8"?>
<sst xmlns="http://schemas.openxmlformats.org/spreadsheetml/2006/main" count="82" uniqueCount="50">
  <si>
    <t>PRIMERA TIRADA</t>
  </si>
  <si>
    <t>(Organizar huecos)</t>
  </si>
  <si>
    <t>(Organizar posición de las palas)</t>
  </si>
  <si>
    <t>(Organizar posición de los huecos)</t>
  </si>
  <si>
    <t>(Organizar números en huecos)</t>
  </si>
  <si>
    <t>PICAS</t>
  </si>
  <si>
    <t>PALAS</t>
  </si>
  <si>
    <t>COMBINACION</t>
  </si>
  <si>
    <t>PERMUTACION</t>
  </si>
  <si>
    <t>Total</t>
  </si>
  <si>
    <t>pepitas=picas+palas</t>
  </si>
  <si>
    <t>si obtuviste 3 pepitas</t>
  </si>
  <si>
    <t>VERDE</t>
  </si>
  <si>
    <t>Azul oscuro</t>
  </si>
  <si>
    <t>no se programa</t>
  </si>
  <si>
    <t>ALGORITMO PARA RESOLVER 1 TENIENDO 2 SEGURAS</t>
  </si>
  <si>
    <t>ALGORITMO PARA RESOLVER 3 TENIENDO1 SEGURAS</t>
  </si>
  <si>
    <t>MORADO</t>
  </si>
  <si>
    <t>ALGORITMO PARA RESOLVER 2 TENIENDO 2 SEGURAS</t>
  </si>
  <si>
    <t>shift</t>
  </si>
  <si>
    <t>ROSADO</t>
  </si>
  <si>
    <t>CELESTE</t>
  </si>
  <si>
    <t>CELESTE VERSION 2</t>
  </si>
  <si>
    <t>SHIFT</t>
  </si>
  <si>
    <t>ELEGIDA</t>
  </si>
  <si>
    <t>ROJO</t>
  </si>
  <si>
    <t>ENCONTRADA Y SHIFTED</t>
  </si>
  <si>
    <t>|</t>
  </si>
  <si>
    <t>PIEL</t>
  </si>
  <si>
    <t>CASOS POSIBLES</t>
  </si>
  <si>
    <t>Picas=0</t>
  </si>
  <si>
    <r>
      <rPr>
        <rFont val="Calibri"/>
        <color theme="1"/>
        <sz val="11.0"/>
      </rPr>
      <t>Palas</t>
    </r>
    <r>
      <rPr>
        <rFont val="Calibri"/>
        <color theme="1"/>
        <sz val="11.0"/>
      </rPr>
      <t>≠0</t>
    </r>
  </si>
  <si>
    <t>Palas=4</t>
  </si>
  <si>
    <t>ya lo tienes</t>
  </si>
  <si>
    <t xml:space="preserve">Palas=3 </t>
  </si>
  <si>
    <t>Palas=2</t>
  </si>
  <si>
    <t>lo tienes en max 2 movimientos</t>
  </si>
  <si>
    <t>TOCA REVISAR OTROS</t>
  </si>
  <si>
    <t>Palas=1</t>
  </si>
  <si>
    <t>lo tienes en max 6 movimientos</t>
  </si>
  <si>
    <t>Palas=0</t>
  </si>
  <si>
    <r>
      <rPr>
        <rFont val="Calibri"/>
        <color theme="1"/>
        <sz val="11.0"/>
      </rPr>
      <t>Picas</t>
    </r>
    <r>
      <rPr>
        <rFont val="Calibri"/>
        <color theme="1"/>
        <sz val="11.0"/>
      </rPr>
      <t>≠0</t>
    </r>
  </si>
  <si>
    <r>
      <rPr>
        <rFont val="Calibri"/>
        <color theme="1"/>
        <sz val="11.0"/>
      </rPr>
      <t>Picas</t>
    </r>
    <r>
      <rPr>
        <rFont val="Calibri"/>
        <color theme="1"/>
        <sz val="11.0"/>
      </rPr>
      <t>≠0</t>
    </r>
  </si>
  <si>
    <t>Picas=1</t>
  </si>
  <si>
    <t>cuando el numero tiene 2 palas, esas dos palas pueden ser 6 combinaciones diferentes HAY QUE REVISAR OTROS PARA SABER CUAL COMBINACIÓN ES</t>
  </si>
  <si>
    <t>Picas=2</t>
  </si>
  <si>
    <r>
      <rPr>
        <rFont val="Calibri"/>
        <color theme="1"/>
        <sz val="11.0"/>
      </rPr>
      <t>Picas</t>
    </r>
    <r>
      <rPr>
        <rFont val="Calibri"/>
        <color theme="1"/>
        <sz val="11.0"/>
      </rPr>
      <t>≠0</t>
    </r>
  </si>
  <si>
    <t>cuando el numero tiene 1 pala, esa pala puede ser cualquiera de los 4 números  HAY QUE REVISAR OTROS PARA SABER CUAL COMBINACIÓN ES</t>
  </si>
  <si>
    <t>Picas=3</t>
  </si>
  <si>
    <t>Picas=4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</si>
</sst>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%"/>
  </numFmts>
  <fonts count="6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  <font>
      <sz val="11.0"/>
      <color rgb="FF000000"/>
      <name val="Calibri"/>
    </font>
    <font>
      <b/>
      <sz val="11.0"/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BE4D5"/>
        <bgColor rgb="FFFBE4D5"/>
      </patternFill>
    </fill>
  </fills>
  <borders count="36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</border>
    <border>
      <left/>
      <top style="thick">
        <color rgb="FF000000"/>
      </top>
      <bottom/>
    </border>
    <border>
      <top style="thick">
        <color rgb="FF000000"/>
      </top>
      <bottom/>
    </border>
    <border>
      <right style="thick">
        <color rgb="FF000000"/>
      </right>
      <top style="thick">
        <color rgb="FF000000"/>
      </top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0" fontId="1" numFmtId="10" xfId="0" applyAlignment="1" applyBorder="1" applyFont="1" applyNumberFormat="1">
      <alignment horizontal="center" vertical="center"/>
    </xf>
    <xf borderId="6" fillId="2" fontId="1" numFmtId="0" xfId="0" applyAlignment="1" applyBorder="1" applyFill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8" fillId="3" fontId="1" numFmtId="0" xfId="0" applyAlignment="1" applyBorder="1" applyFill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vertical="center"/>
    </xf>
    <xf borderId="12" fillId="2" fontId="1" numFmtId="0" xfId="0" applyAlignment="1" applyBorder="1" applyFont="1">
      <alignment horizontal="center" vertical="center"/>
    </xf>
    <xf borderId="0" fillId="0" fontId="1" numFmtId="10" xfId="0" applyAlignment="1" applyFont="1" applyNumberFormat="1">
      <alignment horizontal="center" vertical="center"/>
    </xf>
    <xf borderId="0" fillId="0" fontId="1" numFmtId="10" xfId="0" applyFont="1" applyNumberFormat="1"/>
    <xf borderId="0" fillId="0" fontId="3" numFmtId="0" xfId="0" applyFont="1"/>
    <xf borderId="0" fillId="0" fontId="1" numFmtId="0" xfId="0" applyFont="1"/>
    <xf borderId="13" fillId="0" fontId="1" numFmtId="0" xfId="0" applyBorder="1" applyFont="1"/>
    <xf borderId="14" fillId="0" fontId="1" numFmtId="0" xfId="0" applyBorder="1" applyFont="1"/>
    <xf borderId="1" fillId="0" fontId="1" numFmtId="0" xfId="0" applyAlignment="1" applyBorder="1" applyFont="1">
      <alignment horizontal="center" textRotation="90" vertical="center"/>
    </xf>
    <xf borderId="15" fillId="0" fontId="1" numFmtId="0" xfId="0" applyBorder="1" applyFont="1"/>
    <xf borderId="16" fillId="0" fontId="1" numFmtId="0" xfId="0" applyBorder="1" applyFont="1"/>
    <xf borderId="2" fillId="0" fontId="1" numFmtId="0" xfId="0" applyBorder="1" applyFont="1"/>
    <xf borderId="3" fillId="0" fontId="2" numFmtId="0" xfId="0" applyBorder="1" applyFont="1"/>
    <xf borderId="17" fillId="0" fontId="1" numFmtId="0" xfId="0" applyBorder="1" applyFont="1"/>
    <xf borderId="4" fillId="0" fontId="1" numFmtId="0" xfId="0" applyBorder="1" applyFont="1"/>
    <xf borderId="18" fillId="0" fontId="1" numFmtId="0" xfId="0" applyBorder="1" applyFont="1"/>
    <xf borderId="8" fillId="4" fontId="1" numFmtId="0" xfId="0" applyBorder="1" applyFill="1" applyFont="1"/>
    <xf borderId="8" fillId="5" fontId="1" numFmtId="0" xfId="0" applyBorder="1" applyFill="1" applyFont="1"/>
    <xf borderId="7" fillId="5" fontId="1" numFmtId="0" xfId="0" applyBorder="1" applyFont="1"/>
    <xf borderId="9" fillId="0" fontId="2" numFmtId="0" xfId="0" applyBorder="1" applyFont="1"/>
    <xf borderId="19" fillId="0" fontId="1" numFmtId="0" xfId="0" applyBorder="1" applyFont="1"/>
    <xf borderId="20" fillId="4" fontId="1" numFmtId="0" xfId="0" applyBorder="1" applyFont="1"/>
    <xf borderId="20" fillId="5" fontId="1" numFmtId="0" xfId="0" applyBorder="1" applyFont="1"/>
    <xf borderId="10" fillId="0" fontId="1" numFmtId="0" xfId="0" applyBorder="1" applyFont="1"/>
    <xf borderId="21" fillId="5" fontId="1" numFmtId="0" xfId="0" applyBorder="1" applyFont="1"/>
    <xf borderId="21" fillId="4" fontId="1" numFmtId="0" xfId="0" applyBorder="1" applyFont="1"/>
    <xf borderId="8" fillId="6" fontId="1" numFmtId="0" xfId="0" applyBorder="1" applyFill="1" applyFont="1"/>
    <xf borderId="8" fillId="6" fontId="4" numFmtId="0" xfId="0" applyBorder="1" applyFont="1"/>
    <xf borderId="0" fillId="0" fontId="4" numFmtId="0" xfId="0" applyFont="1"/>
    <xf borderId="12" fillId="5" fontId="1" numFmtId="0" xfId="0" applyBorder="1" applyFont="1"/>
    <xf borderId="22" fillId="5" fontId="1" numFmtId="0" xfId="0" applyBorder="1" applyFont="1"/>
    <xf borderId="16" fillId="0" fontId="1" numFmtId="0" xfId="0" applyAlignment="1" applyBorder="1" applyFont="1">
      <alignment horizontal="center" textRotation="90" vertical="center"/>
    </xf>
    <xf borderId="17" fillId="0" fontId="2" numFmtId="0" xfId="0" applyBorder="1" applyFont="1"/>
    <xf borderId="18" fillId="0" fontId="2" numFmtId="0" xfId="0" applyBorder="1" applyFont="1"/>
    <xf borderId="23" fillId="0" fontId="1" numFmtId="0" xfId="0" applyAlignment="1" applyBorder="1" applyFont="1">
      <alignment horizontal="center"/>
    </xf>
    <xf borderId="24" fillId="0" fontId="2" numFmtId="0" xfId="0" applyBorder="1" applyFont="1"/>
    <xf borderId="25" fillId="0" fontId="2" numFmtId="0" xfId="0" applyBorder="1" applyFont="1"/>
    <xf borderId="26" fillId="0" fontId="1" numFmtId="0" xfId="0" applyAlignment="1" applyBorder="1" applyFont="1">
      <alignment horizontal="center"/>
    </xf>
    <xf borderId="24" fillId="0" fontId="1" numFmtId="0" xfId="0" applyAlignment="1" applyBorder="1" applyFont="1">
      <alignment horizontal="center"/>
    </xf>
    <xf borderId="24" fillId="0" fontId="5" numFmtId="0" xfId="0" applyAlignment="1" applyBorder="1" applyFont="1">
      <alignment horizontal="center"/>
    </xf>
    <xf borderId="24" fillId="0" fontId="1" numFmtId="0" xfId="0" applyBorder="1" applyFont="1"/>
    <xf borderId="27" fillId="0" fontId="1" numFmtId="0" xfId="0" applyBorder="1" applyFont="1"/>
    <xf borderId="0" fillId="0" fontId="1" numFmtId="0" xfId="0" applyAlignment="1" applyFont="1">
      <alignment horizontal="center"/>
    </xf>
    <xf borderId="8" fillId="7" fontId="1" numFmtId="0" xfId="0" applyAlignment="1" applyBorder="1" applyFill="1" applyFont="1">
      <alignment horizontal="center"/>
    </xf>
    <xf borderId="28" fillId="7" fontId="1" numFmtId="0" xfId="0" applyAlignment="1" applyBorder="1" applyFont="1">
      <alignment horizontal="center"/>
    </xf>
    <xf borderId="29" fillId="0" fontId="2" numFmtId="0" xfId="0" applyBorder="1" applyFont="1"/>
    <xf borderId="30" fillId="0" fontId="2" numFmtId="0" xfId="0" applyBorder="1" applyFont="1"/>
    <xf borderId="31" fillId="7" fontId="1" numFmtId="0" xfId="0" applyAlignment="1" applyBorder="1" applyFont="1">
      <alignment horizontal="center"/>
    </xf>
    <xf borderId="32" fillId="0" fontId="2" numFmtId="0" xfId="0" applyBorder="1" applyFont="1"/>
    <xf borderId="33" fillId="0" fontId="2" numFmtId="0" xfId="0" applyBorder="1" applyFont="1"/>
    <xf borderId="27" fillId="0" fontId="2" numFmtId="0" xfId="0" applyBorder="1" applyFont="1"/>
    <xf borderId="34" fillId="0" fontId="1" numFmtId="0" xfId="0" applyAlignment="1" applyBorder="1" applyFont="1">
      <alignment horizontal="center"/>
    </xf>
    <xf borderId="26" fillId="0" fontId="2" numFmtId="0" xfId="0" applyBorder="1" applyFont="1"/>
    <xf borderId="35" fillId="0" fontId="2" numFmtId="0" xfId="0" applyBorder="1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17.71"/>
    <col customWidth="1" min="5" max="6" width="18.0"/>
    <col customWidth="1" min="7" max="7" width="15.57"/>
    <col customWidth="1" min="8" max="10" width="10.71"/>
    <col customWidth="1" min="11" max="11" width="6.14"/>
    <col customWidth="1" min="12" max="12" width="6.57"/>
    <col customWidth="1" min="13" max="13" width="14.29"/>
    <col customWidth="1" min="14" max="15" width="18.14"/>
    <col customWidth="1" min="16" max="16" width="18.57"/>
    <col customWidth="1" min="17" max="17" width="3.29"/>
    <col customWidth="1" min="18" max="18" width="8.57"/>
    <col customWidth="1" min="19" max="26" width="10.71"/>
  </cols>
  <sheetData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ht="33.75" customHeight="1">
      <c r="A3" s="1"/>
      <c r="B3" s="2" t="s">
        <v>0</v>
      </c>
      <c r="C3" s="3"/>
      <c r="D3" s="1"/>
      <c r="E3" s="1" t="s">
        <v>1</v>
      </c>
      <c r="F3" s="1"/>
      <c r="G3" s="1"/>
      <c r="H3" s="1"/>
      <c r="I3" s="1"/>
      <c r="J3" s="1"/>
      <c r="K3" s="4" t="s">
        <v>0</v>
      </c>
      <c r="L3" s="3"/>
      <c r="M3" s="1"/>
      <c r="N3" s="5" t="s">
        <v>2</v>
      </c>
      <c r="O3" s="5" t="s">
        <v>3</v>
      </c>
      <c r="P3" s="5" t="s">
        <v>4</v>
      </c>
      <c r="Q3" s="1"/>
      <c r="R3" s="1"/>
      <c r="S3" s="1"/>
    </row>
    <row r="4">
      <c r="A4" s="1"/>
      <c r="B4" s="6" t="s">
        <v>5</v>
      </c>
      <c r="C4" s="7" t="s">
        <v>6</v>
      </c>
      <c r="D4" s="1" t="s">
        <v>7</v>
      </c>
      <c r="E4" s="1" t="s">
        <v>8</v>
      </c>
      <c r="F4" s="1"/>
      <c r="G4" s="1"/>
      <c r="H4" s="1"/>
      <c r="I4" s="1"/>
      <c r="J4" s="1"/>
      <c r="K4" s="6" t="s">
        <v>5</v>
      </c>
      <c r="L4" s="7" t="s">
        <v>6</v>
      </c>
      <c r="M4" s="1" t="s">
        <v>7</v>
      </c>
      <c r="N4" s="1" t="s">
        <v>7</v>
      </c>
      <c r="O4" s="1" t="s">
        <v>7</v>
      </c>
      <c r="P4" s="1" t="s">
        <v>8</v>
      </c>
      <c r="Q4" s="1"/>
      <c r="R4" s="1"/>
      <c r="S4" s="1"/>
    </row>
    <row r="5">
      <c r="A5" s="1"/>
      <c r="B5" s="6">
        <v>0.0</v>
      </c>
      <c r="C5" s="7">
        <v>0.0</v>
      </c>
      <c r="D5" s="1">
        <f t="shared" ref="D5:D9" si="1">COMBIN(4,C5)</f>
        <v>1</v>
      </c>
      <c r="E5" s="1">
        <f t="shared" ref="E5:E18" si="2">PERMUT(6,4-B5-C5)</f>
        <v>360</v>
      </c>
      <c r="F5" s="8">
        <f t="shared" ref="F5:F18" si="3">D5*E5/$C$21</f>
        <v>0.07142857143</v>
      </c>
      <c r="G5" s="1"/>
      <c r="I5" s="1"/>
      <c r="J5" s="1"/>
      <c r="K5" s="6">
        <v>0.0</v>
      </c>
      <c r="L5" s="7">
        <v>0.0</v>
      </c>
      <c r="M5" s="1">
        <v>1.0</v>
      </c>
      <c r="N5" s="1">
        <f t="shared" ref="N5:N18" si="4">COMBIN(4-(4-L5-K5),L5)</f>
        <v>1</v>
      </c>
      <c r="O5" s="1">
        <f t="shared" ref="O5:O18" si="5">COMBIN(4,4-K5-L5)</f>
        <v>1</v>
      </c>
      <c r="P5" s="1">
        <f t="shared" ref="P5:P18" si="6">PERMUT(6,4-K5-L5)</f>
        <v>360</v>
      </c>
      <c r="Q5" s="9">
        <v>0.0</v>
      </c>
      <c r="R5" s="10">
        <f t="shared" ref="R5:R18" si="7">M5*P5*O5*N5/$C$21</f>
        <v>0.07142857143</v>
      </c>
      <c r="S5" s="1"/>
    </row>
    <row r="6">
      <c r="A6" s="1"/>
      <c r="B6" s="6">
        <v>0.0</v>
      </c>
      <c r="C6" s="7">
        <v>1.0</v>
      </c>
      <c r="D6" s="1">
        <f t="shared" si="1"/>
        <v>4</v>
      </c>
      <c r="E6" s="1">
        <f t="shared" si="2"/>
        <v>120</v>
      </c>
      <c r="F6" s="8">
        <f t="shared" si="3"/>
        <v>0.09523809524</v>
      </c>
      <c r="G6" s="1"/>
      <c r="I6" s="1"/>
      <c r="J6" s="1"/>
      <c r="K6" s="6">
        <v>0.0</v>
      </c>
      <c r="L6" s="7">
        <v>1.0</v>
      </c>
      <c r="M6" s="1">
        <v>1.0</v>
      </c>
      <c r="N6" s="1">
        <f t="shared" si="4"/>
        <v>1</v>
      </c>
      <c r="O6" s="1">
        <f t="shared" si="5"/>
        <v>4</v>
      </c>
      <c r="P6" s="1">
        <f t="shared" si="6"/>
        <v>120</v>
      </c>
      <c r="Q6" s="9">
        <v>1.0</v>
      </c>
      <c r="R6" s="10">
        <f t="shared" si="7"/>
        <v>0.09523809524</v>
      </c>
      <c r="S6" s="1"/>
    </row>
    <row r="7">
      <c r="A7" s="1"/>
      <c r="B7" s="6">
        <v>0.0</v>
      </c>
      <c r="C7" s="7">
        <v>2.0</v>
      </c>
      <c r="D7" s="1">
        <f t="shared" si="1"/>
        <v>6</v>
      </c>
      <c r="E7" s="1">
        <f t="shared" si="2"/>
        <v>30</v>
      </c>
      <c r="F7" s="8">
        <f t="shared" si="3"/>
        <v>0.03571428571</v>
      </c>
      <c r="G7" s="1"/>
      <c r="I7" s="1"/>
      <c r="J7" s="1"/>
      <c r="K7" s="6">
        <v>0.0</v>
      </c>
      <c r="L7" s="7">
        <v>2.0</v>
      </c>
      <c r="M7" s="1">
        <v>1.0</v>
      </c>
      <c r="N7" s="1">
        <f t="shared" si="4"/>
        <v>1</v>
      </c>
      <c r="O7" s="1">
        <f t="shared" si="5"/>
        <v>6</v>
      </c>
      <c r="P7" s="1">
        <f t="shared" si="6"/>
        <v>30</v>
      </c>
      <c r="Q7" s="9">
        <v>2.0</v>
      </c>
      <c r="R7" s="10">
        <f t="shared" si="7"/>
        <v>0.03571428571</v>
      </c>
      <c r="S7" s="1"/>
    </row>
    <row r="8">
      <c r="A8" s="1"/>
      <c r="B8" s="6">
        <v>0.0</v>
      </c>
      <c r="C8" s="7">
        <v>3.0</v>
      </c>
      <c r="D8" s="1">
        <f t="shared" si="1"/>
        <v>4</v>
      </c>
      <c r="E8" s="1">
        <f t="shared" si="2"/>
        <v>6</v>
      </c>
      <c r="F8" s="8">
        <f t="shared" si="3"/>
        <v>0.004761904762</v>
      </c>
      <c r="G8" s="1"/>
      <c r="I8" s="1"/>
      <c r="J8" s="1"/>
      <c r="K8" s="6">
        <v>0.0</v>
      </c>
      <c r="L8" s="7">
        <v>3.0</v>
      </c>
      <c r="M8" s="1">
        <v>1.0</v>
      </c>
      <c r="N8" s="1">
        <f t="shared" si="4"/>
        <v>1</v>
      </c>
      <c r="O8" s="1">
        <f t="shared" si="5"/>
        <v>4</v>
      </c>
      <c r="P8" s="1">
        <f t="shared" si="6"/>
        <v>6</v>
      </c>
      <c r="Q8" s="9">
        <v>3.0</v>
      </c>
      <c r="R8" s="10">
        <f t="shared" si="7"/>
        <v>0.004761904762</v>
      </c>
      <c r="S8" s="1"/>
    </row>
    <row r="9">
      <c r="A9" s="1"/>
      <c r="B9" s="6">
        <v>0.0</v>
      </c>
      <c r="C9" s="7">
        <v>4.0</v>
      </c>
      <c r="D9" s="1">
        <f t="shared" si="1"/>
        <v>1</v>
      </c>
      <c r="E9" s="1">
        <f t="shared" si="2"/>
        <v>1</v>
      </c>
      <c r="F9" s="8">
        <f t="shared" si="3"/>
        <v>0.0001984126984</v>
      </c>
      <c r="G9" s="1"/>
      <c r="I9" s="1"/>
      <c r="J9" s="1"/>
      <c r="K9" s="6">
        <v>0.0</v>
      </c>
      <c r="L9" s="7">
        <v>4.0</v>
      </c>
      <c r="M9" s="1">
        <v>1.0</v>
      </c>
      <c r="N9" s="1">
        <f t="shared" si="4"/>
        <v>1</v>
      </c>
      <c r="O9" s="1">
        <f t="shared" si="5"/>
        <v>1</v>
      </c>
      <c r="P9" s="1">
        <f t="shared" si="6"/>
        <v>1</v>
      </c>
      <c r="Q9" s="9">
        <v>4.0</v>
      </c>
      <c r="R9" s="10">
        <f t="shared" si="7"/>
        <v>0.0001984126984</v>
      </c>
      <c r="S9" s="1"/>
    </row>
    <row r="10">
      <c r="A10" s="1"/>
      <c r="B10" s="6">
        <v>1.0</v>
      </c>
      <c r="C10" s="7">
        <v>0.0</v>
      </c>
      <c r="D10" s="1">
        <f>3*COMBIN(4,3)</f>
        <v>12</v>
      </c>
      <c r="E10" s="1">
        <f t="shared" si="2"/>
        <v>120</v>
      </c>
      <c r="F10" s="8">
        <f t="shared" si="3"/>
        <v>0.2857142857</v>
      </c>
      <c r="G10" s="1"/>
      <c r="I10" s="1"/>
      <c r="J10" s="1"/>
      <c r="K10" s="11">
        <v>1.0</v>
      </c>
      <c r="L10" s="12">
        <v>0.0</v>
      </c>
      <c r="M10" s="13">
        <v>3.0</v>
      </c>
      <c r="N10" s="1">
        <f t="shared" si="4"/>
        <v>1</v>
      </c>
      <c r="O10" s="1">
        <f t="shared" si="5"/>
        <v>4</v>
      </c>
      <c r="P10" s="1">
        <f t="shared" si="6"/>
        <v>120</v>
      </c>
      <c r="Q10" s="9">
        <v>5.0</v>
      </c>
      <c r="R10" s="10">
        <f t="shared" si="7"/>
        <v>0.2857142857</v>
      </c>
      <c r="S10" s="1"/>
    </row>
    <row r="11">
      <c r="A11" s="1"/>
      <c r="B11" s="6">
        <v>1.0</v>
      </c>
      <c r="C11" s="7">
        <v>1.0</v>
      </c>
      <c r="D11" s="1"/>
      <c r="E11" s="1">
        <f t="shared" si="2"/>
        <v>30</v>
      </c>
      <c r="F11" s="8">
        <f t="shared" si="3"/>
        <v>0</v>
      </c>
      <c r="G11" s="1"/>
      <c r="I11" s="1"/>
      <c r="J11" s="1"/>
      <c r="K11" s="6">
        <v>1.0</v>
      </c>
      <c r="L11" s="7">
        <v>1.0</v>
      </c>
      <c r="M11" s="13">
        <v>2.0</v>
      </c>
      <c r="N11" s="1">
        <f t="shared" si="4"/>
        <v>2</v>
      </c>
      <c r="O11" s="1">
        <f t="shared" si="5"/>
        <v>6</v>
      </c>
      <c r="P11" s="1">
        <f t="shared" si="6"/>
        <v>30</v>
      </c>
      <c r="Q11" s="9">
        <v>6.0</v>
      </c>
      <c r="R11" s="10">
        <f t="shared" si="7"/>
        <v>0.1428571429</v>
      </c>
      <c r="S11" s="1"/>
    </row>
    <row r="12">
      <c r="A12" s="1"/>
      <c r="B12" s="6">
        <v>1.0</v>
      </c>
      <c r="C12" s="7">
        <v>2.0</v>
      </c>
      <c r="D12" s="1"/>
      <c r="E12" s="1">
        <f t="shared" si="2"/>
        <v>6</v>
      </c>
      <c r="F12" s="8">
        <f t="shared" si="3"/>
        <v>0</v>
      </c>
      <c r="G12" s="1"/>
      <c r="I12" s="1"/>
      <c r="J12" s="1"/>
      <c r="K12" s="6">
        <v>1.0</v>
      </c>
      <c r="L12" s="7">
        <v>2.0</v>
      </c>
      <c r="M12" s="13">
        <v>1.0</v>
      </c>
      <c r="N12" s="1">
        <f t="shared" si="4"/>
        <v>3</v>
      </c>
      <c r="O12" s="1">
        <f t="shared" si="5"/>
        <v>4</v>
      </c>
      <c r="P12" s="1">
        <f t="shared" si="6"/>
        <v>6</v>
      </c>
      <c r="Q12" s="9">
        <v>7.0</v>
      </c>
      <c r="R12" s="10">
        <f t="shared" si="7"/>
        <v>0.01428571429</v>
      </c>
      <c r="S12" s="1"/>
    </row>
    <row r="13">
      <c r="A13" s="1"/>
      <c r="B13" s="6">
        <v>2.0</v>
      </c>
      <c r="C13" s="7">
        <v>0.0</v>
      </c>
      <c r="D13" s="1">
        <f>7*COMBIN(4,2)</f>
        <v>42</v>
      </c>
      <c r="E13" s="1">
        <f t="shared" si="2"/>
        <v>30</v>
      </c>
      <c r="F13" s="8">
        <f t="shared" si="3"/>
        <v>0.25</v>
      </c>
      <c r="G13" s="1"/>
      <c r="I13" s="1"/>
      <c r="J13" s="1"/>
      <c r="K13" s="11">
        <v>2.0</v>
      </c>
      <c r="L13" s="12">
        <v>0.0</v>
      </c>
      <c r="M13" s="13">
        <v>7.0</v>
      </c>
      <c r="N13" s="1">
        <f t="shared" si="4"/>
        <v>1</v>
      </c>
      <c r="O13" s="1">
        <f t="shared" si="5"/>
        <v>6</v>
      </c>
      <c r="P13" s="1">
        <f t="shared" si="6"/>
        <v>30</v>
      </c>
      <c r="Q13" s="9">
        <v>8.0</v>
      </c>
      <c r="R13" s="10">
        <f t="shared" si="7"/>
        <v>0.25</v>
      </c>
      <c r="S13" s="1"/>
    </row>
    <row r="14">
      <c r="A14" s="1"/>
      <c r="B14" s="6">
        <v>2.0</v>
      </c>
      <c r="C14" s="7">
        <v>1.0</v>
      </c>
      <c r="D14" s="1"/>
      <c r="E14" s="1">
        <f t="shared" si="2"/>
        <v>6</v>
      </c>
      <c r="F14" s="8">
        <f t="shared" si="3"/>
        <v>0</v>
      </c>
      <c r="G14" s="1"/>
      <c r="I14" s="1"/>
      <c r="J14" s="1"/>
      <c r="K14" s="6">
        <v>2.0</v>
      </c>
      <c r="L14" s="7">
        <v>1.0</v>
      </c>
      <c r="M14" s="13">
        <v>3.0</v>
      </c>
      <c r="N14" s="1">
        <f t="shared" si="4"/>
        <v>3</v>
      </c>
      <c r="O14" s="1">
        <f t="shared" si="5"/>
        <v>4</v>
      </c>
      <c r="P14" s="1">
        <f t="shared" si="6"/>
        <v>6</v>
      </c>
      <c r="Q14" s="9">
        <v>9.0</v>
      </c>
      <c r="R14" s="10">
        <f t="shared" si="7"/>
        <v>0.04285714286</v>
      </c>
      <c r="S14" s="1"/>
    </row>
    <row r="15">
      <c r="A15" s="1"/>
      <c r="B15" s="6">
        <v>2.0</v>
      </c>
      <c r="C15" s="7">
        <v>2.0</v>
      </c>
      <c r="D15" s="1"/>
      <c r="E15" s="1">
        <f t="shared" si="2"/>
        <v>1</v>
      </c>
      <c r="F15" s="8">
        <f t="shared" si="3"/>
        <v>0</v>
      </c>
      <c r="G15" s="1"/>
      <c r="I15" s="1"/>
      <c r="J15" s="1"/>
      <c r="K15" s="6">
        <v>2.0</v>
      </c>
      <c r="L15" s="7">
        <v>2.0</v>
      </c>
      <c r="M15" s="13">
        <v>1.0</v>
      </c>
      <c r="N15" s="1">
        <f t="shared" si="4"/>
        <v>6</v>
      </c>
      <c r="O15" s="1">
        <f t="shared" si="5"/>
        <v>1</v>
      </c>
      <c r="P15" s="1">
        <f t="shared" si="6"/>
        <v>1</v>
      </c>
      <c r="Q15" s="9">
        <v>10.0</v>
      </c>
      <c r="R15" s="10">
        <f t="shared" si="7"/>
        <v>0.00119047619</v>
      </c>
      <c r="S15" s="1"/>
    </row>
    <row r="16">
      <c r="A16" s="1"/>
      <c r="B16" s="6">
        <v>3.0</v>
      </c>
      <c r="C16" s="7">
        <v>0.0</v>
      </c>
      <c r="D16" s="1">
        <f>2*4*COMBIN(4,1)</f>
        <v>32</v>
      </c>
      <c r="E16" s="1">
        <f t="shared" si="2"/>
        <v>6</v>
      </c>
      <c r="F16" s="8">
        <f t="shared" si="3"/>
        <v>0.0380952381</v>
      </c>
      <c r="G16" s="1"/>
      <c r="I16" s="1"/>
      <c r="J16" s="1"/>
      <c r="K16" s="11">
        <v>3.0</v>
      </c>
      <c r="L16" s="12">
        <v>0.0</v>
      </c>
      <c r="M16" s="13">
        <v>11.0</v>
      </c>
      <c r="N16" s="1">
        <f t="shared" si="4"/>
        <v>1</v>
      </c>
      <c r="O16" s="1">
        <f t="shared" si="5"/>
        <v>4</v>
      </c>
      <c r="P16" s="1">
        <f t="shared" si="6"/>
        <v>6</v>
      </c>
      <c r="Q16" s="9">
        <v>11.0</v>
      </c>
      <c r="R16" s="10">
        <f t="shared" si="7"/>
        <v>0.05238095238</v>
      </c>
      <c r="S16" s="1"/>
    </row>
    <row r="17">
      <c r="A17" s="1"/>
      <c r="B17" s="6">
        <v>3.0</v>
      </c>
      <c r="C17" s="7">
        <v>1.0</v>
      </c>
      <c r="D17" s="1"/>
      <c r="E17" s="1">
        <f t="shared" si="2"/>
        <v>1</v>
      </c>
      <c r="F17" s="8">
        <f t="shared" si="3"/>
        <v>0</v>
      </c>
      <c r="G17" s="1"/>
      <c r="I17" s="1"/>
      <c r="J17" s="1"/>
      <c r="K17" s="6">
        <v>3.0</v>
      </c>
      <c r="L17" s="7">
        <v>1.0</v>
      </c>
      <c r="M17" s="13">
        <v>2.0</v>
      </c>
      <c r="N17" s="1">
        <f t="shared" si="4"/>
        <v>4</v>
      </c>
      <c r="O17" s="1">
        <f t="shared" si="5"/>
        <v>1</v>
      </c>
      <c r="P17" s="1">
        <f t="shared" si="6"/>
        <v>1</v>
      </c>
      <c r="Q17" s="9">
        <v>12.0</v>
      </c>
      <c r="R17" s="10">
        <f t="shared" si="7"/>
        <v>0.001587301587</v>
      </c>
      <c r="S17" s="1"/>
    </row>
    <row r="18">
      <c r="A18" s="1"/>
      <c r="B18" s="14">
        <v>4.0</v>
      </c>
      <c r="C18" s="15">
        <v>0.0</v>
      </c>
      <c r="D18" s="1">
        <f>3*3*COMBIN(4,0)</f>
        <v>9</v>
      </c>
      <c r="E18" s="1">
        <f t="shared" si="2"/>
        <v>1</v>
      </c>
      <c r="F18" s="8">
        <f t="shared" si="3"/>
        <v>0.001785714286</v>
      </c>
      <c r="G18" s="1"/>
      <c r="I18" s="1"/>
      <c r="J18" s="1"/>
      <c r="K18" s="16">
        <v>4.0</v>
      </c>
      <c r="L18" s="17">
        <v>0.0</v>
      </c>
      <c r="M18" s="13">
        <v>9.0</v>
      </c>
      <c r="N18" s="1">
        <f t="shared" si="4"/>
        <v>1</v>
      </c>
      <c r="O18" s="1">
        <f t="shared" si="5"/>
        <v>1</v>
      </c>
      <c r="P18" s="1">
        <f t="shared" si="6"/>
        <v>1</v>
      </c>
      <c r="Q18" s="9">
        <v>13.0</v>
      </c>
      <c r="R18" s="10">
        <f t="shared" si="7"/>
        <v>0.001785714286</v>
      </c>
      <c r="S18" s="1"/>
    </row>
    <row r="19">
      <c r="A19" s="1"/>
      <c r="B19" s="1"/>
      <c r="C19" s="1"/>
      <c r="D19" s="1"/>
      <c r="E19" s="1"/>
      <c r="F19" s="8">
        <f>SUM(F5:F18)</f>
        <v>0.7829365079</v>
      </c>
      <c r="G19" s="1"/>
      <c r="H19" s="1"/>
      <c r="I19" s="1"/>
      <c r="J19" s="1"/>
      <c r="K19" s="1"/>
      <c r="L19" s="1"/>
      <c r="M19" s="1"/>
      <c r="N19" s="1"/>
      <c r="O19" s="1"/>
      <c r="P19" s="1"/>
      <c r="R19" s="18">
        <f>SUM(R5:R18)</f>
        <v>1</v>
      </c>
      <c r="S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9">
        <f>R18+R17+R15+R9</f>
        <v>0.004761904762</v>
      </c>
    </row>
    <row r="21" ht="15.75" customHeight="1">
      <c r="A21" s="1"/>
      <c r="B21" s="1" t="s">
        <v>9</v>
      </c>
      <c r="C21" s="1">
        <f>PERMUT(10,4)</f>
        <v>5040</v>
      </c>
      <c r="D21" s="1"/>
      <c r="E21" s="1"/>
      <c r="F21" s="1"/>
      <c r="G21" s="1"/>
      <c r="H21" s="1"/>
      <c r="I21" s="1"/>
      <c r="J21" s="1"/>
      <c r="K21" s="1" t="s">
        <v>9</v>
      </c>
      <c r="L21" s="1">
        <f>PERMUT(10,4)</f>
        <v>5040</v>
      </c>
      <c r="M21" s="1"/>
      <c r="N21" s="1"/>
      <c r="O21" s="1"/>
      <c r="P21" s="1"/>
      <c r="Q21" s="1"/>
      <c r="R21" s="1"/>
      <c r="S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>
      <c r="C43" s="20">
        <f>PERMUT(6,4)</f>
        <v>360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3:C3"/>
    <mergeCell ref="K3:L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19" width="7.71"/>
    <col customWidth="1" min="20" max="28" width="10.71"/>
  </cols>
  <sheetData>
    <row r="4">
      <c r="Q4" s="21" t="s">
        <v>10</v>
      </c>
    </row>
    <row r="5">
      <c r="M5" s="22" t="s">
        <v>11</v>
      </c>
      <c r="N5" s="23"/>
    </row>
    <row r="6">
      <c r="C6" s="24" t="s">
        <v>12</v>
      </c>
      <c r="D6" s="25"/>
      <c r="E6" s="25"/>
      <c r="F6" s="25"/>
      <c r="G6" s="25"/>
      <c r="H6" s="25"/>
      <c r="I6" s="25"/>
      <c r="J6" s="25"/>
      <c r="K6" s="26"/>
      <c r="L6" s="25"/>
      <c r="M6" s="25"/>
      <c r="N6" s="27"/>
    </row>
    <row r="7">
      <c r="C7" s="28"/>
      <c r="K7" s="29"/>
      <c r="N7" s="30"/>
    </row>
    <row r="8">
      <c r="C8" s="28"/>
      <c r="K8" s="29"/>
      <c r="N8" s="30"/>
    </row>
    <row r="9">
      <c r="C9" s="28"/>
      <c r="K9" s="31"/>
      <c r="N9" s="30"/>
      <c r="T9" s="21" t="s">
        <v>13</v>
      </c>
      <c r="U9" s="21" t="s">
        <v>14</v>
      </c>
      <c r="Z9" s="21">
        <v>3129.0</v>
      </c>
    </row>
    <row r="10">
      <c r="C10" s="28"/>
      <c r="E10" s="32"/>
      <c r="H10" s="32"/>
      <c r="J10" s="32"/>
      <c r="K10" s="26"/>
      <c r="L10" s="33"/>
      <c r="N10" s="30"/>
    </row>
    <row r="11">
      <c r="C11" s="28"/>
      <c r="E11" s="32"/>
      <c r="G11" s="32"/>
      <c r="I11" s="32"/>
      <c r="K11" s="29"/>
      <c r="L11" s="33"/>
      <c r="M11" s="33"/>
      <c r="N11" s="34"/>
    </row>
    <row r="12">
      <c r="C12" s="28"/>
      <c r="F12" s="32"/>
      <c r="G12" s="32"/>
      <c r="J12" s="32"/>
      <c r="K12" s="29"/>
      <c r="M12" s="33"/>
      <c r="N12" s="30"/>
    </row>
    <row r="13">
      <c r="C13" s="28"/>
      <c r="F13" s="32"/>
      <c r="H13" s="32"/>
      <c r="I13" s="32"/>
      <c r="K13" s="31"/>
      <c r="N13" s="34"/>
      <c r="S13" s="21"/>
      <c r="T13" s="21"/>
      <c r="U13" s="21"/>
      <c r="V13" s="21"/>
      <c r="W13" s="21"/>
      <c r="X13" s="21"/>
      <c r="Y13" s="21"/>
      <c r="Z13" s="21"/>
      <c r="AA13" s="21"/>
    </row>
    <row r="14">
      <c r="C14" s="28"/>
      <c r="E14" s="32"/>
      <c r="F14" s="32"/>
      <c r="G14" s="32"/>
      <c r="H14" s="32"/>
      <c r="I14" s="32"/>
      <c r="J14" s="32"/>
      <c r="K14" s="29"/>
      <c r="L14" s="33"/>
      <c r="M14" s="33"/>
      <c r="N14" s="30"/>
      <c r="S14" s="21"/>
      <c r="T14" s="21" t="s">
        <v>15</v>
      </c>
      <c r="U14" s="21"/>
      <c r="V14" s="21"/>
      <c r="W14" s="21"/>
      <c r="X14" s="21"/>
      <c r="Y14" s="21" t="s">
        <v>16</v>
      </c>
      <c r="Z14" s="21"/>
      <c r="AA14" s="21"/>
    </row>
    <row r="15">
      <c r="C15" s="35"/>
      <c r="D15" s="36"/>
      <c r="E15" s="37"/>
      <c r="F15" s="37"/>
      <c r="G15" s="37"/>
      <c r="H15" s="37"/>
      <c r="I15" s="37"/>
      <c r="J15" s="37"/>
      <c r="K15" s="31"/>
      <c r="L15" s="38"/>
      <c r="M15" s="38"/>
      <c r="N15" s="39"/>
      <c r="S15" s="21"/>
      <c r="T15" s="33"/>
      <c r="U15" s="21"/>
      <c r="V15" s="21"/>
      <c r="W15" s="21"/>
      <c r="X15" s="26">
        <v>1.0</v>
      </c>
      <c r="Y15" s="33"/>
      <c r="Z15" s="21"/>
      <c r="AA15" s="33"/>
    </row>
    <row r="16">
      <c r="S16" s="21"/>
      <c r="T16" s="33"/>
      <c r="U16" s="33"/>
      <c r="V16" s="21"/>
      <c r="W16" s="21"/>
      <c r="X16" s="29">
        <v>2.0</v>
      </c>
      <c r="Y16" s="33"/>
      <c r="Z16" s="33"/>
      <c r="AA16" s="33"/>
    </row>
    <row r="17">
      <c r="S17" s="21"/>
      <c r="T17" s="21"/>
      <c r="U17" s="33"/>
      <c r="V17" s="21"/>
      <c r="W17" s="21"/>
      <c r="X17" s="29">
        <v>3.0</v>
      </c>
      <c r="Y17" s="33"/>
      <c r="Z17" s="33"/>
      <c r="AA17" s="21"/>
    </row>
    <row r="18">
      <c r="B18" s="24" t="s">
        <v>17</v>
      </c>
      <c r="C18" s="25"/>
      <c r="D18" s="25"/>
      <c r="E18" s="25"/>
      <c r="F18" s="25"/>
      <c r="G18" s="25"/>
      <c r="H18" s="25"/>
      <c r="I18" s="25"/>
      <c r="J18" s="25"/>
      <c r="K18" s="26"/>
      <c r="L18" s="40"/>
      <c r="M18" s="25"/>
      <c r="N18" s="25"/>
      <c r="O18" s="27"/>
      <c r="S18" s="21"/>
      <c r="T18" s="21"/>
      <c r="U18" s="21"/>
      <c r="V18" s="21"/>
      <c r="W18" s="21"/>
      <c r="X18" s="31">
        <v>4.0</v>
      </c>
      <c r="Y18" s="21"/>
      <c r="Z18" s="33"/>
      <c r="AA18" s="33"/>
    </row>
    <row r="19">
      <c r="B19" s="28"/>
      <c r="K19" s="29"/>
      <c r="L19" s="33"/>
      <c r="O19" s="30"/>
      <c r="S19" s="21"/>
      <c r="T19" s="21"/>
      <c r="U19" s="21"/>
      <c r="V19" s="21"/>
      <c r="W19" s="21"/>
      <c r="X19" s="26"/>
      <c r="Y19" s="21"/>
      <c r="Z19" s="21"/>
      <c r="AA19" s="21"/>
    </row>
    <row r="20">
      <c r="B20" s="28"/>
      <c r="K20" s="29"/>
      <c r="L20" s="33"/>
      <c r="O20" s="30"/>
      <c r="S20" s="21"/>
      <c r="T20" s="21" t="s">
        <v>18</v>
      </c>
      <c r="U20" s="21"/>
      <c r="V20" s="21"/>
      <c r="W20" s="21"/>
      <c r="X20" s="29"/>
      <c r="Y20" s="21"/>
      <c r="Z20" s="21"/>
      <c r="AA20" s="21"/>
    </row>
    <row r="21" ht="15.75" customHeight="1">
      <c r="B21" s="28"/>
      <c r="K21" s="31"/>
      <c r="O21" s="30"/>
      <c r="S21" s="21"/>
      <c r="T21" s="33"/>
      <c r="U21" s="21"/>
      <c r="V21" s="21"/>
      <c r="W21" s="21"/>
      <c r="X21" s="29"/>
      <c r="Y21" s="21"/>
      <c r="Z21" s="21"/>
      <c r="AA21" s="21"/>
    </row>
    <row r="22" ht="15.75" customHeight="1">
      <c r="B22" s="28"/>
      <c r="C22" s="32"/>
      <c r="D22" s="32"/>
      <c r="E22" s="32"/>
      <c r="F22" s="32"/>
      <c r="I22" s="32"/>
      <c r="J22" s="32"/>
      <c r="K22" s="26"/>
      <c r="M22" s="33"/>
      <c r="O22" s="34"/>
      <c r="S22" s="21"/>
      <c r="T22" s="33"/>
      <c r="U22" s="33"/>
      <c r="V22" s="33"/>
      <c r="W22" s="21"/>
      <c r="X22" s="31"/>
      <c r="Y22" s="21"/>
      <c r="Z22" s="21"/>
      <c r="AA22" s="21"/>
    </row>
    <row r="23" ht="15.75" customHeight="1">
      <c r="B23" s="28"/>
      <c r="C23" s="32"/>
      <c r="D23" s="32"/>
      <c r="G23" s="32"/>
      <c r="H23" s="32"/>
      <c r="I23" s="32"/>
      <c r="J23" s="32"/>
      <c r="K23" s="29"/>
      <c r="M23" s="33"/>
      <c r="N23" s="33"/>
      <c r="O23" s="34"/>
      <c r="S23" s="21"/>
      <c r="T23" s="21"/>
      <c r="U23" s="33"/>
      <c r="V23" s="21"/>
      <c r="W23" s="21"/>
      <c r="X23" s="29">
        <v>9.0</v>
      </c>
      <c r="Y23" s="21"/>
      <c r="Z23" s="21"/>
      <c r="AA23" s="21"/>
    </row>
    <row r="24" ht="15.75" customHeight="1">
      <c r="B24" s="28"/>
      <c r="E24" s="32"/>
      <c r="F24" s="32"/>
      <c r="G24" s="32"/>
      <c r="H24" s="32"/>
      <c r="I24" s="32"/>
      <c r="J24" s="32"/>
      <c r="K24" s="29"/>
      <c r="M24" s="33"/>
      <c r="N24" s="33"/>
      <c r="O24" s="30"/>
      <c r="S24" s="21"/>
      <c r="T24" s="21"/>
      <c r="U24" s="21"/>
      <c r="V24" s="33"/>
      <c r="W24" s="21"/>
      <c r="X24" s="31"/>
      <c r="Y24" s="21"/>
      <c r="Z24" s="21"/>
      <c r="AA24" s="21"/>
    </row>
    <row r="25" ht="15.75" customHeight="1">
      <c r="B25" s="28"/>
      <c r="C25" s="32"/>
      <c r="D25" s="32"/>
      <c r="E25" s="32"/>
      <c r="F25" s="32"/>
      <c r="G25" s="32"/>
      <c r="H25" s="32"/>
      <c r="K25" s="31"/>
      <c r="N25" s="33"/>
      <c r="O25" s="34"/>
      <c r="S25" s="21"/>
      <c r="T25" s="21"/>
      <c r="U25" s="21"/>
      <c r="V25" s="21"/>
      <c r="W25" s="21"/>
      <c r="X25" s="21"/>
      <c r="Y25" s="21"/>
      <c r="Z25" s="21"/>
      <c r="AA25" s="21"/>
    </row>
    <row r="26" ht="15.75" customHeight="1">
      <c r="B26" s="28"/>
      <c r="D26" s="32"/>
      <c r="F26" s="32"/>
      <c r="H26" s="32"/>
      <c r="J26" s="32"/>
      <c r="K26" s="29"/>
      <c r="L26" s="33"/>
      <c r="M26" s="33" t="s">
        <v>19</v>
      </c>
      <c r="N26" s="33"/>
      <c r="O26" s="34"/>
      <c r="S26" s="21"/>
      <c r="T26" s="21"/>
      <c r="U26" s="21"/>
      <c r="V26" s="21"/>
      <c r="W26" s="21"/>
      <c r="X26" s="21"/>
      <c r="Y26" s="21"/>
      <c r="Z26" s="21"/>
      <c r="AA26" s="21"/>
    </row>
    <row r="27" ht="15.75" customHeight="1">
      <c r="B27" s="35"/>
      <c r="C27" s="37"/>
      <c r="D27" s="36"/>
      <c r="E27" s="37"/>
      <c r="F27" s="36"/>
      <c r="G27" s="37"/>
      <c r="H27" s="36"/>
      <c r="I27" s="37"/>
      <c r="J27" s="36"/>
      <c r="K27" s="31"/>
      <c r="L27" s="36"/>
      <c r="M27" s="36"/>
      <c r="N27" s="36"/>
      <c r="O27" s="39"/>
    </row>
    <row r="28" ht="15.75" customHeight="1"/>
    <row r="29" ht="15.75" customHeight="1"/>
    <row r="30" ht="15.75" customHeight="1"/>
    <row r="31" ht="15.75" customHeight="1">
      <c r="B31" s="24" t="s">
        <v>20</v>
      </c>
      <c r="C31" s="25"/>
      <c r="D31" s="25"/>
      <c r="E31" s="25"/>
      <c r="F31" s="41"/>
      <c r="G31" s="25"/>
      <c r="H31" s="25"/>
      <c r="I31" s="25"/>
      <c r="J31" s="41"/>
      <c r="K31" s="25"/>
      <c r="L31" s="25"/>
      <c r="M31" s="25"/>
      <c r="N31" s="41"/>
      <c r="O31" s="25"/>
      <c r="P31" s="25"/>
      <c r="Q31" s="25"/>
      <c r="R31" s="41"/>
      <c r="S31" s="26"/>
      <c r="T31" s="40"/>
      <c r="U31" s="25"/>
      <c r="V31" s="25"/>
      <c r="W31" s="27"/>
    </row>
    <row r="32" ht="15.75" customHeight="1">
      <c r="B32" s="28"/>
      <c r="E32" s="32"/>
      <c r="I32" s="32"/>
      <c r="M32" s="32"/>
      <c r="Q32" s="32"/>
      <c r="S32" s="29"/>
      <c r="T32" s="33"/>
      <c r="U32" s="33"/>
      <c r="W32" s="30"/>
    </row>
    <row r="33" ht="15.75" customHeight="1">
      <c r="B33" s="28"/>
      <c r="D33" s="32"/>
      <c r="H33" s="32"/>
      <c r="L33" s="32"/>
      <c r="P33" s="32"/>
      <c r="S33" s="29"/>
      <c r="U33" s="33"/>
      <c r="W33" s="30"/>
    </row>
    <row r="34" ht="15.75" customHeight="1">
      <c r="B34" s="28"/>
      <c r="C34" s="32"/>
      <c r="G34" s="32"/>
      <c r="K34" s="32"/>
      <c r="O34" s="32"/>
      <c r="S34" s="31"/>
      <c r="W34" s="30"/>
    </row>
    <row r="35" ht="15.75" customHeight="1">
      <c r="B35" s="28"/>
      <c r="O35" s="32"/>
      <c r="P35" s="32"/>
      <c r="Q35" s="32"/>
      <c r="R35" s="32"/>
      <c r="S35" s="26"/>
      <c r="V35" s="33"/>
      <c r="W35" s="30"/>
    </row>
    <row r="36" ht="15.75" customHeight="1">
      <c r="B36" s="28"/>
      <c r="K36" s="32"/>
      <c r="L36" s="32"/>
      <c r="M36" s="32"/>
      <c r="N36" s="32"/>
      <c r="S36" s="29"/>
      <c r="V36" s="33"/>
      <c r="W36" s="34"/>
    </row>
    <row r="37" ht="15.75" customHeight="1">
      <c r="B37" s="28"/>
      <c r="G37" s="32"/>
      <c r="H37" s="32"/>
      <c r="I37" s="32"/>
      <c r="J37" s="32"/>
      <c r="S37" s="29"/>
      <c r="W37" s="34"/>
    </row>
    <row r="38" ht="15.75" customHeight="1">
      <c r="B38" s="28"/>
      <c r="C38" s="32"/>
      <c r="D38" s="32"/>
      <c r="E38" s="32"/>
      <c r="F38" s="32"/>
      <c r="S38" s="31"/>
      <c r="W38" s="30"/>
    </row>
    <row r="39" ht="15.7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29"/>
      <c r="T39" s="33"/>
      <c r="W39" s="30"/>
    </row>
    <row r="40" ht="15.75" customHeight="1">
      <c r="B40" s="35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1"/>
      <c r="T40" s="38"/>
      <c r="U40" s="36"/>
      <c r="V40" s="36"/>
      <c r="W40" s="39"/>
    </row>
    <row r="41" ht="15.75" customHeight="1"/>
    <row r="42" ht="15.75" customHeight="1"/>
    <row r="43" ht="15.75" customHeight="1">
      <c r="B43" s="24" t="s">
        <v>21</v>
      </c>
      <c r="C43" s="25"/>
      <c r="D43" s="25"/>
      <c r="E43" s="25"/>
      <c r="F43" s="25"/>
      <c r="G43" s="25"/>
      <c r="H43" s="25"/>
      <c r="I43" s="25"/>
      <c r="J43" s="25"/>
      <c r="K43" s="41"/>
      <c r="L43" s="26"/>
      <c r="M43" s="25"/>
      <c r="N43" s="25"/>
      <c r="O43" s="25"/>
      <c r="P43" s="25"/>
      <c r="Q43" s="40"/>
      <c r="R43" s="27"/>
      <c r="T43" s="24" t="s">
        <v>22</v>
      </c>
      <c r="U43" s="25"/>
      <c r="V43" s="25"/>
      <c r="W43" s="25"/>
      <c r="X43" s="25"/>
      <c r="Y43" s="25"/>
      <c r="Z43" s="25"/>
      <c r="AA43" s="25"/>
      <c r="AB43" s="25"/>
      <c r="AC43" s="41"/>
      <c r="AD43" s="26"/>
      <c r="AE43" s="25"/>
      <c r="AF43" s="25"/>
      <c r="AG43" s="25"/>
      <c r="AH43" s="25"/>
      <c r="AI43" s="25"/>
      <c r="AJ43" s="40"/>
      <c r="AK43" s="27"/>
    </row>
    <row r="44" ht="15.75" customHeight="1">
      <c r="B44" s="28"/>
      <c r="E44" s="42"/>
      <c r="L44" s="29"/>
      <c r="Q44" s="33"/>
      <c r="R44" s="34"/>
      <c r="T44" s="28"/>
      <c r="W44" s="21"/>
      <c r="AD44" s="29"/>
      <c r="AJ44" s="33"/>
      <c r="AK44" s="34"/>
    </row>
    <row r="45" ht="15.75" customHeight="1">
      <c r="B45" s="28"/>
      <c r="L45" s="29"/>
      <c r="R45" s="34"/>
      <c r="T45" s="28"/>
      <c r="AD45" s="29"/>
      <c r="AK45" s="34"/>
    </row>
    <row r="46" ht="15.75" customHeight="1">
      <c r="B46" s="28"/>
      <c r="L46" s="31"/>
      <c r="R46" s="30"/>
      <c r="T46" s="28"/>
      <c r="AD46" s="31"/>
      <c r="AK46" s="30"/>
    </row>
    <row r="47" ht="15.75" customHeight="1">
      <c r="B47" s="28"/>
      <c r="E47" s="42"/>
      <c r="F47" s="32"/>
      <c r="H47" s="32"/>
      <c r="K47" s="32"/>
      <c r="L47" s="26"/>
      <c r="M47" s="33"/>
      <c r="N47" s="33" t="s">
        <v>23</v>
      </c>
      <c r="P47" s="33"/>
      <c r="R47" s="30"/>
      <c r="T47" s="28"/>
      <c r="W47" s="21"/>
      <c r="X47" s="32"/>
      <c r="Z47" s="32"/>
      <c r="AC47" s="32"/>
      <c r="AD47" s="26"/>
      <c r="AE47" s="33"/>
      <c r="AF47" s="33" t="s">
        <v>23</v>
      </c>
      <c r="AG47" s="33"/>
      <c r="AH47" s="21"/>
      <c r="AI47" s="21"/>
      <c r="AK47" s="30"/>
    </row>
    <row r="48" ht="15.75" customHeight="1">
      <c r="B48" s="28"/>
      <c r="E48" s="42"/>
      <c r="G48" s="32"/>
      <c r="J48" s="32"/>
      <c r="K48" s="32"/>
      <c r="L48" s="29"/>
      <c r="M48" s="33"/>
      <c r="N48" s="33"/>
      <c r="O48" s="33"/>
      <c r="R48" s="30"/>
      <c r="T48" s="28"/>
      <c r="W48" s="21"/>
      <c r="Y48" s="32"/>
      <c r="AB48" s="32"/>
      <c r="AC48" s="32"/>
      <c r="AD48" s="29"/>
      <c r="AE48" s="33"/>
      <c r="AF48" s="33"/>
      <c r="AG48" s="33"/>
      <c r="AH48" s="33"/>
      <c r="AI48" s="33"/>
      <c r="AK48" s="30"/>
    </row>
    <row r="49" ht="15.75" customHeight="1">
      <c r="B49" s="28"/>
      <c r="F49" s="32"/>
      <c r="I49" s="32"/>
      <c r="J49" s="32"/>
      <c r="L49" s="29"/>
      <c r="M49" s="33"/>
      <c r="N49" s="33"/>
      <c r="O49" s="33"/>
      <c r="P49" s="33"/>
      <c r="R49" s="30"/>
      <c r="T49" s="28"/>
      <c r="X49" s="32"/>
      <c r="AA49" s="32"/>
      <c r="AB49" s="32"/>
      <c r="AD49" s="29"/>
      <c r="AE49" s="33"/>
      <c r="AF49" s="33"/>
      <c r="AG49" s="21"/>
      <c r="AH49" s="33"/>
      <c r="AI49" s="21"/>
      <c r="AK49" s="30"/>
    </row>
    <row r="50" ht="15.75" customHeight="1">
      <c r="B50" s="28"/>
      <c r="G50" s="32"/>
      <c r="H50" s="32"/>
      <c r="I50" s="32"/>
      <c r="L50" s="31"/>
      <c r="O50" s="33"/>
      <c r="P50" s="33"/>
      <c r="R50" s="30"/>
      <c r="T50" s="28"/>
      <c r="Y50" s="32"/>
      <c r="Z50" s="32"/>
      <c r="AA50" s="32"/>
      <c r="AD50" s="31"/>
      <c r="AG50" s="21"/>
      <c r="AH50" s="21"/>
      <c r="AI50" s="33"/>
      <c r="AK50" s="30"/>
    </row>
    <row r="51" ht="15.75" customHeight="1">
      <c r="B51" s="28"/>
      <c r="E51" s="43"/>
      <c r="K51" s="32"/>
      <c r="L51" s="29"/>
      <c r="M51" s="33"/>
      <c r="R51" s="30"/>
      <c r="T51" s="28"/>
      <c r="W51" s="44"/>
      <c r="AC51" s="32"/>
      <c r="AD51" s="29"/>
      <c r="AE51" s="33"/>
      <c r="AK51" s="30"/>
    </row>
    <row r="52" ht="15.75" customHeight="1">
      <c r="B52" s="35"/>
      <c r="C52" s="36"/>
      <c r="D52" s="36"/>
      <c r="E52" s="36"/>
      <c r="F52" s="36"/>
      <c r="G52" s="36"/>
      <c r="H52" s="36"/>
      <c r="I52" s="36"/>
      <c r="J52" s="36"/>
      <c r="K52" s="36"/>
      <c r="L52" s="31"/>
      <c r="M52" s="36"/>
      <c r="N52" s="38"/>
      <c r="O52" s="38" t="s">
        <v>24</v>
      </c>
      <c r="P52" s="38"/>
      <c r="Q52" s="38"/>
      <c r="R52" s="45"/>
      <c r="T52" s="35"/>
      <c r="U52" s="36"/>
      <c r="V52" s="36"/>
      <c r="W52" s="36"/>
      <c r="X52" s="36"/>
      <c r="Y52" s="36"/>
      <c r="Z52" s="36"/>
      <c r="AA52" s="36"/>
      <c r="AB52" s="36"/>
      <c r="AC52" s="36"/>
      <c r="AD52" s="31"/>
      <c r="AE52" s="36"/>
      <c r="AF52" s="38"/>
      <c r="AG52" s="38" t="s">
        <v>24</v>
      </c>
      <c r="AH52" s="38"/>
      <c r="AI52" s="38"/>
      <c r="AJ52" s="38"/>
      <c r="AK52" s="45"/>
    </row>
    <row r="53" ht="15.75" customHeight="1"/>
    <row r="54" ht="15.75" customHeight="1"/>
    <row r="55" ht="15.75" customHeight="1">
      <c r="B55" s="24" t="s">
        <v>25</v>
      </c>
      <c r="C55" s="25"/>
      <c r="D55" s="25"/>
      <c r="E55" s="25"/>
      <c r="F55" s="41"/>
      <c r="G55" s="26"/>
      <c r="H55" s="40"/>
      <c r="I55" s="25"/>
      <c r="J55" s="40" t="s">
        <v>26</v>
      </c>
      <c r="K55" s="40"/>
      <c r="L55" s="46"/>
    </row>
    <row r="56" ht="15.75" customHeight="1">
      <c r="B56" s="28"/>
      <c r="F56" s="21" t="s">
        <v>27</v>
      </c>
      <c r="G56" s="29"/>
      <c r="H56" s="33"/>
      <c r="I56" s="33"/>
      <c r="L56" s="30"/>
    </row>
    <row r="57" ht="15.75" customHeight="1">
      <c r="B57" s="28"/>
      <c r="G57" s="29"/>
      <c r="I57" s="33"/>
      <c r="L57" s="30"/>
    </row>
    <row r="58" ht="15.75" customHeight="1">
      <c r="B58" s="28"/>
      <c r="G58" s="31"/>
      <c r="L58" s="30"/>
    </row>
    <row r="59" ht="15.75" customHeight="1">
      <c r="B59" s="28"/>
      <c r="F59" s="32"/>
      <c r="G59" s="26"/>
      <c r="J59" s="33"/>
      <c r="L59" s="34"/>
      <c r="Z59" s="32"/>
      <c r="AB59" s="33"/>
    </row>
    <row r="60" ht="15.75" customHeight="1">
      <c r="B60" s="28"/>
      <c r="F60" s="32"/>
      <c r="G60" s="29"/>
      <c r="J60" s="33"/>
      <c r="K60" s="33"/>
      <c r="L60" s="34"/>
    </row>
    <row r="61" ht="15.75" customHeight="1">
      <c r="B61" s="28"/>
      <c r="F61" s="32"/>
      <c r="G61" s="29"/>
      <c r="J61" s="33"/>
      <c r="K61" s="33"/>
      <c r="L61" s="30"/>
    </row>
    <row r="62" ht="15.75" customHeight="1">
      <c r="B62" s="28"/>
      <c r="G62" s="31"/>
      <c r="K62" s="33"/>
      <c r="L62" s="34"/>
    </row>
    <row r="63" ht="15.75" customHeight="1">
      <c r="B63" s="28"/>
      <c r="G63" s="29"/>
      <c r="H63" s="33"/>
      <c r="I63" s="33"/>
      <c r="L63" s="30"/>
    </row>
    <row r="64" ht="15.75" customHeight="1">
      <c r="B64" s="35"/>
      <c r="C64" s="36"/>
      <c r="D64" s="36"/>
      <c r="E64" s="36"/>
      <c r="F64" s="36"/>
      <c r="G64" s="31"/>
      <c r="H64" s="38"/>
      <c r="I64" s="38"/>
      <c r="J64" s="36"/>
      <c r="K64" s="36"/>
      <c r="L64" s="39"/>
    </row>
    <row r="65" ht="15.75" customHeight="1"/>
    <row r="66" ht="15.75" customHeight="1"/>
    <row r="67" ht="15.75" customHeight="1">
      <c r="B67" s="47" t="s">
        <v>28</v>
      </c>
      <c r="C67" s="25"/>
      <c r="D67" s="25"/>
      <c r="E67" s="25"/>
      <c r="F67" s="41"/>
      <c r="G67" s="26"/>
      <c r="H67" s="40"/>
      <c r="I67" s="25"/>
      <c r="J67" s="25"/>
      <c r="K67" s="40" t="s">
        <v>26</v>
      </c>
      <c r="L67" s="40"/>
      <c r="M67" s="46"/>
    </row>
    <row r="68" ht="15.75" customHeight="1">
      <c r="B68" s="48"/>
      <c r="F68" s="32"/>
      <c r="G68" s="29"/>
      <c r="H68" s="33"/>
      <c r="I68" s="33"/>
      <c r="J68" s="33"/>
      <c r="K68" s="33"/>
      <c r="L68" s="33"/>
      <c r="M68" s="34"/>
    </row>
    <row r="69" ht="15.75" customHeight="1">
      <c r="B69" s="48"/>
      <c r="G69" s="29"/>
      <c r="I69" s="33"/>
      <c r="M69" s="30"/>
    </row>
    <row r="70" ht="15.75" customHeight="1">
      <c r="B70" s="48"/>
      <c r="G70" s="31"/>
      <c r="J70" s="33"/>
      <c r="M70" s="30"/>
    </row>
    <row r="71" ht="15.75" customHeight="1">
      <c r="B71" s="48"/>
      <c r="F71" s="32"/>
      <c r="G71" s="26"/>
      <c r="K71" s="33"/>
      <c r="M71" s="30"/>
    </row>
    <row r="72" ht="15.75" customHeight="1">
      <c r="B72" s="48"/>
      <c r="F72" s="32"/>
      <c r="G72" s="29"/>
      <c r="K72" s="33"/>
      <c r="L72" s="33"/>
      <c r="M72" s="34"/>
    </row>
    <row r="73" ht="15.75" customHeight="1">
      <c r="B73" s="48"/>
      <c r="G73" s="29"/>
      <c r="L73" s="33"/>
      <c r="M73" s="30"/>
    </row>
    <row r="74" ht="15.75" customHeight="1">
      <c r="B74" s="48"/>
      <c r="G74" s="31"/>
      <c r="M74" s="34"/>
    </row>
    <row r="75" ht="15.75" customHeight="1">
      <c r="B75" s="48"/>
      <c r="G75" s="29"/>
      <c r="H75" s="33"/>
      <c r="I75" s="33"/>
      <c r="J75" s="33"/>
      <c r="M75" s="30"/>
    </row>
    <row r="76" ht="15.75" customHeight="1">
      <c r="B76" s="49"/>
      <c r="C76" s="36"/>
      <c r="D76" s="36"/>
      <c r="E76" s="36"/>
      <c r="F76" s="36"/>
      <c r="G76" s="31"/>
      <c r="H76" s="38"/>
      <c r="I76" s="38"/>
      <c r="J76" s="38"/>
      <c r="K76" s="36"/>
      <c r="L76" s="36"/>
      <c r="M76" s="39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6:C15"/>
    <mergeCell ref="B18:B27"/>
    <mergeCell ref="B31:B40"/>
    <mergeCell ref="B43:B52"/>
    <mergeCell ref="T43:T52"/>
    <mergeCell ref="B55:B64"/>
    <mergeCell ref="B67:B76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43"/>
    <col customWidth="1" min="3" max="4" width="10.71"/>
    <col customWidth="1" min="5" max="5" width="11.0"/>
    <col customWidth="1" min="6" max="26" width="10.71"/>
  </cols>
  <sheetData>
    <row r="4" ht="15.75" customHeight="1">
      <c r="C4" s="50" t="s">
        <v>29</v>
      </c>
      <c r="D4" s="51"/>
      <c r="E4" s="51"/>
      <c r="F4" s="51"/>
      <c r="G4" s="52"/>
    </row>
    <row r="5">
      <c r="C5" s="53" t="s">
        <v>30</v>
      </c>
      <c r="D5" s="54" t="s">
        <v>31</v>
      </c>
      <c r="E5" s="55">
        <v>2455.0</v>
      </c>
      <c r="F5" s="56"/>
      <c r="G5" s="56"/>
    </row>
    <row r="6">
      <c r="B6" s="57"/>
      <c r="C6" s="58" t="s">
        <v>30</v>
      </c>
      <c r="D6" s="59" t="s">
        <v>32</v>
      </c>
      <c r="E6" s="60" t="s">
        <v>33</v>
      </c>
      <c r="F6" s="61"/>
      <c r="G6" s="62"/>
    </row>
    <row r="7">
      <c r="B7" s="57"/>
      <c r="C7" s="58" t="s">
        <v>30</v>
      </c>
      <c r="D7" s="59" t="s">
        <v>34</v>
      </c>
      <c r="E7" s="63" t="s">
        <v>33</v>
      </c>
      <c r="F7" s="64"/>
      <c r="G7" s="65"/>
    </row>
    <row r="8">
      <c r="B8" s="57"/>
      <c r="C8" s="58" t="s">
        <v>30</v>
      </c>
      <c r="D8" s="58" t="s">
        <v>35</v>
      </c>
      <c r="E8" s="58" t="s">
        <v>36</v>
      </c>
      <c r="G8" s="66"/>
      <c r="H8" s="21" t="s">
        <v>37</v>
      </c>
    </row>
    <row r="9">
      <c r="B9" s="57"/>
      <c r="C9" s="67" t="s">
        <v>30</v>
      </c>
      <c r="D9" s="53" t="s">
        <v>38</v>
      </c>
      <c r="E9" s="53" t="s">
        <v>39</v>
      </c>
      <c r="F9" s="68"/>
      <c r="G9" s="69"/>
      <c r="H9" s="21" t="s">
        <v>37</v>
      </c>
    </row>
    <row r="11">
      <c r="C11" s="58" t="s">
        <v>30</v>
      </c>
      <c r="D11" s="58" t="s">
        <v>40</v>
      </c>
      <c r="E11" s="70">
        <v>1229.0</v>
      </c>
      <c r="F11" s="71">
        <f>E11+E12</f>
        <v>2585</v>
      </c>
    </row>
    <row r="12">
      <c r="C12" s="72" t="s">
        <v>41</v>
      </c>
      <c r="E12" s="70">
        <v>1356.0</v>
      </c>
    </row>
    <row r="13">
      <c r="C13" s="72" t="s">
        <v>42</v>
      </c>
      <c r="D13" s="58"/>
    </row>
    <row r="14" ht="15.0" customHeight="1">
      <c r="C14" s="58" t="s">
        <v>43</v>
      </c>
      <c r="D14" s="58" t="s">
        <v>35</v>
      </c>
      <c r="E14" s="72" t="s">
        <v>44</v>
      </c>
    </row>
    <row r="15">
      <c r="C15" s="58" t="s">
        <v>45</v>
      </c>
      <c r="D15" s="58" t="s">
        <v>35</v>
      </c>
    </row>
    <row r="16">
      <c r="C16" s="58"/>
      <c r="D16" s="58"/>
      <c r="E16" s="72"/>
      <c r="F16" s="72"/>
      <c r="G16" s="72"/>
      <c r="H16" s="72"/>
    </row>
    <row r="17">
      <c r="C17" s="72" t="s">
        <v>46</v>
      </c>
      <c r="D17" s="58"/>
    </row>
    <row r="18" ht="15.0" customHeight="1">
      <c r="C18" s="58" t="s">
        <v>43</v>
      </c>
      <c r="D18" s="58" t="s">
        <v>38</v>
      </c>
      <c r="E18" s="5" t="s">
        <v>47</v>
      </c>
    </row>
    <row r="19">
      <c r="C19" s="58" t="s">
        <v>45</v>
      </c>
      <c r="D19" s="58" t="s">
        <v>38</v>
      </c>
    </row>
    <row r="20">
      <c r="C20" s="58" t="s">
        <v>48</v>
      </c>
      <c r="D20" s="58" t="s">
        <v>38</v>
      </c>
    </row>
    <row r="21" ht="15.75" customHeight="1">
      <c r="C21" s="58"/>
      <c r="D21" s="58"/>
    </row>
    <row r="22" ht="15.75" customHeight="1">
      <c r="C22" s="58" t="s">
        <v>43</v>
      </c>
      <c r="D22" s="58" t="s">
        <v>40</v>
      </c>
    </row>
    <row r="23" ht="15.75" customHeight="1">
      <c r="C23" s="58" t="s">
        <v>45</v>
      </c>
      <c r="D23" s="58" t="s">
        <v>40</v>
      </c>
    </row>
    <row r="24" ht="15.75" customHeight="1">
      <c r="C24" s="58" t="s">
        <v>48</v>
      </c>
      <c r="D24" s="58" t="s">
        <v>40</v>
      </c>
    </row>
    <row r="25" ht="15.75" customHeight="1">
      <c r="C25" s="58" t="s">
        <v>49</v>
      </c>
      <c r="D25" s="58" t="s">
        <v>40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E14:J15"/>
    <mergeCell ref="E18:J20"/>
    <mergeCell ref="C4:G4"/>
    <mergeCell ref="E6:G6"/>
    <mergeCell ref="E7:G7"/>
    <mergeCell ref="E8:G8"/>
    <mergeCell ref="E9:G9"/>
    <mergeCell ref="F11:F12"/>
    <mergeCell ref="C12:D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2023-01-03T04:41:31Z</dcterms:created>
  <dc:creator>JENNIFER JULIANA BAYONA</dc:creator>
</cp:coreProperties>
</file>