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nrad\Documents\GitHub\Mgr\"/>
    </mc:Choice>
  </mc:AlternateContent>
  <bookViews>
    <workbookView xWindow="0" yWindow="0" windowWidth="28800" windowHeight="14130" firstSheet="1" activeTab="5"/>
  </bookViews>
  <sheets>
    <sheet name="Arkusz1" sheetId="1" r:id="rId1"/>
    <sheet name="WynikiScenariusza1" sheetId="3" r:id="rId2"/>
    <sheet name="WynikiScenariusza2" sheetId="4" r:id="rId3"/>
    <sheet name="Wykresy" sheetId="7" r:id="rId4"/>
    <sheet name="ANOVA" sheetId="5" r:id="rId5"/>
    <sheet name="t-Student" sheetId="6" r:id="rId6"/>
    <sheet name="t-Student2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7" i="9" l="1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X71" i="9"/>
  <c r="X72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1" i="9"/>
  <c r="B20" i="9"/>
  <c r="B19" i="9"/>
  <c r="B18" i="9"/>
  <c r="B17" i="9"/>
  <c r="B16" i="9"/>
  <c r="B15" i="9"/>
  <c r="B14" i="9"/>
  <c r="B13" i="9"/>
  <c r="B43" i="9" s="1"/>
  <c r="B12" i="9"/>
  <c r="B11" i="9"/>
  <c r="B10" i="9"/>
  <c r="B40" i="9" s="1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B9" i="9"/>
  <c r="B2" i="9"/>
  <c r="C39" i="9" s="1"/>
  <c r="D39" i="9"/>
  <c r="E39" i="9"/>
  <c r="F39" i="9"/>
  <c r="I39" i="9"/>
  <c r="J39" i="9"/>
  <c r="M39" i="9"/>
  <c r="P39" i="9"/>
  <c r="Q39" i="9"/>
  <c r="T39" i="9"/>
  <c r="U39" i="9"/>
  <c r="V39" i="9"/>
  <c r="C40" i="9"/>
  <c r="D40" i="9"/>
  <c r="F40" i="9"/>
  <c r="G40" i="9"/>
  <c r="H40" i="9"/>
  <c r="J40" i="9"/>
  <c r="K40" i="9"/>
  <c r="N40" i="9"/>
  <c r="O40" i="9"/>
  <c r="P40" i="9"/>
  <c r="S40" i="9"/>
  <c r="T40" i="9"/>
  <c r="V40" i="9"/>
  <c r="W40" i="9"/>
  <c r="D41" i="9"/>
  <c r="E41" i="9"/>
  <c r="G41" i="9"/>
  <c r="I41" i="9"/>
  <c r="L41" i="9"/>
  <c r="M41" i="9"/>
  <c r="N41" i="9"/>
  <c r="O41" i="9"/>
  <c r="P41" i="9"/>
  <c r="Q41" i="9"/>
  <c r="S41" i="9"/>
  <c r="T41" i="9"/>
  <c r="U41" i="9"/>
  <c r="V41" i="9"/>
  <c r="W41" i="9"/>
  <c r="X41" i="9"/>
  <c r="C42" i="9"/>
  <c r="D42" i="9"/>
  <c r="E42" i="9"/>
  <c r="F42" i="9"/>
  <c r="G42" i="9"/>
  <c r="I42" i="9"/>
  <c r="J42" i="9"/>
  <c r="K42" i="9"/>
  <c r="L42" i="9"/>
  <c r="M42" i="9"/>
  <c r="N42" i="9"/>
  <c r="O42" i="9"/>
  <c r="Q42" i="9"/>
  <c r="R42" i="9"/>
  <c r="S42" i="9"/>
  <c r="W42" i="9"/>
  <c r="X42" i="9"/>
  <c r="C43" i="9"/>
  <c r="E43" i="9"/>
  <c r="H43" i="9"/>
  <c r="I43" i="9"/>
  <c r="J43" i="9"/>
  <c r="K43" i="9"/>
  <c r="L43" i="9"/>
  <c r="M43" i="9"/>
  <c r="O43" i="9"/>
  <c r="P43" i="9"/>
  <c r="Q43" i="9"/>
  <c r="R43" i="9"/>
  <c r="S43" i="9"/>
  <c r="T43" i="9"/>
  <c r="U43" i="9"/>
  <c r="V43" i="9"/>
  <c r="W43" i="9"/>
  <c r="X43" i="9"/>
  <c r="C44" i="9"/>
  <c r="E44" i="9"/>
  <c r="F44" i="9"/>
  <c r="G44" i="9"/>
  <c r="H44" i="9"/>
  <c r="I44" i="9"/>
  <c r="J44" i="9"/>
  <c r="K44" i="9"/>
  <c r="M44" i="9"/>
  <c r="N44" i="9"/>
  <c r="O44" i="9"/>
  <c r="S44" i="9"/>
  <c r="T44" i="9"/>
  <c r="U44" i="9"/>
  <c r="V44" i="9"/>
  <c r="W44" i="9"/>
  <c r="C45" i="9"/>
  <c r="D45" i="9"/>
  <c r="E45" i="9"/>
  <c r="F45" i="9"/>
  <c r="G45" i="9"/>
  <c r="H45" i="9"/>
  <c r="I45" i="9"/>
  <c r="J45" i="9"/>
  <c r="K45" i="9"/>
  <c r="L45" i="9"/>
  <c r="M45" i="9"/>
  <c r="P45" i="9"/>
  <c r="Q45" i="9"/>
  <c r="R45" i="9"/>
  <c r="S45" i="9"/>
  <c r="T45" i="9"/>
  <c r="U45" i="9"/>
  <c r="W45" i="9"/>
  <c r="C46" i="9"/>
  <c r="F46" i="9"/>
  <c r="G46" i="9"/>
  <c r="H46" i="9"/>
  <c r="I46" i="9"/>
  <c r="J46" i="9"/>
  <c r="K46" i="9"/>
  <c r="N46" i="9"/>
  <c r="O46" i="9"/>
  <c r="P46" i="9"/>
  <c r="Q46" i="9"/>
  <c r="R46" i="9"/>
  <c r="S46" i="9"/>
  <c r="T46" i="9"/>
  <c r="U46" i="9"/>
  <c r="V46" i="9"/>
  <c r="W46" i="9"/>
  <c r="C47" i="9"/>
  <c r="E47" i="9"/>
  <c r="F47" i="9"/>
  <c r="G47" i="9"/>
  <c r="H47" i="9"/>
  <c r="I47" i="9"/>
  <c r="K47" i="9"/>
  <c r="L47" i="9"/>
  <c r="M47" i="9"/>
  <c r="N47" i="9"/>
  <c r="O47" i="9"/>
  <c r="P47" i="9"/>
  <c r="Q47" i="9"/>
  <c r="S47" i="9"/>
  <c r="U47" i="9"/>
  <c r="X47" i="9"/>
  <c r="C48" i="9"/>
  <c r="D48" i="9"/>
  <c r="E48" i="9"/>
  <c r="F48" i="9"/>
  <c r="G48" i="9"/>
  <c r="I48" i="9"/>
  <c r="J48" i="9"/>
  <c r="K48" i="9"/>
  <c r="L48" i="9"/>
  <c r="M48" i="9"/>
  <c r="N48" i="9"/>
  <c r="O48" i="9"/>
  <c r="P48" i="9"/>
  <c r="Q48" i="9"/>
  <c r="R48" i="9"/>
  <c r="S48" i="9"/>
  <c r="U48" i="9"/>
  <c r="V48" i="9"/>
  <c r="W48" i="9"/>
  <c r="X48" i="9"/>
  <c r="E49" i="9"/>
  <c r="G49" i="9"/>
  <c r="H49" i="9"/>
  <c r="I49" i="9"/>
  <c r="L49" i="9"/>
  <c r="M49" i="9"/>
  <c r="N49" i="9"/>
  <c r="O49" i="9"/>
  <c r="P49" i="9"/>
  <c r="Q49" i="9"/>
  <c r="T49" i="9"/>
  <c r="U49" i="9"/>
  <c r="V49" i="9"/>
  <c r="W49" i="9"/>
  <c r="C50" i="9"/>
  <c r="D50" i="9"/>
  <c r="E50" i="9"/>
  <c r="F50" i="9"/>
  <c r="G50" i="9"/>
  <c r="J50" i="9"/>
  <c r="K50" i="9"/>
  <c r="L50" i="9"/>
  <c r="M50" i="9"/>
  <c r="N50" i="9"/>
  <c r="O50" i="9"/>
  <c r="Q50" i="9"/>
  <c r="R50" i="9"/>
  <c r="S50" i="9"/>
  <c r="V50" i="9"/>
  <c r="W50" i="9"/>
  <c r="X50" i="9"/>
  <c r="C51" i="9"/>
  <c r="E51" i="9"/>
  <c r="H51" i="9"/>
  <c r="I51" i="9"/>
  <c r="J51" i="9"/>
  <c r="K51" i="9"/>
  <c r="L51" i="9"/>
  <c r="M51" i="9"/>
  <c r="O51" i="9"/>
  <c r="P51" i="9"/>
  <c r="Q51" i="9"/>
  <c r="R51" i="9"/>
  <c r="S51" i="9"/>
  <c r="T51" i="9"/>
  <c r="U51" i="9"/>
  <c r="V51" i="9"/>
  <c r="W51" i="9"/>
  <c r="X51" i="9"/>
  <c r="B39" i="9"/>
  <c r="D43" i="9"/>
  <c r="B65" i="9"/>
  <c r="H39" i="9"/>
  <c r="L39" i="9"/>
  <c r="N39" i="9"/>
  <c r="R39" i="9"/>
  <c r="X39" i="9"/>
  <c r="L40" i="9"/>
  <c r="R40" i="9"/>
  <c r="X40" i="9"/>
  <c r="F41" i="9"/>
  <c r="H41" i="9"/>
  <c r="J41" i="9"/>
  <c r="K41" i="9"/>
  <c r="R41" i="9"/>
  <c r="H42" i="9"/>
  <c r="P42" i="9"/>
  <c r="T42" i="9"/>
  <c r="U42" i="9"/>
  <c r="V42" i="9"/>
  <c r="F43" i="9"/>
  <c r="G43" i="9"/>
  <c r="N43" i="9"/>
  <c r="D44" i="9"/>
  <c r="L44" i="9"/>
  <c r="P44" i="9"/>
  <c r="Q44" i="9"/>
  <c r="R44" i="9"/>
  <c r="X44" i="9"/>
  <c r="N45" i="9"/>
  <c r="O45" i="9"/>
  <c r="V45" i="9"/>
  <c r="X45" i="9"/>
  <c r="D46" i="9"/>
  <c r="E46" i="9"/>
  <c r="L46" i="9"/>
  <c r="M46" i="9"/>
  <c r="X46" i="9"/>
  <c r="D47" i="9"/>
  <c r="J47" i="9"/>
  <c r="R47" i="9"/>
  <c r="T47" i="9"/>
  <c r="V47" i="9"/>
  <c r="W47" i="9"/>
  <c r="H48" i="9"/>
  <c r="T48" i="9"/>
  <c r="D49" i="9"/>
  <c r="F49" i="9"/>
  <c r="J49" i="9"/>
  <c r="K49" i="9"/>
  <c r="R49" i="9"/>
  <c r="S49" i="9"/>
  <c r="X49" i="9"/>
  <c r="H50" i="9"/>
  <c r="I50" i="9"/>
  <c r="P50" i="9"/>
  <c r="T50" i="9"/>
  <c r="U50" i="9"/>
  <c r="D51" i="9"/>
  <c r="F51" i="9"/>
  <c r="G51" i="9"/>
  <c r="N51" i="9"/>
  <c r="C41" i="9"/>
  <c r="C49" i="9"/>
  <c r="B41" i="9"/>
  <c r="B42" i="9"/>
  <c r="B44" i="9"/>
  <c r="B45" i="9"/>
  <c r="B46" i="9"/>
  <c r="B47" i="9"/>
  <c r="B48" i="9"/>
  <c r="B49" i="9"/>
  <c r="B50" i="9"/>
  <c r="B51" i="9"/>
  <c r="B72" i="9"/>
  <c r="B71" i="9"/>
  <c r="B3" i="9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B2" i="6"/>
  <c r="B18" i="6" s="1"/>
  <c r="U40" i="9" l="1"/>
  <c r="Q40" i="9"/>
  <c r="Q67" i="9" s="1"/>
  <c r="M40" i="9"/>
  <c r="M67" i="9" s="1"/>
  <c r="I40" i="9"/>
  <c r="E40" i="9"/>
  <c r="W39" i="9"/>
  <c r="W67" i="9" s="1"/>
  <c r="S39" i="9"/>
  <c r="S67" i="9" s="1"/>
  <c r="O39" i="9"/>
  <c r="K39" i="9"/>
  <c r="G39" i="9"/>
  <c r="G67" i="9" s="1"/>
  <c r="I53" i="9"/>
  <c r="M53" i="9"/>
  <c r="C54" i="9"/>
  <c r="G54" i="9"/>
  <c r="O54" i="9"/>
  <c r="S54" i="9"/>
  <c r="W54" i="9"/>
  <c r="I55" i="9"/>
  <c r="M55" i="9"/>
  <c r="Q55" i="9"/>
  <c r="G56" i="9"/>
  <c r="K56" i="9"/>
  <c r="W56" i="9"/>
  <c r="E57" i="9"/>
  <c r="Q57" i="9"/>
  <c r="U57" i="9"/>
  <c r="K58" i="9"/>
  <c r="E59" i="9"/>
  <c r="I59" i="9"/>
  <c r="U59" i="9"/>
  <c r="C60" i="9"/>
  <c r="G60" i="9"/>
  <c r="K60" i="9"/>
  <c r="O60" i="9"/>
  <c r="S60" i="9"/>
  <c r="W60" i="9"/>
  <c r="E61" i="9"/>
  <c r="I61" i="9"/>
  <c r="M61" i="9"/>
  <c r="Q61" i="9"/>
  <c r="U61" i="9"/>
  <c r="C62" i="9"/>
  <c r="G62" i="9"/>
  <c r="K62" i="9"/>
  <c r="O62" i="9"/>
  <c r="S62" i="9"/>
  <c r="W62" i="9"/>
  <c r="E63" i="9"/>
  <c r="I63" i="9"/>
  <c r="M63" i="9"/>
  <c r="Q63" i="9"/>
  <c r="U63" i="9"/>
  <c r="C64" i="9"/>
  <c r="G64" i="9"/>
  <c r="K64" i="9"/>
  <c r="O64" i="9"/>
  <c r="S64" i="9"/>
  <c r="W64" i="9"/>
  <c r="E65" i="9"/>
  <c r="I65" i="9"/>
  <c r="M65" i="9"/>
  <c r="Q65" i="9"/>
  <c r="U65" i="9"/>
  <c r="N53" i="9"/>
  <c r="R53" i="9"/>
  <c r="L54" i="9"/>
  <c r="X54" i="9"/>
  <c r="F55" i="9"/>
  <c r="R55" i="9"/>
  <c r="V55" i="9"/>
  <c r="L56" i="9"/>
  <c r="F57" i="9"/>
  <c r="J57" i="9"/>
  <c r="V57" i="9"/>
  <c r="D58" i="9"/>
  <c r="P58" i="9"/>
  <c r="T58" i="9"/>
  <c r="J59" i="9"/>
  <c r="D60" i="9"/>
  <c r="H60" i="9"/>
  <c r="X60" i="9"/>
  <c r="N61" i="9"/>
  <c r="R61" i="9"/>
  <c r="H62" i="9"/>
  <c r="L62" i="9"/>
  <c r="X62" i="9"/>
  <c r="F63" i="9"/>
  <c r="V63" i="9"/>
  <c r="L64" i="9"/>
  <c r="P64" i="9"/>
  <c r="F65" i="9"/>
  <c r="J65" i="9"/>
  <c r="V65" i="9"/>
  <c r="D53" i="9"/>
  <c r="P53" i="9"/>
  <c r="T53" i="9"/>
  <c r="J54" i="9"/>
  <c r="N54" i="9"/>
  <c r="D55" i="9"/>
  <c r="H55" i="9"/>
  <c r="T55" i="9"/>
  <c r="X55" i="9"/>
  <c r="N56" i="9"/>
  <c r="R56" i="9"/>
  <c r="H57" i="9"/>
  <c r="L57" i="9"/>
  <c r="F58" i="9"/>
  <c r="R58" i="9"/>
  <c r="V58" i="9"/>
  <c r="L59" i="9"/>
  <c r="P59" i="9"/>
  <c r="F60" i="9"/>
  <c r="V60" i="9"/>
  <c r="P61" i="9"/>
  <c r="J62" i="9"/>
  <c r="D63" i="9"/>
  <c r="T63" i="9"/>
  <c r="N64" i="9"/>
  <c r="H65" i="9"/>
  <c r="X65" i="9"/>
  <c r="B61" i="9"/>
  <c r="B53" i="9"/>
  <c r="U64" i="9"/>
  <c r="E64" i="9"/>
  <c r="W61" i="9"/>
  <c r="G61" i="9"/>
  <c r="I58" i="9"/>
  <c r="K55" i="9"/>
  <c r="W65" i="9"/>
  <c r="S63" i="9"/>
  <c r="C63" i="9"/>
  <c r="U60" i="9"/>
  <c r="E60" i="9"/>
  <c r="Q58" i="9"/>
  <c r="W57" i="9"/>
  <c r="G57" i="9"/>
  <c r="S55" i="9"/>
  <c r="C55" i="9"/>
  <c r="I54" i="9"/>
  <c r="B57" i="9"/>
  <c r="S65" i="9"/>
  <c r="C65" i="9"/>
  <c r="U62" i="9"/>
  <c r="E62" i="9"/>
  <c r="W59" i="9"/>
  <c r="C57" i="9"/>
  <c r="E54" i="9"/>
  <c r="E53" i="9"/>
  <c r="Q53" i="9"/>
  <c r="U53" i="9"/>
  <c r="F53" i="9"/>
  <c r="J53" i="9"/>
  <c r="V53" i="9"/>
  <c r="D54" i="9"/>
  <c r="H54" i="9"/>
  <c r="P54" i="9"/>
  <c r="T54" i="9"/>
  <c r="J55" i="9"/>
  <c r="N55" i="9"/>
  <c r="C53" i="9"/>
  <c r="G53" i="9"/>
  <c r="K53" i="9"/>
  <c r="O53" i="9"/>
  <c r="S53" i="9"/>
  <c r="W53" i="9"/>
  <c r="M54" i="9"/>
  <c r="Q54" i="9"/>
  <c r="U54" i="9"/>
  <c r="G55" i="9"/>
  <c r="O55" i="9"/>
  <c r="W55" i="9"/>
  <c r="E56" i="9"/>
  <c r="I56" i="9"/>
  <c r="M56" i="9"/>
  <c r="Q56" i="9"/>
  <c r="U56" i="9"/>
  <c r="K57" i="9"/>
  <c r="O57" i="9"/>
  <c r="S57" i="9"/>
  <c r="E58" i="9"/>
  <c r="M58" i="9"/>
  <c r="U58" i="9"/>
  <c r="C59" i="9"/>
  <c r="G59" i="9"/>
  <c r="K59" i="9"/>
  <c r="O59" i="9"/>
  <c r="S59" i="9"/>
  <c r="V67" i="9"/>
  <c r="F67" i="9"/>
  <c r="B54" i="9"/>
  <c r="B58" i="9"/>
  <c r="B62" i="9"/>
  <c r="T65" i="9"/>
  <c r="P65" i="9"/>
  <c r="L65" i="9"/>
  <c r="D65" i="9"/>
  <c r="V64" i="9"/>
  <c r="R64" i="9"/>
  <c r="J64" i="9"/>
  <c r="F64" i="9"/>
  <c r="X63" i="9"/>
  <c r="P63" i="9"/>
  <c r="L63" i="9"/>
  <c r="H63" i="9"/>
  <c r="V62" i="9"/>
  <c r="R62" i="9"/>
  <c r="N62" i="9"/>
  <c r="F62" i="9"/>
  <c r="X61" i="9"/>
  <c r="T61" i="9"/>
  <c r="L61" i="9"/>
  <c r="H61" i="9"/>
  <c r="D61" i="9"/>
  <c r="R60" i="9"/>
  <c r="N60" i="9"/>
  <c r="J60" i="9"/>
  <c r="X59" i="9"/>
  <c r="T59" i="9"/>
  <c r="N59" i="9"/>
  <c r="D59" i="9"/>
  <c r="O58" i="9"/>
  <c r="J58" i="9"/>
  <c r="P57" i="9"/>
  <c r="V56" i="9"/>
  <c r="P56" i="9"/>
  <c r="F56" i="9"/>
  <c r="P55" i="9"/>
  <c r="V54" i="9"/>
  <c r="F54" i="9"/>
  <c r="L53" i="9"/>
  <c r="B55" i="9"/>
  <c r="B59" i="9"/>
  <c r="B63" i="9"/>
  <c r="O65" i="9"/>
  <c r="K65" i="9"/>
  <c r="G65" i="9"/>
  <c r="Q64" i="9"/>
  <c r="M64" i="9"/>
  <c r="I64" i="9"/>
  <c r="W63" i="9"/>
  <c r="O63" i="9"/>
  <c r="K63" i="9"/>
  <c r="G63" i="9"/>
  <c r="Q62" i="9"/>
  <c r="M62" i="9"/>
  <c r="I62" i="9"/>
  <c r="S61" i="9"/>
  <c r="O61" i="9"/>
  <c r="K61" i="9"/>
  <c r="C61" i="9"/>
  <c r="Q60" i="9"/>
  <c r="M60" i="9"/>
  <c r="I60" i="9"/>
  <c r="R59" i="9"/>
  <c r="M59" i="9"/>
  <c r="H59" i="9"/>
  <c r="X58" i="9"/>
  <c r="S58" i="9"/>
  <c r="N58" i="9"/>
  <c r="H58" i="9"/>
  <c r="C58" i="9"/>
  <c r="T57" i="9"/>
  <c r="N57" i="9"/>
  <c r="I57" i="9"/>
  <c r="D57" i="9"/>
  <c r="T56" i="9"/>
  <c r="O56" i="9"/>
  <c r="J56" i="9"/>
  <c r="D56" i="9"/>
  <c r="U55" i="9"/>
  <c r="E55" i="9"/>
  <c r="K54" i="9"/>
  <c r="X53" i="9"/>
  <c r="H53" i="9"/>
  <c r="J67" i="9"/>
  <c r="B56" i="9"/>
  <c r="B60" i="9"/>
  <c r="B64" i="9"/>
  <c r="R65" i="9"/>
  <c r="N65" i="9"/>
  <c r="X64" i="9"/>
  <c r="T64" i="9"/>
  <c r="H64" i="9"/>
  <c r="D64" i="9"/>
  <c r="R63" i="9"/>
  <c r="N63" i="9"/>
  <c r="J63" i="9"/>
  <c r="T62" i="9"/>
  <c r="P62" i="9"/>
  <c r="D62" i="9"/>
  <c r="V61" i="9"/>
  <c r="J61" i="9"/>
  <c r="F61" i="9"/>
  <c r="T60" i="9"/>
  <c r="P60" i="9"/>
  <c r="L60" i="9"/>
  <c r="V59" i="9"/>
  <c r="Q59" i="9"/>
  <c r="F59" i="9"/>
  <c r="W58" i="9"/>
  <c r="L58" i="9"/>
  <c r="G58" i="9"/>
  <c r="X57" i="9"/>
  <c r="R57" i="9"/>
  <c r="M57" i="9"/>
  <c r="X56" i="9"/>
  <c r="S56" i="9"/>
  <c r="H56" i="9"/>
  <c r="C56" i="9"/>
  <c r="L55" i="9"/>
  <c r="R54" i="9"/>
  <c r="X67" i="9"/>
  <c r="H67" i="9"/>
  <c r="O67" i="9"/>
  <c r="K67" i="9"/>
  <c r="T67" i="9"/>
  <c r="D67" i="9"/>
  <c r="R67" i="9"/>
  <c r="N67" i="9"/>
  <c r="P67" i="9"/>
  <c r="C67" i="9"/>
  <c r="U67" i="9"/>
  <c r="I67" i="9"/>
  <c r="E67" i="9"/>
  <c r="L67" i="9"/>
  <c r="B67" i="9"/>
  <c r="B75" i="9" s="1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68" i="9" l="1"/>
  <c r="B76" i="9" s="1"/>
  <c r="P68" i="9"/>
  <c r="G68" i="9"/>
  <c r="V68" i="9"/>
  <c r="S68" i="9"/>
  <c r="C68" i="9"/>
  <c r="R68" i="9"/>
  <c r="I68" i="9"/>
  <c r="B79" i="9"/>
  <c r="B84" i="9" s="1"/>
  <c r="F68" i="9"/>
  <c r="D68" i="9"/>
  <c r="H68" i="9"/>
  <c r="L68" i="9"/>
  <c r="O68" i="9"/>
  <c r="N68" i="9"/>
  <c r="U68" i="9"/>
  <c r="E68" i="9"/>
  <c r="W68" i="9"/>
  <c r="M68" i="9"/>
  <c r="T68" i="9"/>
  <c r="X68" i="9"/>
  <c r="K68" i="9"/>
  <c r="J68" i="9"/>
  <c r="Q68" i="9"/>
  <c r="E18" i="6"/>
  <c r="E32" i="6" s="1"/>
  <c r="E47" i="6" s="1"/>
  <c r="U1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B58" i="6"/>
  <c r="I18" i="6"/>
  <c r="B82" i="9" l="1"/>
  <c r="B87" i="9" s="1"/>
  <c r="Q18" i="6"/>
  <c r="Q24" i="6" s="1"/>
  <c r="Q39" i="6" s="1"/>
  <c r="M18" i="6"/>
  <c r="M28" i="6" s="1"/>
  <c r="M43" i="6" s="1"/>
  <c r="X18" i="6"/>
  <c r="X31" i="6" s="1"/>
  <c r="X46" i="6" s="1"/>
  <c r="T18" i="6"/>
  <c r="T28" i="6" s="1"/>
  <c r="T43" i="6" s="1"/>
  <c r="P18" i="6"/>
  <c r="P26" i="6" s="1"/>
  <c r="P41" i="6" s="1"/>
  <c r="L18" i="6"/>
  <c r="H18" i="6"/>
  <c r="H28" i="6" s="1"/>
  <c r="H43" i="6" s="1"/>
  <c r="D18" i="6"/>
  <c r="D34" i="6" s="1"/>
  <c r="D49" i="6" s="1"/>
  <c r="W18" i="6"/>
  <c r="W30" i="6" s="1"/>
  <c r="W45" i="6" s="1"/>
  <c r="S18" i="6"/>
  <c r="S32" i="6" s="1"/>
  <c r="S47" i="6" s="1"/>
  <c r="O18" i="6"/>
  <c r="O34" i="6" s="1"/>
  <c r="O49" i="6" s="1"/>
  <c r="K18" i="6"/>
  <c r="K34" i="6" s="1"/>
  <c r="K49" i="6" s="1"/>
  <c r="G18" i="6"/>
  <c r="G24" i="6" s="1"/>
  <c r="G39" i="6" s="1"/>
  <c r="C18" i="6"/>
  <c r="C33" i="6" s="1"/>
  <c r="C48" i="6" s="1"/>
  <c r="V18" i="6"/>
  <c r="V25" i="6" s="1"/>
  <c r="V40" i="6" s="1"/>
  <c r="R18" i="6"/>
  <c r="R29" i="6" s="1"/>
  <c r="R44" i="6" s="1"/>
  <c r="N18" i="6"/>
  <c r="N25" i="6" s="1"/>
  <c r="N40" i="6" s="1"/>
  <c r="J18" i="6"/>
  <c r="J34" i="6" s="1"/>
  <c r="J49" i="6" s="1"/>
  <c r="F18" i="6"/>
  <c r="F23" i="6" s="1"/>
  <c r="F38" i="6" s="1"/>
  <c r="T31" i="6"/>
  <c r="T46" i="6" s="1"/>
  <c r="T25" i="6"/>
  <c r="T40" i="6" s="1"/>
  <c r="S31" i="6"/>
  <c r="S46" i="6" s="1"/>
  <c r="S34" i="6"/>
  <c r="S49" i="6" s="1"/>
  <c r="L27" i="6"/>
  <c r="L42" i="6" s="1"/>
  <c r="L29" i="6"/>
  <c r="L44" i="6" s="1"/>
  <c r="D25" i="6"/>
  <c r="D40" i="6" s="1"/>
  <c r="C32" i="6"/>
  <c r="C47" i="6" s="1"/>
  <c r="C34" i="6"/>
  <c r="C49" i="6" s="1"/>
  <c r="R28" i="6"/>
  <c r="R43" i="6" s="1"/>
  <c r="J24" i="6"/>
  <c r="J39" i="6" s="1"/>
  <c r="U22" i="6"/>
  <c r="U37" i="6" s="1"/>
  <c r="U24" i="6"/>
  <c r="U39" i="6" s="1"/>
  <c r="U26" i="6"/>
  <c r="U41" i="6" s="1"/>
  <c r="U28" i="6"/>
  <c r="U43" i="6" s="1"/>
  <c r="U30" i="6"/>
  <c r="U45" i="6" s="1"/>
  <c r="U23" i="6"/>
  <c r="U38" i="6" s="1"/>
  <c r="U25" i="6"/>
  <c r="U40" i="6" s="1"/>
  <c r="U27" i="6"/>
  <c r="U42" i="6" s="1"/>
  <c r="U29" i="6"/>
  <c r="U44" i="6" s="1"/>
  <c r="I22" i="6"/>
  <c r="I37" i="6" s="1"/>
  <c r="I24" i="6"/>
  <c r="I39" i="6" s="1"/>
  <c r="I26" i="6"/>
  <c r="I41" i="6" s="1"/>
  <c r="I28" i="6"/>
  <c r="I43" i="6" s="1"/>
  <c r="I30" i="6"/>
  <c r="I45" i="6" s="1"/>
  <c r="I23" i="6"/>
  <c r="I38" i="6" s="1"/>
  <c r="I25" i="6"/>
  <c r="I40" i="6" s="1"/>
  <c r="I27" i="6"/>
  <c r="I42" i="6" s="1"/>
  <c r="I29" i="6"/>
  <c r="I44" i="6" s="1"/>
  <c r="I31" i="6"/>
  <c r="I46" i="6" s="1"/>
  <c r="U33" i="6"/>
  <c r="U48" i="6" s="1"/>
  <c r="I32" i="6"/>
  <c r="I47" i="6" s="1"/>
  <c r="T24" i="6"/>
  <c r="T39" i="6" s="1"/>
  <c r="T26" i="6"/>
  <c r="T41" i="6" s="1"/>
  <c r="T32" i="6"/>
  <c r="T47" i="6" s="1"/>
  <c r="R23" i="6"/>
  <c r="R38" i="6" s="1"/>
  <c r="R31" i="6"/>
  <c r="R46" i="6" s="1"/>
  <c r="J23" i="6"/>
  <c r="J38" i="6" s="1"/>
  <c r="J25" i="6"/>
  <c r="J40" i="6" s="1"/>
  <c r="J27" i="6"/>
  <c r="J42" i="6" s="1"/>
  <c r="J29" i="6"/>
  <c r="J44" i="6" s="1"/>
  <c r="J31" i="6"/>
  <c r="J46" i="6" s="1"/>
  <c r="J33" i="6"/>
  <c r="J48" i="6" s="1"/>
  <c r="F33" i="6"/>
  <c r="F48" i="6" s="1"/>
  <c r="T34" i="6"/>
  <c r="T49" i="6" s="1"/>
  <c r="L34" i="6"/>
  <c r="L49" i="6" s="1"/>
  <c r="I33" i="6"/>
  <c r="I48" i="6" s="1"/>
  <c r="D33" i="6"/>
  <c r="D48" i="6" s="1"/>
  <c r="U32" i="6"/>
  <c r="U47" i="6" s="1"/>
  <c r="J32" i="6"/>
  <c r="J47" i="6" s="1"/>
  <c r="U31" i="6"/>
  <c r="U46" i="6" s="1"/>
  <c r="D31" i="6"/>
  <c r="D46" i="6" s="1"/>
  <c r="J30" i="6"/>
  <c r="J45" i="6" s="1"/>
  <c r="T23" i="6"/>
  <c r="T38" i="6" s="1"/>
  <c r="J22" i="6"/>
  <c r="J37" i="6" s="1"/>
  <c r="M24" i="6"/>
  <c r="M39" i="6" s="1"/>
  <c r="M31" i="6"/>
  <c r="M46" i="6" s="1"/>
  <c r="X24" i="6"/>
  <c r="X39" i="6" s="1"/>
  <c r="P22" i="6"/>
  <c r="P37" i="6" s="1"/>
  <c r="L22" i="6"/>
  <c r="L37" i="6" s="1"/>
  <c r="L24" i="6"/>
  <c r="L39" i="6" s="1"/>
  <c r="L26" i="6"/>
  <c r="L41" i="6" s="1"/>
  <c r="L28" i="6"/>
  <c r="L43" i="6" s="1"/>
  <c r="L30" i="6"/>
  <c r="L45" i="6" s="1"/>
  <c r="L32" i="6"/>
  <c r="L47" i="6" s="1"/>
  <c r="D22" i="6"/>
  <c r="D37" i="6" s="1"/>
  <c r="D24" i="6"/>
  <c r="D39" i="6" s="1"/>
  <c r="D30" i="6"/>
  <c r="D45" i="6" s="1"/>
  <c r="D32" i="6"/>
  <c r="D47" i="6" s="1"/>
  <c r="L33" i="6"/>
  <c r="L48" i="6" s="1"/>
  <c r="R32" i="6"/>
  <c r="R47" i="6" s="1"/>
  <c r="L31" i="6"/>
  <c r="L46" i="6" s="1"/>
  <c r="T27" i="6"/>
  <c r="T42" i="6" s="1"/>
  <c r="D27" i="6"/>
  <c r="D42" i="6" s="1"/>
  <c r="J26" i="6"/>
  <c r="J41" i="6" s="1"/>
  <c r="L23" i="6"/>
  <c r="L38" i="6" s="1"/>
  <c r="R22" i="6"/>
  <c r="R37" i="6" s="1"/>
  <c r="Q22" i="6"/>
  <c r="Q37" i="6" s="1"/>
  <c r="Q30" i="6"/>
  <c r="Q45" i="6" s="1"/>
  <c r="Q29" i="6"/>
  <c r="Q44" i="6" s="1"/>
  <c r="E22" i="6"/>
  <c r="E37" i="6" s="1"/>
  <c r="E24" i="6"/>
  <c r="E39" i="6" s="1"/>
  <c r="E26" i="6"/>
  <c r="E41" i="6" s="1"/>
  <c r="E28" i="6"/>
  <c r="E43" i="6" s="1"/>
  <c r="E30" i="6"/>
  <c r="E45" i="6" s="1"/>
  <c r="E23" i="6"/>
  <c r="E38" i="6" s="1"/>
  <c r="E25" i="6"/>
  <c r="E40" i="6" s="1"/>
  <c r="E27" i="6"/>
  <c r="E42" i="6" s="1"/>
  <c r="E29" i="6"/>
  <c r="E44" i="6" s="1"/>
  <c r="E31" i="6"/>
  <c r="E46" i="6" s="1"/>
  <c r="S23" i="6"/>
  <c r="S38" i="6" s="1"/>
  <c r="S25" i="6"/>
  <c r="S40" i="6" s="1"/>
  <c r="S27" i="6"/>
  <c r="S42" i="6" s="1"/>
  <c r="S29" i="6"/>
  <c r="S44" i="6" s="1"/>
  <c r="S22" i="6"/>
  <c r="S37" i="6" s="1"/>
  <c r="S24" i="6"/>
  <c r="S39" i="6" s="1"/>
  <c r="S26" i="6"/>
  <c r="S41" i="6" s="1"/>
  <c r="S28" i="6"/>
  <c r="S43" i="6" s="1"/>
  <c r="S30" i="6"/>
  <c r="S45" i="6" s="1"/>
  <c r="K25" i="6"/>
  <c r="K40" i="6" s="1"/>
  <c r="K27" i="6"/>
  <c r="K42" i="6" s="1"/>
  <c r="K22" i="6"/>
  <c r="K37" i="6" s="1"/>
  <c r="K24" i="6"/>
  <c r="K39" i="6" s="1"/>
  <c r="K30" i="6"/>
  <c r="K45" i="6" s="1"/>
  <c r="G31" i="6"/>
  <c r="G46" i="6" s="1"/>
  <c r="C23" i="6"/>
  <c r="C38" i="6" s="1"/>
  <c r="C25" i="6"/>
  <c r="C40" i="6" s="1"/>
  <c r="C27" i="6"/>
  <c r="C42" i="6" s="1"/>
  <c r="C29" i="6"/>
  <c r="C44" i="6" s="1"/>
  <c r="C31" i="6"/>
  <c r="C46" i="6" s="1"/>
  <c r="C22" i="6"/>
  <c r="C37" i="6" s="1"/>
  <c r="C24" i="6"/>
  <c r="C39" i="6" s="1"/>
  <c r="C26" i="6"/>
  <c r="C41" i="6" s="1"/>
  <c r="C28" i="6"/>
  <c r="C43" i="6" s="1"/>
  <c r="C30" i="6"/>
  <c r="C45" i="6" s="1"/>
  <c r="U34" i="6"/>
  <c r="U49" i="6" s="1"/>
  <c r="Q34" i="6"/>
  <c r="Q49" i="6" s="1"/>
  <c r="I34" i="6"/>
  <c r="I49" i="6" s="1"/>
  <c r="E34" i="6"/>
  <c r="E49" i="6" s="1"/>
  <c r="S33" i="6"/>
  <c r="S48" i="6" s="1"/>
  <c r="K33" i="6"/>
  <c r="K48" i="6" s="1"/>
  <c r="E33" i="6"/>
  <c r="E48" i="6" s="1"/>
  <c r="K32" i="6"/>
  <c r="K47" i="6" s="1"/>
  <c r="F32" i="6"/>
  <c r="F47" i="6" s="1"/>
  <c r="D29" i="6"/>
  <c r="D44" i="6" s="1"/>
  <c r="J28" i="6"/>
  <c r="J43" i="6" s="1"/>
  <c r="L25" i="6"/>
  <c r="L40" i="6" s="1"/>
  <c r="B27" i="6"/>
  <c r="B42" i="6" s="1"/>
  <c r="B32" i="6"/>
  <c r="B47" i="6" s="1"/>
  <c r="B31" i="6"/>
  <c r="B46" i="6" s="1"/>
  <c r="B28" i="6"/>
  <c r="B43" i="6" s="1"/>
  <c r="B29" i="6"/>
  <c r="B44" i="6" s="1"/>
  <c r="B22" i="6"/>
  <c r="B37" i="6" s="1"/>
  <c r="B30" i="6"/>
  <c r="B45" i="6" s="1"/>
  <c r="B53" i="5"/>
  <c r="B52" i="5"/>
  <c r="E34" i="5"/>
  <c r="I34" i="5"/>
  <c r="M34" i="5"/>
  <c r="Q34" i="5"/>
  <c r="U34" i="5"/>
  <c r="C35" i="5"/>
  <c r="G35" i="5"/>
  <c r="K35" i="5"/>
  <c r="O35" i="5"/>
  <c r="S35" i="5"/>
  <c r="W35" i="5"/>
  <c r="E36" i="5"/>
  <c r="I36" i="5"/>
  <c r="G38" i="5"/>
  <c r="O38" i="5"/>
  <c r="W38" i="5"/>
  <c r="I39" i="5"/>
  <c r="Q39" i="5"/>
  <c r="C40" i="5"/>
  <c r="K40" i="5"/>
  <c r="S40" i="5"/>
  <c r="E41" i="5"/>
  <c r="M41" i="5"/>
  <c r="U41" i="5"/>
  <c r="G42" i="5"/>
  <c r="O42" i="5"/>
  <c r="W42" i="5"/>
  <c r="I43" i="5"/>
  <c r="Q43" i="5"/>
  <c r="C44" i="5"/>
  <c r="K44" i="5"/>
  <c r="S44" i="5"/>
  <c r="E45" i="5"/>
  <c r="J45" i="5"/>
  <c r="M45" i="5"/>
  <c r="O45" i="5"/>
  <c r="Q45" i="5"/>
  <c r="S45" i="5"/>
  <c r="U45" i="5"/>
  <c r="W45" i="5"/>
  <c r="C46" i="5"/>
  <c r="E46" i="5"/>
  <c r="G46" i="5"/>
  <c r="I46" i="5"/>
  <c r="K46" i="5"/>
  <c r="M46" i="5"/>
  <c r="O46" i="5"/>
  <c r="Q46" i="5"/>
  <c r="S46" i="5"/>
  <c r="U46" i="5"/>
  <c r="W46" i="5"/>
  <c r="B46" i="5"/>
  <c r="B44" i="5"/>
  <c r="B42" i="5"/>
  <c r="B40" i="5"/>
  <c r="B38" i="5"/>
  <c r="B36" i="5"/>
  <c r="B34" i="5"/>
  <c r="N19" i="5"/>
  <c r="U19" i="5"/>
  <c r="D20" i="5"/>
  <c r="E20" i="5"/>
  <c r="L20" i="5"/>
  <c r="Q20" i="5"/>
  <c r="T20" i="5"/>
  <c r="U20" i="5"/>
  <c r="E21" i="5"/>
  <c r="L21" i="5"/>
  <c r="Q21" i="5"/>
  <c r="T21" i="5"/>
  <c r="U21" i="5"/>
  <c r="F22" i="5"/>
  <c r="L22" i="5"/>
  <c r="T22" i="5"/>
  <c r="E23" i="5"/>
  <c r="F23" i="5"/>
  <c r="M23" i="5"/>
  <c r="U23" i="5"/>
  <c r="E24" i="5"/>
  <c r="F24" i="5"/>
  <c r="M24" i="5"/>
  <c r="U24" i="5"/>
  <c r="E25" i="5"/>
  <c r="M25" i="5"/>
  <c r="U25" i="5"/>
  <c r="N26" i="5"/>
  <c r="T26" i="5"/>
  <c r="U26" i="5"/>
  <c r="D27" i="5"/>
  <c r="E27" i="5"/>
  <c r="I27" i="5"/>
  <c r="M27" i="5"/>
  <c r="T27" i="5"/>
  <c r="U27" i="5"/>
  <c r="D28" i="5"/>
  <c r="J28" i="5"/>
  <c r="T28" i="5"/>
  <c r="E29" i="5"/>
  <c r="I29" i="5"/>
  <c r="J29" i="5"/>
  <c r="Q29" i="5"/>
  <c r="U29" i="5"/>
  <c r="E30" i="5"/>
  <c r="I30" i="5"/>
  <c r="J30" i="5"/>
  <c r="P30" i="5"/>
  <c r="Q30" i="5"/>
  <c r="U30" i="5"/>
  <c r="E31" i="5"/>
  <c r="I31" i="5"/>
  <c r="P31" i="5"/>
  <c r="Q31" i="5"/>
  <c r="U31" i="5"/>
  <c r="B23" i="5"/>
  <c r="B24" i="5"/>
  <c r="E15" i="5"/>
  <c r="E57" i="5" s="1"/>
  <c r="R15" i="5"/>
  <c r="R57" i="5" s="1"/>
  <c r="V15" i="5"/>
  <c r="V57" i="5" s="1"/>
  <c r="C9" i="5"/>
  <c r="D9" i="5"/>
  <c r="D22" i="5" s="1"/>
  <c r="E9" i="5"/>
  <c r="F9" i="5"/>
  <c r="G9" i="5"/>
  <c r="G25" i="5" s="1"/>
  <c r="H9" i="5"/>
  <c r="H30" i="5" s="1"/>
  <c r="I9" i="5"/>
  <c r="J9" i="5"/>
  <c r="K9" i="5"/>
  <c r="L9" i="5"/>
  <c r="L27" i="5" s="1"/>
  <c r="M9" i="5"/>
  <c r="N9" i="5"/>
  <c r="O9" i="5"/>
  <c r="O29" i="5" s="1"/>
  <c r="P9" i="5"/>
  <c r="P20" i="5" s="1"/>
  <c r="Q9" i="5"/>
  <c r="R9" i="5"/>
  <c r="S9" i="5"/>
  <c r="S27" i="5" s="1"/>
  <c r="T9" i="5"/>
  <c r="U9" i="5"/>
  <c r="V9" i="5"/>
  <c r="W9" i="5"/>
  <c r="X9" i="5"/>
  <c r="X24" i="5" s="1"/>
  <c r="C10" i="5"/>
  <c r="C34" i="5" s="1"/>
  <c r="D10" i="5"/>
  <c r="E10" i="5"/>
  <c r="F10" i="5"/>
  <c r="G10" i="5"/>
  <c r="G36" i="5" s="1"/>
  <c r="H10" i="5"/>
  <c r="I10" i="5"/>
  <c r="J10" i="5"/>
  <c r="K10" i="5"/>
  <c r="K34" i="5" s="1"/>
  <c r="L10" i="5"/>
  <c r="M10" i="5"/>
  <c r="N10" i="5"/>
  <c r="O10" i="5"/>
  <c r="O44" i="5" s="1"/>
  <c r="P10" i="5"/>
  <c r="Q10" i="5"/>
  <c r="R10" i="5"/>
  <c r="S10" i="5"/>
  <c r="S34" i="5" s="1"/>
  <c r="T10" i="5"/>
  <c r="U10" i="5"/>
  <c r="V10" i="5"/>
  <c r="W10" i="5"/>
  <c r="W40" i="5" s="1"/>
  <c r="X10" i="5"/>
  <c r="B10" i="5"/>
  <c r="B45" i="5" s="1"/>
  <c r="B9" i="5"/>
  <c r="B27" i="5" s="1"/>
  <c r="X6" i="5"/>
  <c r="S6" i="5"/>
  <c r="T6" i="5"/>
  <c r="U6" i="5"/>
  <c r="U15" i="5" s="1"/>
  <c r="U57" i="5" s="1"/>
  <c r="V6" i="5"/>
  <c r="W6" i="5"/>
  <c r="C6" i="5"/>
  <c r="D6" i="5"/>
  <c r="E6" i="5"/>
  <c r="F6" i="5"/>
  <c r="G6" i="5"/>
  <c r="H6" i="5"/>
  <c r="I6" i="5"/>
  <c r="I15" i="5" s="1"/>
  <c r="I57" i="5" s="1"/>
  <c r="J6" i="5"/>
  <c r="J15" i="5" s="1"/>
  <c r="J57" i="5" s="1"/>
  <c r="K6" i="5"/>
  <c r="L6" i="5"/>
  <c r="M6" i="5"/>
  <c r="M15" i="5" s="1"/>
  <c r="M57" i="5" s="1"/>
  <c r="N6" i="5"/>
  <c r="N15" i="5" s="1"/>
  <c r="N57" i="5" s="1"/>
  <c r="O6" i="5"/>
  <c r="P6" i="5"/>
  <c r="Q6" i="5"/>
  <c r="Q15" i="5" s="1"/>
  <c r="Q57" i="5" s="1"/>
  <c r="R6" i="5"/>
  <c r="B6" i="5"/>
  <c r="B15" i="5" s="1"/>
  <c r="B57" i="5" s="1"/>
  <c r="Q33" i="6" l="1"/>
  <c r="Q48" i="6" s="1"/>
  <c r="Q27" i="6"/>
  <c r="Q42" i="6" s="1"/>
  <c r="Q28" i="6"/>
  <c r="Q43" i="6" s="1"/>
  <c r="P23" i="6"/>
  <c r="P38" i="6" s="1"/>
  <c r="R24" i="6"/>
  <c r="R39" i="6" s="1"/>
  <c r="T29" i="6"/>
  <c r="T44" i="6" s="1"/>
  <c r="T52" i="6" s="1"/>
  <c r="T55" i="6" s="1"/>
  <c r="T61" i="6" s="1"/>
  <c r="T63" i="6" s="1"/>
  <c r="Q32" i="6"/>
  <c r="Q47" i="6" s="1"/>
  <c r="K28" i="6"/>
  <c r="K43" i="6" s="1"/>
  <c r="K31" i="6"/>
  <c r="K46" i="6" s="1"/>
  <c r="K23" i="6"/>
  <c r="K38" i="6" s="1"/>
  <c r="Q25" i="6"/>
  <c r="Q40" i="6" s="1"/>
  <c r="Q26" i="6"/>
  <c r="Q41" i="6" s="1"/>
  <c r="R30" i="6"/>
  <c r="R45" i="6" s="1"/>
  <c r="P33" i="6"/>
  <c r="P48" i="6" s="1"/>
  <c r="D28" i="6"/>
  <c r="D43" i="6" s="1"/>
  <c r="D52" i="6" s="1"/>
  <c r="D55" i="6" s="1"/>
  <c r="D61" i="6" s="1"/>
  <c r="D63" i="6" s="1"/>
  <c r="R26" i="6"/>
  <c r="R41" i="6" s="1"/>
  <c r="R33" i="6"/>
  <c r="R48" i="6" s="1"/>
  <c r="R27" i="6"/>
  <c r="R42" i="6" s="1"/>
  <c r="T30" i="6"/>
  <c r="T45" i="6" s="1"/>
  <c r="T22" i="6"/>
  <c r="T37" i="6" s="1"/>
  <c r="R34" i="6"/>
  <c r="R49" i="6" s="1"/>
  <c r="D23" i="6"/>
  <c r="D38" i="6" s="1"/>
  <c r="Q31" i="6"/>
  <c r="Q46" i="6" s="1"/>
  <c r="K26" i="6"/>
  <c r="K41" i="6" s="1"/>
  <c r="K29" i="6"/>
  <c r="K44" i="6" s="1"/>
  <c r="O28" i="6"/>
  <c r="O43" i="6" s="1"/>
  <c r="Q23" i="6"/>
  <c r="Q38" i="6" s="1"/>
  <c r="Q52" i="6" s="1"/>
  <c r="Q55" i="6" s="1"/>
  <c r="Q61" i="6" s="1"/>
  <c r="Q63" i="6" s="1"/>
  <c r="T33" i="6"/>
  <c r="T48" i="6" s="1"/>
  <c r="D26" i="6"/>
  <c r="D41" i="6" s="1"/>
  <c r="R25" i="6"/>
  <c r="R40" i="6" s="1"/>
  <c r="X23" i="6"/>
  <c r="X38" i="6" s="1"/>
  <c r="O25" i="6"/>
  <c r="O40" i="6" s="1"/>
  <c r="V24" i="6"/>
  <c r="V39" i="6" s="1"/>
  <c r="H29" i="6"/>
  <c r="H44" i="6" s="1"/>
  <c r="X33" i="6"/>
  <c r="X48" i="6" s="1"/>
  <c r="H22" i="6"/>
  <c r="H37" i="6" s="1"/>
  <c r="X30" i="6"/>
  <c r="X45" i="6" s="1"/>
  <c r="V33" i="6"/>
  <c r="V48" i="6" s="1"/>
  <c r="F30" i="6"/>
  <c r="F45" i="6" s="1"/>
  <c r="O33" i="6"/>
  <c r="O48" i="6" s="1"/>
  <c r="O24" i="6"/>
  <c r="O39" i="6" s="1"/>
  <c r="H34" i="6"/>
  <c r="H49" i="6" s="1"/>
  <c r="F27" i="6"/>
  <c r="F42" i="6" s="1"/>
  <c r="V29" i="6"/>
  <c r="V44" i="6" s="1"/>
  <c r="V34" i="6"/>
  <c r="V49" i="6" s="1"/>
  <c r="V26" i="6"/>
  <c r="V41" i="6" s="1"/>
  <c r="H31" i="6"/>
  <c r="H46" i="6" s="1"/>
  <c r="O29" i="6"/>
  <c r="O44" i="6" s="1"/>
  <c r="V28" i="6"/>
  <c r="V43" i="6" s="1"/>
  <c r="D15" i="5"/>
  <c r="D57" i="5" s="1"/>
  <c r="V34" i="5"/>
  <c r="V35" i="5"/>
  <c r="V37" i="5"/>
  <c r="V38" i="5"/>
  <c r="V46" i="5"/>
  <c r="V36" i="5"/>
  <c r="V39" i="5"/>
  <c r="V40" i="5"/>
  <c r="V41" i="5"/>
  <c r="V42" i="5"/>
  <c r="V45" i="5"/>
  <c r="V43" i="5"/>
  <c r="V44" i="5"/>
  <c r="R34" i="5"/>
  <c r="R35" i="5"/>
  <c r="R43" i="5"/>
  <c r="R44" i="5"/>
  <c r="R46" i="5"/>
  <c r="R38" i="5"/>
  <c r="R37" i="5"/>
  <c r="R39" i="5"/>
  <c r="R40" i="5"/>
  <c r="R45" i="5"/>
  <c r="R36" i="5"/>
  <c r="R41" i="5"/>
  <c r="R42" i="5"/>
  <c r="N34" i="5"/>
  <c r="N35" i="5"/>
  <c r="N37" i="5"/>
  <c r="N41" i="5"/>
  <c r="N42" i="5"/>
  <c r="N46" i="5"/>
  <c r="N36" i="5"/>
  <c r="N43" i="5"/>
  <c r="N44" i="5"/>
  <c r="N38" i="5"/>
  <c r="N45" i="5"/>
  <c r="N39" i="5"/>
  <c r="N40" i="5"/>
  <c r="J36" i="5"/>
  <c r="J34" i="5"/>
  <c r="J35" i="5"/>
  <c r="J39" i="5"/>
  <c r="J40" i="5"/>
  <c r="J46" i="5"/>
  <c r="J41" i="5"/>
  <c r="J42" i="5"/>
  <c r="J37" i="5"/>
  <c r="J43" i="5"/>
  <c r="J44" i="5"/>
  <c r="J38" i="5"/>
  <c r="F34" i="5"/>
  <c r="F36" i="5"/>
  <c r="F35" i="5"/>
  <c r="F37" i="5"/>
  <c r="F38" i="5"/>
  <c r="F45" i="5"/>
  <c r="F46" i="5"/>
  <c r="F39" i="5"/>
  <c r="F40" i="5"/>
  <c r="F41" i="5"/>
  <c r="F42" i="5"/>
  <c r="F43" i="5"/>
  <c r="F44" i="5"/>
  <c r="T15" i="5"/>
  <c r="T57" i="5" s="1"/>
  <c r="X35" i="5"/>
  <c r="X34" i="5"/>
  <c r="X42" i="5"/>
  <c r="X43" i="5"/>
  <c r="X45" i="5"/>
  <c r="X37" i="5"/>
  <c r="X44" i="5"/>
  <c r="X36" i="5"/>
  <c r="X38" i="5"/>
  <c r="X39" i="5"/>
  <c r="X46" i="5"/>
  <c r="X40" i="5"/>
  <c r="X41" i="5"/>
  <c r="T35" i="5"/>
  <c r="T34" i="5"/>
  <c r="T36" i="5"/>
  <c r="T40" i="5"/>
  <c r="T41" i="5"/>
  <c r="T45" i="5"/>
  <c r="T42" i="5"/>
  <c r="T43" i="5"/>
  <c r="T44" i="5"/>
  <c r="T46" i="5"/>
  <c r="T37" i="5"/>
  <c r="T38" i="5"/>
  <c r="T39" i="5"/>
  <c r="P35" i="5"/>
  <c r="P34" i="5"/>
  <c r="P38" i="5"/>
  <c r="P39" i="5"/>
  <c r="P45" i="5"/>
  <c r="P37" i="5"/>
  <c r="P40" i="5"/>
  <c r="P41" i="5"/>
  <c r="P36" i="5"/>
  <c r="P42" i="5"/>
  <c r="P43" i="5"/>
  <c r="P46" i="5"/>
  <c r="P44" i="5"/>
  <c r="L35" i="5"/>
  <c r="L34" i="5"/>
  <c r="L36" i="5"/>
  <c r="L44" i="5"/>
  <c r="L45" i="5"/>
  <c r="L38" i="5"/>
  <c r="L39" i="5"/>
  <c r="L40" i="5"/>
  <c r="L41" i="5"/>
  <c r="L46" i="5"/>
  <c r="L37" i="5"/>
  <c r="L42" i="5"/>
  <c r="L43" i="5"/>
  <c r="H35" i="5"/>
  <c r="H34" i="5"/>
  <c r="H36" i="5"/>
  <c r="H42" i="5"/>
  <c r="H43" i="5"/>
  <c r="H37" i="5"/>
  <c r="H44" i="5"/>
  <c r="H45" i="5"/>
  <c r="H38" i="5"/>
  <c r="H39" i="5"/>
  <c r="H46" i="5"/>
  <c r="H40" i="5"/>
  <c r="H41" i="5"/>
  <c r="D35" i="5"/>
  <c r="D34" i="5"/>
  <c r="D36" i="5"/>
  <c r="D40" i="5"/>
  <c r="D41" i="5"/>
  <c r="D42" i="5"/>
  <c r="D43" i="5"/>
  <c r="D44" i="5"/>
  <c r="D45" i="5"/>
  <c r="D46" i="5"/>
  <c r="D37" i="5"/>
  <c r="D38" i="5"/>
  <c r="D39" i="5"/>
  <c r="M23" i="6"/>
  <c r="M38" i="6" s="1"/>
  <c r="U37" i="5"/>
  <c r="U36" i="5"/>
  <c r="U38" i="5"/>
  <c r="U40" i="5"/>
  <c r="U42" i="5"/>
  <c r="U44" i="5"/>
  <c r="Q37" i="5"/>
  <c r="Q36" i="5"/>
  <c r="Q38" i="5"/>
  <c r="Q40" i="5"/>
  <c r="Q42" i="5"/>
  <c r="Q44" i="5"/>
  <c r="M37" i="5"/>
  <c r="M36" i="5"/>
  <c r="M38" i="5"/>
  <c r="M40" i="5"/>
  <c r="M42" i="5"/>
  <c r="M44" i="5"/>
  <c r="I37" i="5"/>
  <c r="I38" i="5"/>
  <c r="I40" i="5"/>
  <c r="I42" i="5"/>
  <c r="I44" i="5"/>
  <c r="E37" i="5"/>
  <c r="E38" i="5"/>
  <c r="E40" i="5"/>
  <c r="E42" i="5"/>
  <c r="E44" i="5"/>
  <c r="B35" i="5"/>
  <c r="B39" i="5"/>
  <c r="B43" i="5"/>
  <c r="I45" i="5"/>
  <c r="U43" i="5"/>
  <c r="E43" i="5"/>
  <c r="K42" i="5"/>
  <c r="Q41" i="5"/>
  <c r="G40" i="5"/>
  <c r="M39" i="5"/>
  <c r="S38" i="5"/>
  <c r="C38" i="5"/>
  <c r="U35" i="5"/>
  <c r="M35" i="5"/>
  <c r="E35" i="5"/>
  <c r="M34" i="6"/>
  <c r="M49" i="6" s="1"/>
  <c r="F34" i="6"/>
  <c r="F49" i="6" s="1"/>
  <c r="F22" i="6"/>
  <c r="F37" i="6" s="1"/>
  <c r="F31" i="6"/>
  <c r="F46" i="6" s="1"/>
  <c r="F26" i="6"/>
  <c r="F41" i="6" s="1"/>
  <c r="F25" i="6"/>
  <c r="F40" i="6" s="1"/>
  <c r="F28" i="6"/>
  <c r="F43" i="6" s="1"/>
  <c r="F24" i="6"/>
  <c r="F39" i="6" s="1"/>
  <c r="V30" i="6"/>
  <c r="V45" i="6" s="1"/>
  <c r="V27" i="6"/>
  <c r="V42" i="6" s="1"/>
  <c r="V22" i="6"/>
  <c r="V37" i="6" s="1"/>
  <c r="V32" i="6"/>
  <c r="V47" i="6" s="1"/>
  <c r="O31" i="6"/>
  <c r="O46" i="6" s="1"/>
  <c r="O32" i="6"/>
  <c r="O47" i="6" s="1"/>
  <c r="O27" i="6"/>
  <c r="O42" i="6" s="1"/>
  <c r="O26" i="6"/>
  <c r="O41" i="6" s="1"/>
  <c r="O23" i="6"/>
  <c r="O38" i="6" s="1"/>
  <c r="O22" i="6"/>
  <c r="O37" i="6" s="1"/>
  <c r="O30" i="6"/>
  <c r="O45" i="6" s="1"/>
  <c r="H33" i="6"/>
  <c r="H48" i="6" s="1"/>
  <c r="H27" i="6"/>
  <c r="H42" i="6" s="1"/>
  <c r="H30" i="6"/>
  <c r="H45" i="6" s="1"/>
  <c r="H23" i="6"/>
  <c r="H38" i="6" s="1"/>
  <c r="H26" i="6"/>
  <c r="H41" i="6" s="1"/>
  <c r="X25" i="6"/>
  <c r="X40" i="6" s="1"/>
  <c r="X27" i="6"/>
  <c r="X42" i="6" s="1"/>
  <c r="X22" i="6"/>
  <c r="X37" i="6" s="1"/>
  <c r="X32" i="6"/>
  <c r="X47" i="6" s="1"/>
  <c r="X29" i="6"/>
  <c r="X44" i="6" s="1"/>
  <c r="X34" i="6"/>
  <c r="X49" i="6" s="1"/>
  <c r="X26" i="6"/>
  <c r="X41" i="6" s="1"/>
  <c r="M33" i="6"/>
  <c r="M48" i="6" s="1"/>
  <c r="M26" i="6"/>
  <c r="M41" i="6" s="1"/>
  <c r="M25" i="6"/>
  <c r="M40" i="6" s="1"/>
  <c r="M32" i="6"/>
  <c r="M47" i="6" s="1"/>
  <c r="M22" i="6"/>
  <c r="M37" i="6" s="1"/>
  <c r="M30" i="6"/>
  <c r="M45" i="6" s="1"/>
  <c r="M29" i="6"/>
  <c r="M44" i="6" s="1"/>
  <c r="W36" i="5"/>
  <c r="W37" i="5"/>
  <c r="W39" i="5"/>
  <c r="W41" i="5"/>
  <c r="W43" i="5"/>
  <c r="S36" i="5"/>
  <c r="S37" i="5"/>
  <c r="S39" i="5"/>
  <c r="S41" i="5"/>
  <c r="S43" i="5"/>
  <c r="O36" i="5"/>
  <c r="O37" i="5"/>
  <c r="O39" i="5"/>
  <c r="O41" i="5"/>
  <c r="O43" i="5"/>
  <c r="K36" i="5"/>
  <c r="K37" i="5"/>
  <c r="K39" i="5"/>
  <c r="K41" i="5"/>
  <c r="K43" i="5"/>
  <c r="K45" i="5"/>
  <c r="G37" i="5"/>
  <c r="G39" i="5"/>
  <c r="G41" i="5"/>
  <c r="G43" i="5"/>
  <c r="G45" i="5"/>
  <c r="C37" i="5"/>
  <c r="C39" i="5"/>
  <c r="C41" i="5"/>
  <c r="C43" i="5"/>
  <c r="C45" i="5"/>
  <c r="B37" i="5"/>
  <c r="B41" i="5"/>
  <c r="W44" i="5"/>
  <c r="G44" i="5"/>
  <c r="M43" i="5"/>
  <c r="S42" i="5"/>
  <c r="C42" i="5"/>
  <c r="I41" i="5"/>
  <c r="O40" i="5"/>
  <c r="U39" i="5"/>
  <c r="E39" i="5"/>
  <c r="K38" i="5"/>
  <c r="C36" i="5"/>
  <c r="Q35" i="5"/>
  <c r="I35" i="5"/>
  <c r="W34" i="5"/>
  <c r="O34" i="5"/>
  <c r="G34" i="5"/>
  <c r="M27" i="6"/>
  <c r="M42" i="6" s="1"/>
  <c r="B24" i="6"/>
  <c r="B39" i="6" s="1"/>
  <c r="B25" i="6"/>
  <c r="B40" i="6" s="1"/>
  <c r="B26" i="6"/>
  <c r="B41" i="6" s="1"/>
  <c r="B34" i="6"/>
  <c r="B49" i="6" s="1"/>
  <c r="B23" i="6"/>
  <c r="B38" i="6" s="1"/>
  <c r="B33" i="6"/>
  <c r="B48" i="6" s="1"/>
  <c r="K20" i="5"/>
  <c r="K24" i="5"/>
  <c r="K19" i="5"/>
  <c r="K30" i="5"/>
  <c r="C20" i="5"/>
  <c r="C24" i="5"/>
  <c r="C28" i="5"/>
  <c r="C31" i="5"/>
  <c r="C21" i="5"/>
  <c r="G26" i="5"/>
  <c r="R21" i="5"/>
  <c r="R25" i="5"/>
  <c r="R19" i="5"/>
  <c r="R20" i="5"/>
  <c r="R27" i="5"/>
  <c r="R31" i="5"/>
  <c r="B26" i="5"/>
  <c r="O31" i="5"/>
  <c r="D30" i="5"/>
  <c r="R24" i="5"/>
  <c r="D21" i="5"/>
  <c r="N32" i="6"/>
  <c r="N47" i="6" s="1"/>
  <c r="N27" i="6"/>
  <c r="N42" i="6" s="1"/>
  <c r="N24" i="6"/>
  <c r="N39" i="6" s="1"/>
  <c r="N28" i="6"/>
  <c r="N43" i="6" s="1"/>
  <c r="N29" i="6"/>
  <c r="N44" i="6" s="1"/>
  <c r="N26" i="6"/>
  <c r="N41" i="6" s="1"/>
  <c r="N23" i="6"/>
  <c r="N38" i="6" s="1"/>
  <c r="N31" i="6"/>
  <c r="N46" i="6" s="1"/>
  <c r="N30" i="6"/>
  <c r="N45" i="6" s="1"/>
  <c r="N22" i="6"/>
  <c r="N37" i="6" s="1"/>
  <c r="N34" i="6"/>
  <c r="N49" i="6" s="1"/>
  <c r="N33" i="6"/>
  <c r="N48" i="6" s="1"/>
  <c r="G29" i="6"/>
  <c r="G44" i="6" s="1"/>
  <c r="G26" i="6"/>
  <c r="G41" i="6" s="1"/>
  <c r="G32" i="6"/>
  <c r="G47" i="6" s="1"/>
  <c r="G34" i="6"/>
  <c r="G49" i="6" s="1"/>
  <c r="G25" i="6"/>
  <c r="G40" i="6" s="1"/>
  <c r="G22" i="6"/>
  <c r="G37" i="6" s="1"/>
  <c r="G30" i="6"/>
  <c r="G45" i="6" s="1"/>
  <c r="G23" i="6"/>
  <c r="G38" i="6" s="1"/>
  <c r="G28" i="6"/>
  <c r="G43" i="6" s="1"/>
  <c r="G33" i="6"/>
  <c r="G48" i="6" s="1"/>
  <c r="G27" i="6"/>
  <c r="G42" i="6" s="1"/>
  <c r="W34" i="6"/>
  <c r="W49" i="6" s="1"/>
  <c r="W25" i="6"/>
  <c r="W40" i="6" s="1"/>
  <c r="W24" i="6"/>
  <c r="W39" i="6" s="1"/>
  <c r="W32" i="6"/>
  <c r="W47" i="6" s="1"/>
  <c r="W27" i="6"/>
  <c r="W42" i="6" s="1"/>
  <c r="W26" i="6"/>
  <c r="W41" i="6" s="1"/>
  <c r="W29" i="6"/>
  <c r="W44" i="6" s="1"/>
  <c r="W28" i="6"/>
  <c r="W43" i="6" s="1"/>
  <c r="W33" i="6"/>
  <c r="W48" i="6" s="1"/>
  <c r="W23" i="6"/>
  <c r="W38" i="6" s="1"/>
  <c r="W31" i="6"/>
  <c r="W46" i="6" s="1"/>
  <c r="W22" i="6"/>
  <c r="W37" i="6" s="1"/>
  <c r="P24" i="6"/>
  <c r="P39" i="6" s="1"/>
  <c r="P32" i="6"/>
  <c r="P47" i="6" s="1"/>
  <c r="P25" i="6"/>
  <c r="P40" i="6" s="1"/>
  <c r="P34" i="6"/>
  <c r="P49" i="6" s="1"/>
  <c r="P29" i="6"/>
  <c r="P44" i="6" s="1"/>
  <c r="P31" i="6"/>
  <c r="P46" i="6" s="1"/>
  <c r="P28" i="6"/>
  <c r="P43" i="6" s="1"/>
  <c r="P27" i="6"/>
  <c r="P42" i="6" s="1"/>
  <c r="P30" i="6"/>
  <c r="P45" i="6" s="1"/>
  <c r="W20" i="5"/>
  <c r="W24" i="5"/>
  <c r="W19" i="5"/>
  <c r="W26" i="5"/>
  <c r="W30" i="5"/>
  <c r="S20" i="5"/>
  <c r="S24" i="5"/>
  <c r="S21" i="5"/>
  <c r="S22" i="5"/>
  <c r="S23" i="5"/>
  <c r="S26" i="5"/>
  <c r="S30" i="5"/>
  <c r="G20" i="5"/>
  <c r="G24" i="5"/>
  <c r="G19" i="5"/>
  <c r="G30" i="5"/>
  <c r="C26" i="5"/>
  <c r="V21" i="5"/>
  <c r="V25" i="5"/>
  <c r="V19" i="5"/>
  <c r="V27" i="5"/>
  <c r="V31" i="5"/>
  <c r="N21" i="5"/>
  <c r="N25" i="5"/>
  <c r="N22" i="5"/>
  <c r="N23" i="5"/>
  <c r="N24" i="5"/>
  <c r="N27" i="5"/>
  <c r="N31" i="5"/>
  <c r="J21" i="5"/>
  <c r="J25" i="5"/>
  <c r="J26" i="5"/>
  <c r="J27" i="5"/>
  <c r="J31" i="5"/>
  <c r="F21" i="5"/>
  <c r="F25" i="5"/>
  <c r="F19" i="5"/>
  <c r="F20" i="5"/>
  <c r="F27" i="5"/>
  <c r="F31" i="5"/>
  <c r="F15" i="5"/>
  <c r="F57" i="5" s="1"/>
  <c r="B30" i="5"/>
  <c r="C30" i="5"/>
  <c r="C25" i="5"/>
  <c r="C19" i="5"/>
  <c r="T31" i="5"/>
  <c r="D31" i="5"/>
  <c r="T30" i="5"/>
  <c r="N30" i="5"/>
  <c r="S29" i="5"/>
  <c r="N29" i="5"/>
  <c r="X28" i="5"/>
  <c r="S28" i="5"/>
  <c r="N28" i="5"/>
  <c r="H28" i="5"/>
  <c r="X27" i="5"/>
  <c r="H27" i="5"/>
  <c r="X26" i="5"/>
  <c r="R26" i="5"/>
  <c r="L26" i="5"/>
  <c r="F26" i="5"/>
  <c r="S25" i="5"/>
  <c r="L25" i="5"/>
  <c r="L24" i="5"/>
  <c r="R23" i="5"/>
  <c r="K23" i="5"/>
  <c r="R22" i="5"/>
  <c r="K22" i="5"/>
  <c r="K21" i="5"/>
  <c r="J20" i="5"/>
  <c r="U48" i="5"/>
  <c r="U59" i="5" s="1"/>
  <c r="U63" i="5" s="1"/>
  <c r="J19" i="5"/>
  <c r="U22" i="5"/>
  <c r="U28" i="5"/>
  <c r="Q22" i="5"/>
  <c r="Q19" i="5"/>
  <c r="Q28" i="5"/>
  <c r="M22" i="5"/>
  <c r="M26" i="5"/>
  <c r="M19" i="5"/>
  <c r="M20" i="5"/>
  <c r="M21" i="5"/>
  <c r="M28" i="5"/>
  <c r="I22" i="5"/>
  <c r="I26" i="5"/>
  <c r="I23" i="5"/>
  <c r="I24" i="5"/>
  <c r="I25" i="5"/>
  <c r="I28" i="5"/>
  <c r="E22" i="5"/>
  <c r="E26" i="5"/>
  <c r="E28" i="5"/>
  <c r="X15" i="5"/>
  <c r="X57" i="5" s="1"/>
  <c r="P15" i="5"/>
  <c r="P57" i="5" s="1"/>
  <c r="L15" i="5"/>
  <c r="L57" i="5" s="1"/>
  <c r="H15" i="5"/>
  <c r="H57" i="5" s="1"/>
  <c r="C15" i="5"/>
  <c r="C57" i="5" s="1"/>
  <c r="B19" i="5"/>
  <c r="C29" i="5"/>
  <c r="C23" i="5"/>
  <c r="X31" i="5"/>
  <c r="S31" i="5"/>
  <c r="M31" i="5"/>
  <c r="H31" i="5"/>
  <c r="X30" i="5"/>
  <c r="R30" i="5"/>
  <c r="M30" i="5"/>
  <c r="W29" i="5"/>
  <c r="R29" i="5"/>
  <c r="M29" i="5"/>
  <c r="G29" i="5"/>
  <c r="W28" i="5"/>
  <c r="R28" i="5"/>
  <c r="L28" i="5"/>
  <c r="G28" i="5"/>
  <c r="W27" i="5"/>
  <c r="Q27" i="5"/>
  <c r="G27" i="5"/>
  <c r="V26" i="5"/>
  <c r="Q26" i="5"/>
  <c r="K26" i="5"/>
  <c r="X25" i="5"/>
  <c r="Q25" i="5"/>
  <c r="K25" i="5"/>
  <c r="Q24" i="5"/>
  <c r="J24" i="5"/>
  <c r="W23" i="5"/>
  <c r="Q23" i="5"/>
  <c r="J23" i="5"/>
  <c r="W22" i="5"/>
  <c r="P22" i="5"/>
  <c r="J22" i="5"/>
  <c r="W21" i="5"/>
  <c r="P21" i="5"/>
  <c r="I21" i="5"/>
  <c r="V20" i="5"/>
  <c r="I20" i="5"/>
  <c r="S19" i="5"/>
  <c r="I19" i="5"/>
  <c r="O20" i="5"/>
  <c r="O24" i="5"/>
  <c r="O25" i="5"/>
  <c r="O26" i="5"/>
  <c r="O30" i="5"/>
  <c r="K31" i="5"/>
  <c r="O28" i="5"/>
  <c r="O27" i="5"/>
  <c r="B29" i="5"/>
  <c r="B25" i="5"/>
  <c r="B31" i="5"/>
  <c r="B21" i="5"/>
  <c r="X19" i="5"/>
  <c r="X23" i="5"/>
  <c r="X20" i="5"/>
  <c r="X21" i="5"/>
  <c r="X22" i="5"/>
  <c r="X29" i="5"/>
  <c r="T19" i="5"/>
  <c r="T23" i="5"/>
  <c r="T24" i="5"/>
  <c r="T25" i="5"/>
  <c r="T29" i="5"/>
  <c r="P19" i="5"/>
  <c r="P23" i="5"/>
  <c r="P29" i="5"/>
  <c r="L19" i="5"/>
  <c r="L23" i="5"/>
  <c r="L29" i="5"/>
  <c r="H19" i="5"/>
  <c r="H23" i="5"/>
  <c r="H20" i="5"/>
  <c r="H21" i="5"/>
  <c r="H22" i="5"/>
  <c r="H29" i="5"/>
  <c r="D19" i="5"/>
  <c r="D23" i="5"/>
  <c r="D24" i="5"/>
  <c r="D25" i="5"/>
  <c r="D26" i="5"/>
  <c r="D29" i="5"/>
  <c r="W15" i="5"/>
  <c r="W57" i="5" s="1"/>
  <c r="S15" i="5"/>
  <c r="S57" i="5" s="1"/>
  <c r="O15" i="5"/>
  <c r="O57" i="5" s="1"/>
  <c r="K15" i="5"/>
  <c r="K57" i="5" s="1"/>
  <c r="G15" i="5"/>
  <c r="G57" i="5" s="1"/>
  <c r="B22" i="5"/>
  <c r="B20" i="5"/>
  <c r="B28" i="5"/>
  <c r="C27" i="5"/>
  <c r="C22" i="5"/>
  <c r="W31" i="5"/>
  <c r="L31" i="5"/>
  <c r="G31" i="5"/>
  <c r="V30" i="5"/>
  <c r="L30" i="5"/>
  <c r="F30" i="5"/>
  <c r="V29" i="5"/>
  <c r="K29" i="5"/>
  <c r="F29" i="5"/>
  <c r="V28" i="5"/>
  <c r="P28" i="5"/>
  <c r="K28" i="5"/>
  <c r="F28" i="5"/>
  <c r="P27" i="5"/>
  <c r="K27" i="5"/>
  <c r="P26" i="5"/>
  <c r="H26" i="5"/>
  <c r="W25" i="5"/>
  <c r="P25" i="5"/>
  <c r="H25" i="5"/>
  <c r="V24" i="5"/>
  <c r="P24" i="5"/>
  <c r="H24" i="5"/>
  <c r="V23" i="5"/>
  <c r="O23" i="5"/>
  <c r="G23" i="5"/>
  <c r="V22" i="5"/>
  <c r="O22" i="5"/>
  <c r="G22" i="5"/>
  <c r="O21" i="5"/>
  <c r="G21" i="5"/>
  <c r="N20" i="5"/>
  <c r="O19" i="5"/>
  <c r="E19" i="5"/>
  <c r="H25" i="6"/>
  <c r="H40" i="6" s="1"/>
  <c r="K52" i="6"/>
  <c r="K55" i="6" s="1"/>
  <c r="K61" i="6" s="1"/>
  <c r="K63" i="6" s="1"/>
  <c r="H32" i="6"/>
  <c r="H47" i="6" s="1"/>
  <c r="H24" i="6"/>
  <c r="H39" i="6" s="1"/>
  <c r="X28" i="6"/>
  <c r="X43" i="6" s="1"/>
  <c r="F29" i="6"/>
  <c r="F44" i="6" s="1"/>
  <c r="V31" i="6"/>
  <c r="V46" i="6" s="1"/>
  <c r="V23" i="6"/>
  <c r="V38" i="6" s="1"/>
  <c r="S52" i="6"/>
  <c r="S55" i="6" s="1"/>
  <c r="S61" i="6" s="1"/>
  <c r="S63" i="6" s="1"/>
  <c r="U52" i="6"/>
  <c r="U55" i="6" s="1"/>
  <c r="U61" i="6" s="1"/>
  <c r="U63" i="6" s="1"/>
  <c r="E52" i="6"/>
  <c r="E55" i="6" s="1"/>
  <c r="E61" i="6" s="1"/>
  <c r="E63" i="6" s="1"/>
  <c r="R52" i="6"/>
  <c r="R55" i="6" s="1"/>
  <c r="R61" i="6" s="1"/>
  <c r="R63" i="6" s="1"/>
  <c r="J52" i="6"/>
  <c r="J55" i="6" s="1"/>
  <c r="J61" i="6" s="1"/>
  <c r="J63" i="6" s="1"/>
  <c r="C52" i="6"/>
  <c r="C55" i="6" s="1"/>
  <c r="C61" i="6" s="1"/>
  <c r="C63" i="6" s="1"/>
  <c r="L52" i="6"/>
  <c r="L55" i="6" s="1"/>
  <c r="L61" i="6" s="1"/>
  <c r="L63" i="6" s="1"/>
  <c r="I52" i="6"/>
  <c r="I55" i="6" s="1"/>
  <c r="I61" i="6" s="1"/>
  <c r="I63" i="6" s="1"/>
  <c r="X52" i="6" l="1"/>
  <c r="X55" i="6" s="1"/>
  <c r="X61" i="6" s="1"/>
  <c r="X63" i="6" s="1"/>
  <c r="F52" i="6"/>
  <c r="F55" i="6" s="1"/>
  <c r="F61" i="6" s="1"/>
  <c r="F63" i="6" s="1"/>
  <c r="M52" i="6"/>
  <c r="M55" i="6" s="1"/>
  <c r="M61" i="6" s="1"/>
  <c r="M63" i="6" s="1"/>
  <c r="P52" i="6"/>
  <c r="P55" i="6" s="1"/>
  <c r="P61" i="6" s="1"/>
  <c r="P63" i="6" s="1"/>
  <c r="N52" i="6"/>
  <c r="N55" i="6" s="1"/>
  <c r="N61" i="6" s="1"/>
  <c r="N63" i="6" s="1"/>
  <c r="O52" i="6"/>
  <c r="O55" i="6" s="1"/>
  <c r="O61" i="6" s="1"/>
  <c r="O63" i="6" s="1"/>
  <c r="B52" i="6"/>
  <c r="B55" i="6" s="1"/>
  <c r="B61" i="6" s="1"/>
  <c r="B63" i="6" s="1"/>
  <c r="W52" i="6"/>
  <c r="W55" i="6" s="1"/>
  <c r="W61" i="6" s="1"/>
  <c r="W63" i="6" s="1"/>
  <c r="V52" i="6"/>
  <c r="V55" i="6" s="1"/>
  <c r="V61" i="6" s="1"/>
  <c r="V63" i="6" s="1"/>
  <c r="H52" i="6"/>
  <c r="H55" i="6" s="1"/>
  <c r="H61" i="6" s="1"/>
  <c r="H63" i="6" s="1"/>
  <c r="E48" i="5"/>
  <c r="E59" i="5" s="1"/>
  <c r="E63" i="5" s="1"/>
  <c r="M48" i="5"/>
  <c r="M59" i="5" s="1"/>
  <c r="M63" i="5" s="1"/>
  <c r="G52" i="6"/>
  <c r="G55" i="6" s="1"/>
  <c r="G61" i="6" s="1"/>
  <c r="G63" i="6" s="1"/>
  <c r="N48" i="5"/>
  <c r="N59" i="5" s="1"/>
  <c r="N63" i="5" s="1"/>
  <c r="V48" i="5"/>
  <c r="V59" i="5" s="1"/>
  <c r="V63" i="5" s="1"/>
  <c r="R48" i="5"/>
  <c r="R59" i="5" s="1"/>
  <c r="R63" i="5" s="1"/>
  <c r="S63" i="5"/>
  <c r="L48" i="5"/>
  <c r="L59" i="5" s="1"/>
  <c r="L63" i="5" s="1"/>
  <c r="T48" i="5"/>
  <c r="T59" i="5" s="1"/>
  <c r="T63" i="5" s="1"/>
  <c r="S48" i="5"/>
  <c r="S59" i="5" s="1"/>
  <c r="B48" i="5"/>
  <c r="B59" i="5" s="1"/>
  <c r="B63" i="5" s="1"/>
  <c r="G48" i="5"/>
  <c r="G59" i="5" s="1"/>
  <c r="G63" i="5" s="1"/>
  <c r="W48" i="5"/>
  <c r="W59" i="5" s="1"/>
  <c r="X48" i="5"/>
  <c r="X59" i="5" s="1"/>
  <c r="X63" i="5" s="1"/>
  <c r="Q48" i="5"/>
  <c r="Q59" i="5" s="1"/>
  <c r="Q63" i="5" s="1"/>
  <c r="J48" i="5"/>
  <c r="J59" i="5" s="1"/>
  <c r="J63" i="5" s="1"/>
  <c r="O48" i="5"/>
  <c r="O59" i="5" s="1"/>
  <c r="O63" i="5" s="1"/>
  <c r="D48" i="5"/>
  <c r="D59" i="5" s="1"/>
  <c r="D63" i="5" s="1"/>
  <c r="P48" i="5"/>
  <c r="P59" i="5" s="1"/>
  <c r="P63" i="5" s="1"/>
  <c r="I48" i="5"/>
  <c r="I59" i="5" s="1"/>
  <c r="I63" i="5" s="1"/>
  <c r="W63" i="5"/>
  <c r="H48" i="5"/>
  <c r="H59" i="5" s="1"/>
  <c r="H63" i="5" s="1"/>
  <c r="C63" i="5"/>
  <c r="C48" i="5"/>
  <c r="C59" i="5" s="1"/>
  <c r="F48" i="5"/>
  <c r="F59" i="5" s="1"/>
  <c r="F63" i="5" s="1"/>
  <c r="K48" i="5"/>
  <c r="K59" i="5" s="1"/>
  <c r="K63" i="5" s="1"/>
</calcChain>
</file>

<file path=xl/sharedStrings.xml><?xml version="1.0" encoding="utf-8"?>
<sst xmlns="http://schemas.openxmlformats.org/spreadsheetml/2006/main" count="123" uniqueCount="85">
  <si>
    <t>Bartek_2</t>
  </si>
  <si>
    <t>Mateusz_1</t>
  </si>
  <si>
    <t>Mateusz_2</t>
  </si>
  <si>
    <t>Mateusz_3</t>
  </si>
  <si>
    <t>Jakub1</t>
  </si>
  <si>
    <t>Jakub2</t>
  </si>
  <si>
    <t>Jakub3</t>
  </si>
  <si>
    <t>Ola_1</t>
  </si>
  <si>
    <t xml:space="preserve">Ola_2   </t>
  </si>
  <si>
    <t>Ola_3</t>
  </si>
  <si>
    <t>Konrad_1</t>
  </si>
  <si>
    <t>Konrad_2</t>
  </si>
  <si>
    <t>Konrad_3</t>
  </si>
  <si>
    <t>Bartek_1</t>
  </si>
  <si>
    <t>Bartek_3</t>
  </si>
  <si>
    <t xml:space="preserve">Ewa1    </t>
  </si>
  <si>
    <t xml:space="preserve">Ewa2    </t>
  </si>
  <si>
    <t xml:space="preserve">Ewa3    </t>
  </si>
  <si>
    <t>Klaudia1</t>
  </si>
  <si>
    <t>Klaudia2</t>
  </si>
  <si>
    <t>Klaudia3</t>
  </si>
  <si>
    <t>Arbuz1</t>
  </si>
  <si>
    <t>Arbuz2</t>
  </si>
  <si>
    <t xml:space="preserve">Arbuz3  </t>
  </si>
  <si>
    <t>Weronika1</t>
  </si>
  <si>
    <t>Weronika2</t>
  </si>
  <si>
    <t>Weronika3</t>
  </si>
  <si>
    <t>Rycho1</t>
  </si>
  <si>
    <t>Rycho2</t>
  </si>
  <si>
    <t>Rycho3</t>
  </si>
  <si>
    <t>Ania1</t>
  </si>
  <si>
    <t xml:space="preserve">Ania2   </t>
  </si>
  <si>
    <t>Ania3</t>
  </si>
  <si>
    <t>Kuba1</t>
  </si>
  <si>
    <t>Kuba2</t>
  </si>
  <si>
    <t>Kuba3</t>
  </si>
  <si>
    <t>Karolina1</t>
  </si>
  <si>
    <t>Karolina2</t>
  </si>
  <si>
    <t>Karolina3</t>
  </si>
  <si>
    <t>Średnia ogólna</t>
  </si>
  <si>
    <t>Statystyka testowa</t>
  </si>
  <si>
    <t>Test1</t>
  </si>
  <si>
    <t>Test2</t>
  </si>
  <si>
    <t>Film1</t>
  </si>
  <si>
    <t>Film2</t>
  </si>
  <si>
    <t>…</t>
  </si>
  <si>
    <t>Ilość testerów</t>
  </si>
  <si>
    <t>http://www.statystyka.az.pl/centrum-statystyki/testy-parametryczne/1-czynnikowa-anova.php</t>
  </si>
  <si>
    <t>Średnia grupowa</t>
  </si>
  <si>
    <t>suma kwadratów odchyleń pomiędzy grupami SSEfekt</t>
  </si>
  <si>
    <t>Ilość filmów</t>
  </si>
  <si>
    <t>Ilość testów</t>
  </si>
  <si>
    <t>suma kwadratów odchyleń wewnątrzgrupowych SSBłąd</t>
  </si>
  <si>
    <t>stopnie swobody</t>
  </si>
  <si>
    <t>średnie kwadraty odchyleń</t>
  </si>
  <si>
    <t>https://brownmath.com/stat/anova1.htm</t>
  </si>
  <si>
    <t>osoba1</t>
  </si>
  <si>
    <t>osoba2</t>
  </si>
  <si>
    <t>roznica pomiarow</t>
  </si>
  <si>
    <t>film1</t>
  </si>
  <si>
    <t>film2</t>
  </si>
  <si>
    <t>średnia różnica</t>
  </si>
  <si>
    <t>Różnica pomiarów minus średnia różnica</t>
  </si>
  <si>
    <t>Kwadrat różnic</t>
  </si>
  <si>
    <t>Suma kwadratów</t>
  </si>
  <si>
    <t>Pierwiastek sumy kwadratow</t>
  </si>
  <si>
    <t>Pierwiastek liczby obserwacji</t>
  </si>
  <si>
    <t>Średnia</t>
  </si>
  <si>
    <t>min</t>
  </si>
  <si>
    <t>max</t>
  </si>
  <si>
    <r>
      <t>Diff</t>
    </r>
    <r>
      <rPr>
        <sz val="11"/>
        <color theme="1"/>
        <rFont val="Calibri"/>
        <family val="2"/>
        <charset val="238"/>
        <scheme val="minor"/>
      </rPr>
      <t xml:space="preserve"> (</t>
    </r>
    <r>
      <rPr>
        <i/>
        <sz val="11"/>
        <color theme="1"/>
        <rFont val="Calibri"/>
        <family val="2"/>
        <charset val="238"/>
        <scheme val="minor"/>
      </rPr>
      <t>X</t>
    </r>
    <r>
      <rPr>
        <sz val="11"/>
        <color theme="1"/>
        <rFont val="Calibri"/>
        <family val="2"/>
        <charset val="238"/>
        <scheme val="minor"/>
      </rPr>
      <t xml:space="preserve"> - </t>
    </r>
    <r>
      <rPr>
        <i/>
        <sz val="11"/>
        <color theme="1"/>
        <rFont val="Calibri"/>
        <family val="2"/>
        <charset val="238"/>
        <scheme val="minor"/>
      </rPr>
      <t>M</t>
    </r>
    <r>
      <rPr>
        <sz val="11"/>
        <color theme="1"/>
        <rFont val="Calibri"/>
        <family val="2"/>
        <charset val="238"/>
        <scheme val="minor"/>
      </rPr>
      <t>)</t>
    </r>
  </si>
  <si>
    <t>Srednia1</t>
  </si>
  <si>
    <t>Srednia2</t>
  </si>
  <si>
    <r>
      <t> </t>
    </r>
    <r>
      <rPr>
        <i/>
        <sz val="11"/>
        <color theme="1"/>
        <rFont val="Calibri"/>
        <family val="2"/>
        <charset val="238"/>
        <scheme val="minor"/>
      </rPr>
      <t>Sq. Diff</t>
    </r>
    <r>
      <rPr>
        <sz val="11"/>
        <color theme="1"/>
        <rFont val="Calibri"/>
        <family val="2"/>
        <charset val="238"/>
        <scheme val="minor"/>
      </rPr>
      <t xml:space="preserve"> (</t>
    </r>
    <r>
      <rPr>
        <i/>
        <sz val="11"/>
        <color theme="1"/>
        <rFont val="Calibri"/>
        <family val="2"/>
        <charset val="238"/>
        <scheme val="minor"/>
      </rPr>
      <t>X</t>
    </r>
    <r>
      <rPr>
        <sz val="11"/>
        <color theme="1"/>
        <rFont val="Calibri"/>
        <family val="2"/>
        <charset val="238"/>
        <scheme val="minor"/>
      </rPr>
      <t xml:space="preserve"> - </t>
    </r>
    <r>
      <rPr>
        <i/>
        <sz val="11"/>
        <color theme="1"/>
        <rFont val="Calibri"/>
        <family val="2"/>
        <charset val="238"/>
        <scheme val="minor"/>
      </rPr>
      <t>M</t>
    </r>
    <r>
      <rPr>
        <sz val="11"/>
        <color theme="1"/>
        <rFont val="Calibri"/>
        <family val="2"/>
        <charset val="238"/>
        <scheme val="minor"/>
      </rPr>
      <t>)</t>
    </r>
    <r>
      <rPr>
        <vertAlign val="superscript"/>
        <sz val="11"/>
        <color theme="1"/>
        <rFont val="Calibri"/>
        <family val="2"/>
        <charset val="238"/>
        <scheme val="minor"/>
      </rPr>
      <t>2</t>
    </r>
  </si>
  <si>
    <t>SS1</t>
  </si>
  <si>
    <t>SS2</t>
  </si>
  <si>
    <t>s21 = SS1/(N - 1)</t>
  </si>
  <si>
    <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= </t>
    </r>
    <r>
      <rPr>
        <i/>
        <sz val="11"/>
        <color theme="1"/>
        <rFont val="Calibri"/>
        <family val="2"/>
        <charset val="238"/>
        <scheme val="minor"/>
      </rPr>
      <t>SS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/(</t>
    </r>
    <r>
      <rPr>
        <i/>
        <sz val="11"/>
        <color theme="1"/>
        <rFont val="Calibri"/>
        <family val="2"/>
        <charset val="238"/>
        <scheme val="minor"/>
      </rPr>
      <t>N</t>
    </r>
    <r>
      <rPr>
        <sz val="11"/>
        <color theme="1"/>
        <rFont val="Calibri"/>
        <family val="2"/>
        <charset val="238"/>
        <scheme val="minor"/>
      </rPr>
      <t xml:space="preserve"> - 1)</t>
    </r>
  </si>
  <si>
    <t>df1</t>
  </si>
  <si>
    <t>df2</t>
  </si>
  <si>
    <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i/>
        <vertAlign val="subscript"/>
        <sz val="11"/>
        <color theme="1"/>
        <rFont val="Calibri"/>
        <family val="2"/>
        <charset val="238"/>
        <scheme val="minor"/>
      </rPr>
      <t>p</t>
    </r>
    <r>
      <rPr>
        <sz val="11"/>
        <color theme="1"/>
        <rFont val="Calibri"/>
        <family val="2"/>
        <charset val="238"/>
        <scheme val="minor"/>
      </rPr>
      <t xml:space="preserve"> = ((</t>
    </r>
    <r>
      <rPr>
        <i/>
        <sz val="11"/>
        <color theme="1"/>
        <rFont val="Calibri"/>
        <family val="2"/>
        <charset val="238"/>
        <scheme val="minor"/>
      </rPr>
      <t>df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/(</t>
    </r>
    <r>
      <rPr>
        <i/>
        <sz val="11"/>
        <color theme="1"/>
        <rFont val="Calibri"/>
        <family val="2"/>
        <charset val="238"/>
        <scheme val="minor"/>
      </rPr>
      <t>df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 xml:space="preserve"> + </t>
    </r>
    <r>
      <rPr>
        <i/>
        <sz val="11"/>
        <color theme="1"/>
        <rFont val="Calibri"/>
        <family val="2"/>
        <charset val="238"/>
        <scheme val="minor"/>
      </rPr>
      <t>df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)) * </t>
    </r>
    <r>
      <rPr>
        <i/>
        <sz val="11"/>
        <color theme="1"/>
        <rFont val="Calibri"/>
        <family val="2"/>
        <charset val="238"/>
        <scheme val="minor"/>
      </rP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) + ((</t>
    </r>
    <r>
      <rPr>
        <i/>
        <sz val="11"/>
        <color theme="1"/>
        <rFont val="Calibri"/>
        <family val="2"/>
        <charset val="238"/>
        <scheme val="minor"/>
      </rPr>
      <t>df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/(</t>
    </r>
    <r>
      <rPr>
        <i/>
        <sz val="11"/>
        <color theme="1"/>
        <rFont val="Calibri"/>
        <family val="2"/>
        <charset val="238"/>
        <scheme val="minor"/>
      </rPr>
      <t>df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 + </t>
    </r>
    <r>
      <rPr>
        <i/>
        <sz val="11"/>
        <color theme="1"/>
        <rFont val="Calibri"/>
        <family val="2"/>
        <charset val="238"/>
        <scheme val="minor"/>
      </rPr>
      <t>df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 xml:space="preserve">)) * </t>
    </r>
    <r>
      <rPr>
        <i/>
        <sz val="11"/>
        <color theme="1"/>
        <rFont val="Calibri"/>
        <family val="2"/>
        <charset val="238"/>
        <scheme val="minor"/>
      </rP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)</t>
    </r>
  </si>
  <si>
    <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i/>
        <vertAlign val="subscript"/>
        <sz val="11"/>
        <color theme="1"/>
        <rFont val="Calibri"/>
        <family val="2"/>
        <charset val="238"/>
        <scheme val="minor"/>
      </rPr>
      <t>M1</t>
    </r>
    <r>
      <rPr>
        <sz val="11"/>
        <color theme="1"/>
        <rFont val="Calibri"/>
        <family val="2"/>
        <charset val="238"/>
        <scheme val="minor"/>
      </rPr>
      <t xml:space="preserve"> = </t>
    </r>
    <r>
      <rPr>
        <i/>
        <sz val="11"/>
        <color theme="1"/>
        <rFont val="Calibri"/>
        <family val="2"/>
        <charset val="238"/>
        <scheme val="minor"/>
      </rP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i/>
        <vertAlign val="subscript"/>
        <sz val="11"/>
        <color theme="1"/>
        <rFont val="Calibri"/>
        <family val="2"/>
        <charset val="238"/>
        <scheme val="minor"/>
      </rPr>
      <t>p</t>
    </r>
    <r>
      <rPr>
        <sz val="11"/>
        <color theme="1"/>
        <rFont val="Calibri"/>
        <family val="2"/>
        <charset val="238"/>
        <scheme val="minor"/>
      </rPr>
      <t>/</t>
    </r>
    <r>
      <rPr>
        <i/>
        <sz val="11"/>
        <color theme="1"/>
        <rFont val="Calibri"/>
        <family val="2"/>
        <charset val="238"/>
        <scheme val="minor"/>
      </rPr>
      <t>N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</si>
  <si>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i/>
        <vertAlign val="subscript"/>
        <sz val="11"/>
        <color theme="1"/>
        <rFont val="Calibri"/>
        <family val="2"/>
        <charset val="238"/>
        <scheme val="minor"/>
      </rPr>
      <t>M2</t>
    </r>
    <r>
      <rPr>
        <sz val="11"/>
        <color theme="1"/>
        <rFont val="Calibri"/>
        <family val="2"/>
        <charset val="238"/>
        <scheme val="minor"/>
      </rPr>
      <t xml:space="preserve"> = </t>
    </r>
    <r>
      <rPr>
        <i/>
        <sz val="11"/>
        <color theme="1"/>
        <rFont val="Calibri"/>
        <family val="2"/>
        <charset val="238"/>
        <scheme val="minor"/>
      </rP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i/>
        <vertAlign val="subscript"/>
        <sz val="11"/>
        <color theme="1"/>
        <rFont val="Calibri"/>
        <family val="2"/>
        <charset val="238"/>
        <scheme val="minor"/>
      </rPr>
      <t>p</t>
    </r>
    <r>
      <rPr>
        <sz val="11"/>
        <color theme="1"/>
        <rFont val="Calibri"/>
        <family val="2"/>
        <charset val="238"/>
        <scheme val="minor"/>
      </rPr>
      <t>/</t>
    </r>
    <r>
      <rPr>
        <i/>
        <sz val="11"/>
        <color theme="1"/>
        <rFont val="Calibri"/>
        <family val="2"/>
        <charset val="238"/>
        <scheme val="minor"/>
      </rPr>
      <t>N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</si>
  <si>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t</t>
    </r>
    <r>
      <rPr>
        <sz val="11"/>
        <color theme="1"/>
        <rFont val="Calibri"/>
        <family val="2"/>
        <charset val="238"/>
        <scheme val="minor"/>
      </rPr>
      <t xml:space="preserve"> = (</t>
    </r>
    <r>
      <rPr>
        <i/>
        <sz val="11"/>
        <color theme="1"/>
        <rFont val="Calibri"/>
        <family val="2"/>
        <charset val="238"/>
        <scheme val="minor"/>
      </rPr>
      <t>M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 xml:space="preserve"> - </t>
    </r>
    <r>
      <rPr>
        <i/>
        <sz val="11"/>
        <color theme="1"/>
        <rFont val="Calibri"/>
        <family val="2"/>
        <charset val="238"/>
        <scheme val="minor"/>
      </rPr>
      <t>M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)/√(</t>
    </r>
    <r>
      <rPr>
        <i/>
        <sz val="11"/>
        <color theme="1"/>
        <rFont val="Calibri"/>
        <family val="2"/>
        <charset val="238"/>
        <scheme val="minor"/>
      </rP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i/>
        <vertAlign val="subscript"/>
        <sz val="11"/>
        <color theme="1"/>
        <rFont val="Calibri"/>
        <family val="2"/>
        <charset val="238"/>
        <scheme val="minor"/>
      </rPr>
      <t>M1</t>
    </r>
    <r>
      <rPr>
        <sz val="11"/>
        <color theme="1"/>
        <rFont val="Calibri"/>
        <family val="2"/>
        <charset val="238"/>
        <scheme val="minor"/>
      </rPr>
      <t xml:space="preserve"> + </t>
    </r>
    <r>
      <rPr>
        <i/>
        <sz val="11"/>
        <color theme="1"/>
        <rFont val="Calibri"/>
        <family val="2"/>
        <charset val="238"/>
        <scheme val="minor"/>
      </rPr>
      <t>s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i/>
        <vertAlign val="subscript"/>
        <sz val="11"/>
        <color theme="1"/>
        <rFont val="Calibri"/>
        <family val="2"/>
        <charset val="238"/>
        <scheme val="minor"/>
      </rPr>
      <t>M2</t>
    </r>
    <r>
      <rPr>
        <sz val="11"/>
        <color theme="1"/>
        <rFont val="Calibri"/>
        <family val="2"/>
        <charset val="238"/>
        <scheme val="minor"/>
      </rPr>
      <t>)</t>
    </r>
  </si>
  <si>
    <t>http://www.socscistatistics.com/tests/studentttest/Default2.aspx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</si>
</sst>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i/>
      <vertAlign val="subscript"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Fill="1"/>
    <xf numFmtId="0" fontId="2" fillId="0" borderId="0" xfId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0" xfId="0" applyFon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Test1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Wykresy!$B$2:$X$2</c:f>
              <c:numCache>
                <c:formatCode>General</c:formatCode>
                <c:ptCount val="23"/>
                <c:pt idx="0">
                  <c:v>4.4615384615384617</c:v>
                </c:pt>
                <c:pt idx="1">
                  <c:v>1.2307692307692308</c:v>
                </c:pt>
                <c:pt idx="2">
                  <c:v>4.8461538461538458</c:v>
                </c:pt>
                <c:pt idx="3">
                  <c:v>2.6153846153846154</c:v>
                </c:pt>
                <c:pt idx="4">
                  <c:v>4.384615384615385</c:v>
                </c:pt>
                <c:pt idx="5">
                  <c:v>3.6153846153846154</c:v>
                </c:pt>
                <c:pt idx="6">
                  <c:v>1.6153846153846154</c:v>
                </c:pt>
                <c:pt idx="7">
                  <c:v>4.1538461538461542</c:v>
                </c:pt>
                <c:pt idx="8">
                  <c:v>2.9230769230769229</c:v>
                </c:pt>
                <c:pt idx="9">
                  <c:v>3.3076923076923075</c:v>
                </c:pt>
                <c:pt idx="10">
                  <c:v>3.4615384615384617</c:v>
                </c:pt>
                <c:pt idx="11">
                  <c:v>3.9230769230769229</c:v>
                </c:pt>
                <c:pt idx="12">
                  <c:v>4.5384615384615383</c:v>
                </c:pt>
                <c:pt idx="13">
                  <c:v>3.9230769230769229</c:v>
                </c:pt>
                <c:pt idx="14">
                  <c:v>4.1538461538461542</c:v>
                </c:pt>
                <c:pt idx="15">
                  <c:v>4.384615384615385</c:v>
                </c:pt>
                <c:pt idx="16">
                  <c:v>4.0769230769230766</c:v>
                </c:pt>
                <c:pt idx="17">
                  <c:v>3.2307692307692308</c:v>
                </c:pt>
                <c:pt idx="18">
                  <c:v>1.7692307692307692</c:v>
                </c:pt>
                <c:pt idx="19">
                  <c:v>2.1538461538461537</c:v>
                </c:pt>
                <c:pt idx="20">
                  <c:v>2.6153846153846154</c:v>
                </c:pt>
                <c:pt idx="21">
                  <c:v>2.5384615384615383</c:v>
                </c:pt>
                <c:pt idx="22">
                  <c:v>2.3846153846153846</c:v>
                </c:pt>
              </c:numCache>
            </c:numRef>
          </c:val>
        </c:ser>
        <c:ser>
          <c:idx val="1"/>
          <c:order val="1"/>
          <c:tx>
            <c:v>Test2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Wykresy!$B$6:$X$6</c:f>
              <c:numCache>
                <c:formatCode>General</c:formatCode>
                <c:ptCount val="23"/>
                <c:pt idx="0">
                  <c:v>4.2307692307692308</c:v>
                </c:pt>
                <c:pt idx="1">
                  <c:v>1.0769230769230769</c:v>
                </c:pt>
                <c:pt idx="2">
                  <c:v>4.6923076923076925</c:v>
                </c:pt>
                <c:pt idx="3">
                  <c:v>2.3846153846153846</c:v>
                </c:pt>
                <c:pt idx="4">
                  <c:v>4</c:v>
                </c:pt>
                <c:pt idx="5">
                  <c:v>3.7692307692307692</c:v>
                </c:pt>
                <c:pt idx="6">
                  <c:v>1.4615384615384615</c:v>
                </c:pt>
                <c:pt idx="7">
                  <c:v>4.0769230769230766</c:v>
                </c:pt>
                <c:pt idx="8">
                  <c:v>3</c:v>
                </c:pt>
                <c:pt idx="9">
                  <c:v>3.5384615384615383</c:v>
                </c:pt>
                <c:pt idx="10">
                  <c:v>3.8461538461538463</c:v>
                </c:pt>
                <c:pt idx="11">
                  <c:v>4.0769230769230766</c:v>
                </c:pt>
                <c:pt idx="12">
                  <c:v>4.4615384615384617</c:v>
                </c:pt>
                <c:pt idx="13">
                  <c:v>3.7692307692307692</c:v>
                </c:pt>
                <c:pt idx="14">
                  <c:v>4.0769230769230766</c:v>
                </c:pt>
                <c:pt idx="15">
                  <c:v>4.1538461538461542</c:v>
                </c:pt>
                <c:pt idx="16">
                  <c:v>4.2307692307692308</c:v>
                </c:pt>
                <c:pt idx="17">
                  <c:v>3.1538461538461537</c:v>
                </c:pt>
                <c:pt idx="18">
                  <c:v>1.5384615384615385</c:v>
                </c:pt>
                <c:pt idx="19">
                  <c:v>2.3076923076923075</c:v>
                </c:pt>
                <c:pt idx="20">
                  <c:v>2.6923076923076925</c:v>
                </c:pt>
                <c:pt idx="21">
                  <c:v>2.5384615384615383</c:v>
                </c:pt>
                <c:pt idx="22">
                  <c:v>2.4615384615384617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82432"/>
        <c:axId val="171582992"/>
      </c:barChart>
      <c:catAx>
        <c:axId val="17158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582992"/>
        <c:crosses val="autoZero"/>
        <c:auto val="1"/>
        <c:lblAlgn val="ctr"/>
        <c:lblOffset val="100"/>
        <c:noMultiLvlLbl val="0"/>
      </c:catAx>
      <c:valAx>
        <c:axId val="1715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582432"/>
        <c:crosses val="autoZero"/>
        <c:crossBetween val="between"/>
      </c:valAx>
      <c:spPr>
        <a:noFill/>
        <a:ln cap="sq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10</xdr:row>
      <xdr:rowOff>33337</xdr:rowOff>
    </xdr:from>
    <xdr:to>
      <xdr:col>14</xdr:col>
      <xdr:colOff>133349</xdr:colOff>
      <xdr:row>27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tatystyka.az.pl/centrum-statystyki/testy-parametryczne/1-czynnikowa-anova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workbookViewId="0">
      <selection activeCell="R21" sqref="A1:XFD1048576"/>
    </sheetView>
  </sheetViews>
  <sheetFormatPr defaultRowHeight="15" x14ac:dyDescent="0.25"/>
  <cols>
    <col min="1" max="1" width="14.140625" customWidth="1"/>
  </cols>
  <sheetData>
    <row r="1" spans="1:24" x14ac:dyDescent="0.25">
      <c r="A1" t="s">
        <v>1</v>
      </c>
      <c r="B1">
        <v>5</v>
      </c>
      <c r="C1">
        <v>2</v>
      </c>
      <c r="D1">
        <v>5</v>
      </c>
      <c r="E1">
        <v>3</v>
      </c>
      <c r="F1">
        <v>5</v>
      </c>
      <c r="G1">
        <v>4</v>
      </c>
      <c r="H1">
        <v>3</v>
      </c>
      <c r="I1">
        <v>4</v>
      </c>
      <c r="J1">
        <v>3</v>
      </c>
      <c r="K1">
        <v>3</v>
      </c>
      <c r="L1">
        <v>3</v>
      </c>
      <c r="M1">
        <v>3</v>
      </c>
      <c r="N1">
        <v>4</v>
      </c>
      <c r="O1">
        <v>5</v>
      </c>
      <c r="P1">
        <v>5</v>
      </c>
      <c r="Q1">
        <v>4</v>
      </c>
      <c r="R1">
        <v>5</v>
      </c>
      <c r="S1">
        <v>4</v>
      </c>
      <c r="T1">
        <v>3</v>
      </c>
      <c r="U1">
        <v>3</v>
      </c>
      <c r="V1">
        <v>3</v>
      </c>
      <c r="W1">
        <v>3</v>
      </c>
      <c r="X1">
        <v>3</v>
      </c>
    </row>
    <row r="2" spans="1:24" x14ac:dyDescent="0.25">
      <c r="A2" t="s">
        <v>2</v>
      </c>
      <c r="B2">
        <v>5</v>
      </c>
      <c r="C2">
        <v>1</v>
      </c>
      <c r="D2">
        <v>5</v>
      </c>
      <c r="E2">
        <v>3</v>
      </c>
      <c r="F2">
        <v>5</v>
      </c>
      <c r="G2">
        <v>5</v>
      </c>
      <c r="H2">
        <v>2</v>
      </c>
      <c r="I2">
        <v>5</v>
      </c>
      <c r="J2">
        <v>4</v>
      </c>
      <c r="K2">
        <v>4</v>
      </c>
      <c r="L2">
        <v>4</v>
      </c>
      <c r="M2">
        <v>4</v>
      </c>
      <c r="N2">
        <v>5</v>
      </c>
      <c r="O2">
        <v>4</v>
      </c>
      <c r="P2">
        <v>5</v>
      </c>
      <c r="Q2">
        <v>5</v>
      </c>
      <c r="R2">
        <v>5</v>
      </c>
      <c r="S2">
        <v>3</v>
      </c>
      <c r="T2">
        <v>2</v>
      </c>
      <c r="U2">
        <v>3</v>
      </c>
      <c r="V2">
        <v>3</v>
      </c>
      <c r="W2">
        <v>3</v>
      </c>
      <c r="X2">
        <v>3</v>
      </c>
    </row>
    <row r="3" spans="1:24" x14ac:dyDescent="0.25">
      <c r="A3" t="s">
        <v>3</v>
      </c>
      <c r="B3">
        <v>3</v>
      </c>
      <c r="C3">
        <v>2</v>
      </c>
      <c r="D3">
        <v>2</v>
      </c>
      <c r="E3">
        <v>1</v>
      </c>
      <c r="F3">
        <v>0</v>
      </c>
      <c r="G3">
        <v>2</v>
      </c>
      <c r="H3">
        <v>1</v>
      </c>
      <c r="I3">
        <v>0</v>
      </c>
      <c r="J3">
        <v>-1</v>
      </c>
      <c r="K3">
        <v>-2</v>
      </c>
      <c r="L3">
        <v>2</v>
      </c>
      <c r="M3">
        <v>1</v>
      </c>
      <c r="N3">
        <v>0</v>
      </c>
      <c r="O3">
        <v>-1</v>
      </c>
      <c r="P3">
        <v>0</v>
      </c>
    </row>
    <row r="4" spans="1:24" x14ac:dyDescent="0.25">
      <c r="A4" t="s">
        <v>4</v>
      </c>
      <c r="B4">
        <v>5</v>
      </c>
      <c r="C4">
        <v>2</v>
      </c>
      <c r="D4">
        <v>5</v>
      </c>
      <c r="E4">
        <v>3</v>
      </c>
      <c r="F4">
        <v>5</v>
      </c>
      <c r="G4">
        <v>4</v>
      </c>
      <c r="H4">
        <v>2</v>
      </c>
      <c r="I4">
        <v>4</v>
      </c>
      <c r="J4">
        <v>3</v>
      </c>
      <c r="K4">
        <v>3</v>
      </c>
      <c r="L4">
        <v>4</v>
      </c>
      <c r="M4">
        <v>4</v>
      </c>
      <c r="N4">
        <v>5</v>
      </c>
      <c r="O4">
        <v>5</v>
      </c>
      <c r="P4">
        <v>4</v>
      </c>
      <c r="Q4">
        <v>5</v>
      </c>
      <c r="R4">
        <v>5</v>
      </c>
      <c r="S4">
        <v>4</v>
      </c>
      <c r="T4">
        <v>2</v>
      </c>
      <c r="U4">
        <v>3</v>
      </c>
      <c r="V4">
        <v>3</v>
      </c>
      <c r="W4">
        <v>3</v>
      </c>
      <c r="X4">
        <v>3</v>
      </c>
    </row>
    <row r="5" spans="1:24" x14ac:dyDescent="0.25">
      <c r="A5" t="s">
        <v>5</v>
      </c>
      <c r="B5">
        <v>5</v>
      </c>
      <c r="C5">
        <v>1</v>
      </c>
      <c r="D5">
        <v>5</v>
      </c>
      <c r="E5">
        <v>3</v>
      </c>
      <c r="F5">
        <v>5</v>
      </c>
      <c r="G5">
        <v>5</v>
      </c>
      <c r="H5">
        <v>2</v>
      </c>
      <c r="I5">
        <v>5</v>
      </c>
      <c r="J5">
        <v>4</v>
      </c>
      <c r="K5">
        <v>5</v>
      </c>
      <c r="L5">
        <v>5</v>
      </c>
      <c r="M5">
        <v>5</v>
      </c>
      <c r="N5">
        <v>5</v>
      </c>
      <c r="O5">
        <v>4</v>
      </c>
      <c r="P5">
        <v>4</v>
      </c>
      <c r="Q5">
        <v>5</v>
      </c>
      <c r="R5">
        <v>5</v>
      </c>
      <c r="S5">
        <v>4</v>
      </c>
      <c r="T5">
        <v>2</v>
      </c>
      <c r="U5">
        <v>3</v>
      </c>
      <c r="V5">
        <v>4</v>
      </c>
      <c r="W5">
        <v>3</v>
      </c>
      <c r="X5">
        <v>4</v>
      </c>
    </row>
    <row r="6" spans="1:24" x14ac:dyDescent="0.25">
      <c r="A6" t="s">
        <v>6</v>
      </c>
      <c r="B6">
        <v>3</v>
      </c>
      <c r="C6">
        <v>1</v>
      </c>
      <c r="D6">
        <v>2</v>
      </c>
      <c r="E6">
        <v>1</v>
      </c>
      <c r="F6">
        <v>0</v>
      </c>
      <c r="G6">
        <v>1</v>
      </c>
      <c r="H6">
        <v>0</v>
      </c>
      <c r="I6">
        <v>0</v>
      </c>
      <c r="J6">
        <v>-1</v>
      </c>
      <c r="K6">
        <v>0</v>
      </c>
      <c r="L6">
        <v>2</v>
      </c>
      <c r="M6">
        <v>1</v>
      </c>
      <c r="N6">
        <v>0</v>
      </c>
      <c r="O6">
        <v>0</v>
      </c>
      <c r="P6">
        <v>0</v>
      </c>
    </row>
    <row r="7" spans="1:24" x14ac:dyDescent="0.25">
      <c r="A7" t="s">
        <v>7</v>
      </c>
      <c r="B7">
        <v>4</v>
      </c>
      <c r="C7">
        <v>2</v>
      </c>
      <c r="D7">
        <v>5</v>
      </c>
      <c r="E7">
        <v>3</v>
      </c>
      <c r="F7">
        <v>5</v>
      </c>
      <c r="G7">
        <v>4</v>
      </c>
      <c r="H7">
        <v>1</v>
      </c>
      <c r="I7">
        <v>4</v>
      </c>
      <c r="J7">
        <v>3</v>
      </c>
      <c r="K7">
        <v>4</v>
      </c>
      <c r="L7">
        <v>4</v>
      </c>
      <c r="M7">
        <v>5</v>
      </c>
      <c r="N7">
        <v>5</v>
      </c>
      <c r="O7">
        <v>4</v>
      </c>
      <c r="P7">
        <v>5</v>
      </c>
      <c r="Q7">
        <v>5</v>
      </c>
      <c r="R7">
        <v>4</v>
      </c>
      <c r="S7">
        <v>3</v>
      </c>
      <c r="T7">
        <v>2</v>
      </c>
      <c r="U7">
        <v>2</v>
      </c>
      <c r="V7">
        <v>2</v>
      </c>
      <c r="W7">
        <v>2</v>
      </c>
      <c r="X7">
        <v>1</v>
      </c>
    </row>
    <row r="8" spans="1:24" x14ac:dyDescent="0.25">
      <c r="A8" t="s">
        <v>8</v>
      </c>
      <c r="B8">
        <v>4</v>
      </c>
      <c r="C8">
        <v>1</v>
      </c>
      <c r="D8">
        <v>5</v>
      </c>
      <c r="E8">
        <v>2</v>
      </c>
      <c r="F8">
        <v>5</v>
      </c>
      <c r="G8">
        <v>4</v>
      </c>
      <c r="H8">
        <v>1</v>
      </c>
      <c r="I8">
        <v>4</v>
      </c>
      <c r="J8">
        <v>2</v>
      </c>
      <c r="K8">
        <v>3</v>
      </c>
      <c r="L8">
        <v>4</v>
      </c>
      <c r="M8">
        <v>4</v>
      </c>
      <c r="N8">
        <v>5</v>
      </c>
      <c r="O8">
        <v>3</v>
      </c>
      <c r="P8">
        <v>3</v>
      </c>
      <c r="Q8">
        <v>5</v>
      </c>
      <c r="R8">
        <v>5</v>
      </c>
      <c r="S8">
        <v>3</v>
      </c>
      <c r="T8">
        <v>1</v>
      </c>
      <c r="U8">
        <v>2</v>
      </c>
      <c r="V8">
        <v>3</v>
      </c>
      <c r="W8">
        <v>2</v>
      </c>
      <c r="X8">
        <v>3</v>
      </c>
    </row>
    <row r="9" spans="1:24" x14ac:dyDescent="0.25">
      <c r="A9" t="s">
        <v>9</v>
      </c>
      <c r="B9">
        <v>3</v>
      </c>
      <c r="C9">
        <v>2</v>
      </c>
      <c r="D9">
        <v>2</v>
      </c>
      <c r="E9">
        <v>1</v>
      </c>
      <c r="F9">
        <v>-1</v>
      </c>
      <c r="G9">
        <v>1</v>
      </c>
      <c r="H9">
        <v>-1</v>
      </c>
      <c r="I9">
        <v>-2</v>
      </c>
      <c r="J9">
        <v>-2</v>
      </c>
      <c r="K9">
        <v>0</v>
      </c>
      <c r="L9">
        <v>2</v>
      </c>
      <c r="M9">
        <v>2</v>
      </c>
      <c r="N9">
        <v>1</v>
      </c>
      <c r="O9">
        <v>0</v>
      </c>
      <c r="P9">
        <v>-1</v>
      </c>
    </row>
    <row r="10" spans="1:24" x14ac:dyDescent="0.25">
      <c r="A10" t="s">
        <v>10</v>
      </c>
      <c r="B10">
        <v>5</v>
      </c>
      <c r="C10">
        <v>1</v>
      </c>
      <c r="D10">
        <v>5</v>
      </c>
      <c r="E10">
        <v>4</v>
      </c>
      <c r="F10">
        <v>4</v>
      </c>
      <c r="G10">
        <v>5</v>
      </c>
      <c r="H10">
        <v>2</v>
      </c>
      <c r="I10">
        <v>5</v>
      </c>
      <c r="J10">
        <v>4</v>
      </c>
      <c r="K10">
        <v>4</v>
      </c>
      <c r="L10">
        <v>4</v>
      </c>
      <c r="M10">
        <v>5</v>
      </c>
      <c r="N10">
        <v>5</v>
      </c>
      <c r="O10">
        <v>4</v>
      </c>
      <c r="P10">
        <v>5</v>
      </c>
      <c r="Q10">
        <v>5</v>
      </c>
      <c r="R10">
        <v>4</v>
      </c>
      <c r="S10">
        <v>4</v>
      </c>
      <c r="T10">
        <v>2</v>
      </c>
      <c r="U10">
        <v>2</v>
      </c>
      <c r="V10">
        <v>3</v>
      </c>
      <c r="W10">
        <v>3</v>
      </c>
      <c r="X10">
        <v>3</v>
      </c>
    </row>
    <row r="11" spans="1:24" x14ac:dyDescent="0.25">
      <c r="A11" t="s">
        <v>11</v>
      </c>
      <c r="B11">
        <v>5</v>
      </c>
      <c r="C11">
        <v>1</v>
      </c>
      <c r="D11">
        <v>5</v>
      </c>
      <c r="E11">
        <v>3</v>
      </c>
      <c r="F11">
        <v>5</v>
      </c>
      <c r="G11">
        <v>4</v>
      </c>
      <c r="H11">
        <v>1</v>
      </c>
      <c r="I11">
        <v>5</v>
      </c>
      <c r="J11">
        <v>4</v>
      </c>
      <c r="K11">
        <v>4</v>
      </c>
      <c r="L11">
        <v>4</v>
      </c>
      <c r="M11">
        <v>4</v>
      </c>
      <c r="N11">
        <v>5</v>
      </c>
      <c r="O11">
        <v>4</v>
      </c>
      <c r="P11">
        <v>5</v>
      </c>
      <c r="Q11">
        <v>4</v>
      </c>
      <c r="R11">
        <v>4</v>
      </c>
      <c r="S11">
        <v>4</v>
      </c>
      <c r="T11">
        <v>2</v>
      </c>
      <c r="U11">
        <v>2</v>
      </c>
      <c r="V11">
        <v>3</v>
      </c>
      <c r="W11">
        <v>3</v>
      </c>
      <c r="X11">
        <v>3</v>
      </c>
    </row>
    <row r="12" spans="1:24" x14ac:dyDescent="0.25">
      <c r="A12" t="s">
        <v>12</v>
      </c>
      <c r="B12">
        <v>3</v>
      </c>
      <c r="C12">
        <v>2</v>
      </c>
      <c r="D12">
        <v>3</v>
      </c>
      <c r="E12">
        <v>1</v>
      </c>
      <c r="F12">
        <v>1</v>
      </c>
      <c r="G12">
        <v>1</v>
      </c>
      <c r="H12">
        <v>0</v>
      </c>
      <c r="I12">
        <v>0</v>
      </c>
      <c r="J12">
        <v>-1</v>
      </c>
      <c r="K12">
        <v>0</v>
      </c>
      <c r="L12">
        <v>2</v>
      </c>
      <c r="M12">
        <v>1</v>
      </c>
      <c r="N12">
        <v>0</v>
      </c>
      <c r="O12">
        <v>-1</v>
      </c>
      <c r="P12">
        <v>0</v>
      </c>
    </row>
    <row r="13" spans="1:24" x14ac:dyDescent="0.25">
      <c r="A13" t="s">
        <v>13</v>
      </c>
      <c r="B13">
        <v>5</v>
      </c>
      <c r="C13">
        <v>1</v>
      </c>
      <c r="D13">
        <v>4</v>
      </c>
      <c r="E13">
        <v>2</v>
      </c>
      <c r="F13">
        <v>4</v>
      </c>
      <c r="G13">
        <v>2</v>
      </c>
      <c r="H13">
        <v>1</v>
      </c>
      <c r="I13">
        <v>4</v>
      </c>
      <c r="J13">
        <v>3</v>
      </c>
      <c r="K13">
        <v>3</v>
      </c>
      <c r="L13">
        <v>5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3</v>
      </c>
      <c r="T13">
        <v>1</v>
      </c>
      <c r="U13">
        <v>2</v>
      </c>
      <c r="V13">
        <v>3</v>
      </c>
      <c r="W13">
        <v>3</v>
      </c>
      <c r="X13">
        <v>3</v>
      </c>
    </row>
    <row r="14" spans="1:24" x14ac:dyDescent="0.25">
      <c r="A14" t="s">
        <v>0</v>
      </c>
      <c r="B14">
        <v>5</v>
      </c>
      <c r="C14">
        <v>2</v>
      </c>
      <c r="D14">
        <v>3</v>
      </c>
      <c r="E14">
        <v>3</v>
      </c>
      <c r="F14">
        <v>4</v>
      </c>
      <c r="G14">
        <v>4</v>
      </c>
      <c r="H14">
        <v>2</v>
      </c>
      <c r="I14">
        <v>3</v>
      </c>
      <c r="J14">
        <v>4</v>
      </c>
      <c r="K14">
        <v>3</v>
      </c>
      <c r="L14">
        <v>4</v>
      </c>
      <c r="M14">
        <v>5</v>
      </c>
      <c r="N14">
        <v>3</v>
      </c>
      <c r="O14">
        <v>4</v>
      </c>
      <c r="P14">
        <v>4</v>
      </c>
      <c r="Q14">
        <v>3</v>
      </c>
      <c r="R14">
        <v>4</v>
      </c>
      <c r="S14">
        <v>3</v>
      </c>
      <c r="T14">
        <v>1</v>
      </c>
      <c r="U14">
        <v>3</v>
      </c>
      <c r="V14">
        <v>3</v>
      </c>
      <c r="W14">
        <v>3</v>
      </c>
      <c r="X14">
        <v>3</v>
      </c>
    </row>
    <row r="15" spans="1:24" x14ac:dyDescent="0.25">
      <c r="A15" t="s">
        <v>14</v>
      </c>
      <c r="B15">
        <v>3</v>
      </c>
      <c r="C15">
        <v>2</v>
      </c>
      <c r="D15">
        <v>3</v>
      </c>
      <c r="E15">
        <v>1</v>
      </c>
      <c r="F15">
        <v>1</v>
      </c>
      <c r="G15">
        <v>3</v>
      </c>
      <c r="H15">
        <v>1</v>
      </c>
      <c r="I15">
        <v>0</v>
      </c>
      <c r="J15">
        <v>0</v>
      </c>
      <c r="K15">
        <v>-1</v>
      </c>
      <c r="L15">
        <v>3</v>
      </c>
      <c r="M15">
        <v>1</v>
      </c>
      <c r="N15">
        <v>0</v>
      </c>
      <c r="O15">
        <v>1</v>
      </c>
      <c r="P15">
        <v>0</v>
      </c>
    </row>
    <row r="16" spans="1:24" x14ac:dyDescent="0.25">
      <c r="A16" t="s">
        <v>15</v>
      </c>
      <c r="B16">
        <v>5</v>
      </c>
      <c r="C16">
        <v>1</v>
      </c>
      <c r="D16">
        <v>5</v>
      </c>
      <c r="E16">
        <v>3</v>
      </c>
      <c r="F16">
        <v>4</v>
      </c>
      <c r="G16">
        <v>4</v>
      </c>
      <c r="H16">
        <v>2</v>
      </c>
      <c r="I16">
        <v>4</v>
      </c>
      <c r="J16">
        <v>2</v>
      </c>
      <c r="K16">
        <v>3</v>
      </c>
      <c r="L16">
        <v>3</v>
      </c>
      <c r="M16">
        <v>4</v>
      </c>
      <c r="N16">
        <v>4</v>
      </c>
      <c r="O16">
        <v>3</v>
      </c>
      <c r="P16">
        <v>3</v>
      </c>
      <c r="Q16">
        <v>4</v>
      </c>
      <c r="R16">
        <v>4</v>
      </c>
      <c r="S16">
        <v>2</v>
      </c>
      <c r="T16">
        <v>1</v>
      </c>
      <c r="U16">
        <v>2</v>
      </c>
      <c r="V16">
        <v>3</v>
      </c>
      <c r="W16">
        <v>2</v>
      </c>
      <c r="X16">
        <v>2</v>
      </c>
    </row>
    <row r="17" spans="1:24" x14ac:dyDescent="0.25">
      <c r="A17" t="s">
        <v>16</v>
      </c>
      <c r="B17">
        <v>3</v>
      </c>
      <c r="C17">
        <v>1</v>
      </c>
      <c r="D17">
        <v>5</v>
      </c>
      <c r="E17">
        <v>2</v>
      </c>
      <c r="F17">
        <v>4</v>
      </c>
      <c r="G17">
        <v>4</v>
      </c>
      <c r="H17">
        <v>1</v>
      </c>
      <c r="I17">
        <v>4</v>
      </c>
      <c r="J17">
        <v>2</v>
      </c>
      <c r="K17">
        <v>4</v>
      </c>
      <c r="L17">
        <v>4</v>
      </c>
      <c r="M17">
        <v>4</v>
      </c>
      <c r="N17">
        <v>4</v>
      </c>
      <c r="O17">
        <v>4</v>
      </c>
      <c r="P17">
        <v>5</v>
      </c>
      <c r="Q17">
        <v>4</v>
      </c>
      <c r="R17">
        <v>5</v>
      </c>
      <c r="S17">
        <v>3</v>
      </c>
      <c r="T17">
        <v>1</v>
      </c>
      <c r="U17">
        <v>2</v>
      </c>
      <c r="V17">
        <v>3</v>
      </c>
      <c r="W17">
        <v>3</v>
      </c>
      <c r="X17">
        <v>2</v>
      </c>
    </row>
    <row r="18" spans="1:24" x14ac:dyDescent="0.25">
      <c r="A18" t="s">
        <v>17</v>
      </c>
      <c r="B18">
        <v>3</v>
      </c>
      <c r="C18">
        <v>2</v>
      </c>
      <c r="D18">
        <v>3</v>
      </c>
      <c r="E18">
        <v>1</v>
      </c>
      <c r="F18">
        <v>1</v>
      </c>
      <c r="G18">
        <v>2</v>
      </c>
      <c r="H18">
        <v>0</v>
      </c>
      <c r="I18">
        <v>0</v>
      </c>
      <c r="J18">
        <v>1</v>
      </c>
      <c r="K18">
        <v>-1</v>
      </c>
      <c r="L18">
        <v>2</v>
      </c>
      <c r="M18">
        <v>1</v>
      </c>
      <c r="N18">
        <v>0</v>
      </c>
      <c r="O18">
        <v>-1</v>
      </c>
      <c r="P18">
        <v>0</v>
      </c>
    </row>
    <row r="19" spans="1:24" x14ac:dyDescent="0.25">
      <c r="A19" t="s">
        <v>18</v>
      </c>
      <c r="B19">
        <v>5</v>
      </c>
      <c r="C19">
        <v>1</v>
      </c>
      <c r="D19">
        <v>5</v>
      </c>
      <c r="E19">
        <v>2</v>
      </c>
      <c r="F19">
        <v>4</v>
      </c>
      <c r="G19">
        <v>4</v>
      </c>
      <c r="H19">
        <v>1</v>
      </c>
      <c r="I19">
        <v>5</v>
      </c>
      <c r="J19">
        <v>3</v>
      </c>
      <c r="K19">
        <v>4</v>
      </c>
      <c r="L19">
        <v>5</v>
      </c>
      <c r="M19">
        <v>5</v>
      </c>
      <c r="N19">
        <v>5</v>
      </c>
      <c r="O19">
        <v>4</v>
      </c>
      <c r="P19">
        <v>4</v>
      </c>
      <c r="Q19">
        <v>4</v>
      </c>
      <c r="R19">
        <v>5</v>
      </c>
      <c r="S19">
        <v>4</v>
      </c>
      <c r="T19">
        <v>2</v>
      </c>
      <c r="U19">
        <v>2</v>
      </c>
      <c r="V19">
        <v>3</v>
      </c>
      <c r="W19">
        <v>3</v>
      </c>
      <c r="X19">
        <v>3</v>
      </c>
    </row>
    <row r="20" spans="1:24" x14ac:dyDescent="0.25">
      <c r="A20" t="s">
        <v>19</v>
      </c>
      <c r="B20">
        <v>4</v>
      </c>
      <c r="C20">
        <v>1</v>
      </c>
      <c r="D20">
        <v>5</v>
      </c>
      <c r="E20">
        <v>3</v>
      </c>
      <c r="F20">
        <v>4</v>
      </c>
      <c r="G20">
        <v>4</v>
      </c>
      <c r="H20">
        <v>2</v>
      </c>
      <c r="I20">
        <v>5</v>
      </c>
      <c r="J20">
        <v>4</v>
      </c>
      <c r="K20">
        <v>3</v>
      </c>
      <c r="L20">
        <v>5</v>
      </c>
      <c r="M20">
        <v>5</v>
      </c>
      <c r="N20">
        <v>4</v>
      </c>
      <c r="O20">
        <v>4</v>
      </c>
      <c r="P20">
        <v>4</v>
      </c>
      <c r="Q20">
        <v>4</v>
      </c>
      <c r="R20">
        <v>3</v>
      </c>
      <c r="S20">
        <v>4</v>
      </c>
      <c r="T20">
        <v>2</v>
      </c>
      <c r="U20">
        <v>3</v>
      </c>
      <c r="V20">
        <v>3</v>
      </c>
      <c r="W20">
        <v>3</v>
      </c>
      <c r="X20">
        <v>3</v>
      </c>
    </row>
    <row r="21" spans="1:24" x14ac:dyDescent="0.25">
      <c r="A21" t="s">
        <v>20</v>
      </c>
      <c r="B21">
        <v>3</v>
      </c>
      <c r="C21">
        <v>2</v>
      </c>
      <c r="D21">
        <v>3</v>
      </c>
      <c r="E21">
        <v>1</v>
      </c>
      <c r="F21">
        <v>0</v>
      </c>
      <c r="G21">
        <v>2</v>
      </c>
      <c r="H21">
        <v>1</v>
      </c>
      <c r="I21">
        <v>0</v>
      </c>
      <c r="J21">
        <v>0</v>
      </c>
      <c r="K21">
        <v>0</v>
      </c>
      <c r="L21">
        <v>3</v>
      </c>
      <c r="M21">
        <v>1</v>
      </c>
      <c r="N21">
        <v>0</v>
      </c>
      <c r="O21">
        <v>1</v>
      </c>
      <c r="P21">
        <v>-1</v>
      </c>
    </row>
    <row r="22" spans="1:24" x14ac:dyDescent="0.25">
      <c r="A22" t="s">
        <v>21</v>
      </c>
      <c r="B22">
        <v>4</v>
      </c>
      <c r="C22">
        <v>1</v>
      </c>
      <c r="D22">
        <v>5</v>
      </c>
      <c r="E22">
        <v>2</v>
      </c>
      <c r="F22">
        <v>3</v>
      </c>
      <c r="G22">
        <v>3</v>
      </c>
      <c r="H22">
        <v>2</v>
      </c>
      <c r="I22">
        <v>4</v>
      </c>
      <c r="J22">
        <v>3</v>
      </c>
      <c r="K22">
        <v>3</v>
      </c>
      <c r="L22">
        <v>3</v>
      </c>
      <c r="M22">
        <v>3</v>
      </c>
      <c r="N22">
        <v>4</v>
      </c>
      <c r="O22">
        <v>2</v>
      </c>
      <c r="P22">
        <v>3</v>
      </c>
      <c r="Q22">
        <v>4</v>
      </c>
      <c r="R22">
        <v>3</v>
      </c>
      <c r="S22">
        <v>2</v>
      </c>
      <c r="T22">
        <v>2</v>
      </c>
      <c r="U22">
        <v>2</v>
      </c>
      <c r="V22">
        <v>2</v>
      </c>
      <c r="W22">
        <v>3</v>
      </c>
      <c r="X22">
        <v>2</v>
      </c>
    </row>
    <row r="23" spans="1:24" x14ac:dyDescent="0.25">
      <c r="A23" t="s">
        <v>22</v>
      </c>
      <c r="B23">
        <v>4</v>
      </c>
      <c r="C23">
        <v>1</v>
      </c>
      <c r="D23">
        <v>5</v>
      </c>
      <c r="E23">
        <v>2</v>
      </c>
      <c r="F23">
        <v>2</v>
      </c>
      <c r="G23">
        <v>1</v>
      </c>
      <c r="H23">
        <v>1</v>
      </c>
      <c r="I23">
        <v>2</v>
      </c>
      <c r="J23">
        <v>2</v>
      </c>
      <c r="K23">
        <v>3</v>
      </c>
      <c r="L23">
        <v>3</v>
      </c>
      <c r="M23">
        <v>3</v>
      </c>
      <c r="N23">
        <v>4</v>
      </c>
      <c r="O23">
        <v>4</v>
      </c>
      <c r="P23">
        <v>3</v>
      </c>
      <c r="Q23">
        <v>2</v>
      </c>
      <c r="R23">
        <v>4</v>
      </c>
      <c r="S23">
        <v>3</v>
      </c>
      <c r="T23">
        <v>2</v>
      </c>
      <c r="U23">
        <v>3</v>
      </c>
      <c r="V23">
        <v>2</v>
      </c>
      <c r="W23">
        <v>2</v>
      </c>
      <c r="X23">
        <v>1</v>
      </c>
    </row>
    <row r="24" spans="1:24" x14ac:dyDescent="0.25">
      <c r="A24" t="s">
        <v>23</v>
      </c>
      <c r="B24">
        <v>3</v>
      </c>
      <c r="C24">
        <v>1</v>
      </c>
      <c r="D24">
        <v>2</v>
      </c>
      <c r="E24">
        <v>1</v>
      </c>
      <c r="F24">
        <v>1</v>
      </c>
      <c r="G24">
        <v>3</v>
      </c>
      <c r="H24">
        <v>3</v>
      </c>
      <c r="I24">
        <v>0</v>
      </c>
      <c r="J24">
        <v>0</v>
      </c>
      <c r="K24">
        <v>0</v>
      </c>
      <c r="L24">
        <v>3</v>
      </c>
      <c r="M24">
        <v>1</v>
      </c>
      <c r="N24">
        <v>0</v>
      </c>
      <c r="O24">
        <v>1</v>
      </c>
      <c r="P24">
        <v>1</v>
      </c>
    </row>
    <row r="25" spans="1:24" x14ac:dyDescent="0.25">
      <c r="A25" t="s">
        <v>24</v>
      </c>
      <c r="B25">
        <v>4</v>
      </c>
      <c r="C25">
        <v>1</v>
      </c>
      <c r="D25">
        <v>5</v>
      </c>
      <c r="E25">
        <v>1</v>
      </c>
      <c r="F25">
        <v>5</v>
      </c>
      <c r="G25">
        <v>3</v>
      </c>
      <c r="H25">
        <v>1</v>
      </c>
      <c r="I25">
        <v>4</v>
      </c>
      <c r="J25">
        <v>3</v>
      </c>
      <c r="K25">
        <v>3</v>
      </c>
      <c r="L25">
        <v>2</v>
      </c>
      <c r="M25">
        <v>3</v>
      </c>
      <c r="N25">
        <v>5</v>
      </c>
      <c r="O25">
        <v>3</v>
      </c>
      <c r="P25">
        <v>3</v>
      </c>
      <c r="Q25">
        <v>4</v>
      </c>
      <c r="R25">
        <v>3</v>
      </c>
      <c r="S25">
        <v>4</v>
      </c>
      <c r="T25">
        <v>1</v>
      </c>
      <c r="U25">
        <v>2</v>
      </c>
      <c r="V25">
        <v>2</v>
      </c>
      <c r="W25">
        <v>2</v>
      </c>
      <c r="X25">
        <v>2</v>
      </c>
    </row>
    <row r="26" spans="1:24" x14ac:dyDescent="0.25">
      <c r="A26" t="s">
        <v>25</v>
      </c>
      <c r="B26">
        <v>3</v>
      </c>
      <c r="C26">
        <v>1</v>
      </c>
      <c r="D26">
        <v>5</v>
      </c>
      <c r="E26">
        <v>2</v>
      </c>
      <c r="F26">
        <v>3</v>
      </c>
      <c r="G26">
        <v>3</v>
      </c>
      <c r="H26">
        <v>1</v>
      </c>
      <c r="I26">
        <v>4</v>
      </c>
      <c r="J26">
        <v>2</v>
      </c>
      <c r="K26">
        <v>3</v>
      </c>
      <c r="L26">
        <v>3</v>
      </c>
      <c r="M26">
        <v>3</v>
      </c>
      <c r="N26">
        <v>4</v>
      </c>
      <c r="O26">
        <v>3</v>
      </c>
      <c r="P26">
        <v>3</v>
      </c>
      <c r="Q26">
        <v>5</v>
      </c>
      <c r="R26">
        <v>3</v>
      </c>
      <c r="S26">
        <v>2</v>
      </c>
      <c r="T26">
        <v>1</v>
      </c>
      <c r="U26">
        <v>2</v>
      </c>
      <c r="V26">
        <v>2</v>
      </c>
      <c r="W26">
        <v>2</v>
      </c>
      <c r="X26">
        <v>1</v>
      </c>
    </row>
    <row r="27" spans="1:24" x14ac:dyDescent="0.25">
      <c r="A27" t="s">
        <v>26</v>
      </c>
      <c r="B27">
        <v>3</v>
      </c>
      <c r="C27">
        <v>3</v>
      </c>
      <c r="D27">
        <v>2</v>
      </c>
      <c r="E27">
        <v>1</v>
      </c>
      <c r="F27">
        <v>0</v>
      </c>
      <c r="G27">
        <v>1</v>
      </c>
      <c r="H27">
        <v>0</v>
      </c>
      <c r="I27">
        <v>-1</v>
      </c>
      <c r="J27">
        <v>-1</v>
      </c>
      <c r="K27">
        <v>0</v>
      </c>
      <c r="L27">
        <v>1</v>
      </c>
      <c r="M27">
        <v>0</v>
      </c>
      <c r="N27">
        <v>3</v>
      </c>
      <c r="O27">
        <v>2</v>
      </c>
      <c r="P27">
        <v>0</v>
      </c>
    </row>
    <row r="28" spans="1:24" x14ac:dyDescent="0.25">
      <c r="A28" t="s">
        <v>27</v>
      </c>
      <c r="B28">
        <v>4</v>
      </c>
      <c r="C28">
        <v>1</v>
      </c>
      <c r="D28">
        <v>5</v>
      </c>
      <c r="E28">
        <v>3</v>
      </c>
      <c r="F28">
        <v>5</v>
      </c>
      <c r="G28">
        <v>3</v>
      </c>
      <c r="H28">
        <v>2</v>
      </c>
      <c r="I28">
        <v>4</v>
      </c>
      <c r="J28">
        <v>3</v>
      </c>
      <c r="K28">
        <v>4</v>
      </c>
      <c r="L28">
        <v>4</v>
      </c>
      <c r="M28">
        <v>4</v>
      </c>
      <c r="N28">
        <v>5</v>
      </c>
      <c r="O28">
        <v>5</v>
      </c>
      <c r="P28">
        <v>5</v>
      </c>
      <c r="Q28">
        <v>5</v>
      </c>
      <c r="R28">
        <v>5</v>
      </c>
      <c r="S28">
        <v>3</v>
      </c>
      <c r="T28">
        <v>2</v>
      </c>
      <c r="U28">
        <v>2</v>
      </c>
      <c r="V28">
        <v>2</v>
      </c>
      <c r="W28">
        <v>2</v>
      </c>
      <c r="X28">
        <v>2</v>
      </c>
    </row>
    <row r="29" spans="1:24" x14ac:dyDescent="0.25">
      <c r="A29" t="s">
        <v>28</v>
      </c>
      <c r="B29">
        <v>5</v>
      </c>
      <c r="C29">
        <v>1</v>
      </c>
      <c r="D29">
        <v>4</v>
      </c>
      <c r="E29">
        <v>2</v>
      </c>
      <c r="F29">
        <v>4</v>
      </c>
      <c r="G29">
        <v>4</v>
      </c>
      <c r="H29">
        <v>2</v>
      </c>
      <c r="I29">
        <v>4</v>
      </c>
      <c r="J29">
        <v>4</v>
      </c>
      <c r="K29">
        <v>4</v>
      </c>
      <c r="L29">
        <v>4</v>
      </c>
      <c r="M29">
        <v>5</v>
      </c>
      <c r="N29">
        <v>5</v>
      </c>
      <c r="O29">
        <v>4</v>
      </c>
      <c r="P29">
        <v>5</v>
      </c>
      <c r="Q29">
        <v>5</v>
      </c>
      <c r="R29">
        <v>5</v>
      </c>
      <c r="S29">
        <v>3</v>
      </c>
      <c r="T29">
        <v>2</v>
      </c>
      <c r="U29">
        <v>3</v>
      </c>
      <c r="V29">
        <v>3</v>
      </c>
      <c r="W29">
        <v>3</v>
      </c>
      <c r="X29">
        <v>3</v>
      </c>
    </row>
    <row r="30" spans="1:24" x14ac:dyDescent="0.25">
      <c r="A30" t="s">
        <v>29</v>
      </c>
      <c r="B30">
        <v>3</v>
      </c>
      <c r="C30">
        <v>2</v>
      </c>
      <c r="D30">
        <v>3</v>
      </c>
      <c r="E30">
        <v>0</v>
      </c>
      <c r="F30">
        <v>0</v>
      </c>
      <c r="G30">
        <v>3</v>
      </c>
      <c r="H30">
        <v>0</v>
      </c>
      <c r="I30">
        <v>-1</v>
      </c>
      <c r="J30">
        <v>0</v>
      </c>
      <c r="K30">
        <v>0</v>
      </c>
      <c r="L30">
        <v>2</v>
      </c>
      <c r="M30">
        <v>0</v>
      </c>
      <c r="N30">
        <v>0</v>
      </c>
      <c r="O30">
        <v>0</v>
      </c>
      <c r="P30">
        <v>0</v>
      </c>
    </row>
    <row r="31" spans="1:24" x14ac:dyDescent="0.25">
      <c r="A31" t="s">
        <v>30</v>
      </c>
      <c r="B31">
        <v>4</v>
      </c>
      <c r="C31">
        <v>1</v>
      </c>
      <c r="D31">
        <v>5</v>
      </c>
      <c r="E31">
        <v>3</v>
      </c>
      <c r="F31">
        <v>4</v>
      </c>
      <c r="G31">
        <v>4</v>
      </c>
      <c r="H31">
        <v>1</v>
      </c>
      <c r="I31">
        <v>3</v>
      </c>
      <c r="J31">
        <v>3</v>
      </c>
      <c r="K31">
        <v>2</v>
      </c>
      <c r="L31">
        <v>2</v>
      </c>
      <c r="M31">
        <v>3</v>
      </c>
      <c r="N31">
        <v>3</v>
      </c>
      <c r="O31">
        <v>4</v>
      </c>
      <c r="P31">
        <v>5</v>
      </c>
      <c r="Q31">
        <v>5</v>
      </c>
      <c r="R31">
        <v>4</v>
      </c>
      <c r="S31">
        <v>3</v>
      </c>
      <c r="T31">
        <v>2</v>
      </c>
      <c r="U31">
        <v>2</v>
      </c>
      <c r="V31">
        <v>3</v>
      </c>
      <c r="W31">
        <v>3</v>
      </c>
      <c r="X31">
        <v>3</v>
      </c>
    </row>
    <row r="32" spans="1:24" x14ac:dyDescent="0.25">
      <c r="A32" t="s">
        <v>31</v>
      </c>
      <c r="B32">
        <v>4</v>
      </c>
      <c r="C32">
        <v>1</v>
      </c>
      <c r="D32">
        <v>5</v>
      </c>
      <c r="E32">
        <v>2</v>
      </c>
      <c r="F32">
        <v>4</v>
      </c>
      <c r="G32">
        <v>3</v>
      </c>
      <c r="H32">
        <v>2</v>
      </c>
      <c r="I32">
        <v>4</v>
      </c>
      <c r="J32">
        <v>3</v>
      </c>
      <c r="K32">
        <v>3</v>
      </c>
      <c r="L32">
        <v>3</v>
      </c>
      <c r="M32">
        <v>4</v>
      </c>
      <c r="N32">
        <v>4</v>
      </c>
      <c r="O32">
        <v>4</v>
      </c>
      <c r="P32">
        <v>5</v>
      </c>
      <c r="Q32">
        <v>5</v>
      </c>
      <c r="R32">
        <v>5</v>
      </c>
      <c r="S32">
        <v>3</v>
      </c>
      <c r="T32">
        <v>2</v>
      </c>
      <c r="U32">
        <v>1</v>
      </c>
      <c r="V32">
        <v>2</v>
      </c>
      <c r="W32">
        <v>2</v>
      </c>
      <c r="X32">
        <v>2</v>
      </c>
    </row>
    <row r="33" spans="1:24" x14ac:dyDescent="0.25">
      <c r="A33" t="s">
        <v>32</v>
      </c>
      <c r="B33">
        <v>3</v>
      </c>
      <c r="C33">
        <v>3</v>
      </c>
      <c r="D33">
        <v>2</v>
      </c>
      <c r="E33">
        <v>2</v>
      </c>
      <c r="F33">
        <v>2</v>
      </c>
      <c r="G33">
        <v>3</v>
      </c>
      <c r="H33">
        <v>1</v>
      </c>
      <c r="I33">
        <v>0</v>
      </c>
      <c r="J33">
        <v>0</v>
      </c>
      <c r="K33">
        <v>-1</v>
      </c>
      <c r="L33">
        <v>3</v>
      </c>
      <c r="M33">
        <v>0</v>
      </c>
      <c r="N33">
        <v>0</v>
      </c>
      <c r="O33">
        <v>0</v>
      </c>
      <c r="P33">
        <v>0</v>
      </c>
    </row>
    <row r="34" spans="1:24" x14ac:dyDescent="0.25">
      <c r="A34" t="s">
        <v>33</v>
      </c>
      <c r="B34">
        <v>5</v>
      </c>
      <c r="C34">
        <v>1</v>
      </c>
      <c r="D34">
        <v>5</v>
      </c>
      <c r="E34">
        <v>3</v>
      </c>
      <c r="F34">
        <v>4</v>
      </c>
      <c r="G34">
        <v>3</v>
      </c>
      <c r="H34">
        <v>1</v>
      </c>
      <c r="I34">
        <v>5</v>
      </c>
      <c r="J34">
        <v>3</v>
      </c>
      <c r="K34">
        <v>4</v>
      </c>
      <c r="L34">
        <v>3</v>
      </c>
      <c r="M34">
        <v>4</v>
      </c>
      <c r="N34">
        <v>5</v>
      </c>
      <c r="O34">
        <v>5</v>
      </c>
      <c r="P34">
        <v>5</v>
      </c>
      <c r="Q34">
        <v>5</v>
      </c>
      <c r="R34">
        <v>4</v>
      </c>
      <c r="S34">
        <v>3</v>
      </c>
      <c r="T34">
        <v>2</v>
      </c>
      <c r="U34">
        <v>3</v>
      </c>
      <c r="V34">
        <v>2</v>
      </c>
      <c r="W34">
        <v>2</v>
      </c>
      <c r="X34">
        <v>2</v>
      </c>
    </row>
    <row r="35" spans="1:24" x14ac:dyDescent="0.25">
      <c r="A35" t="s">
        <v>34</v>
      </c>
      <c r="B35">
        <v>4</v>
      </c>
      <c r="C35">
        <v>1</v>
      </c>
      <c r="D35">
        <v>5</v>
      </c>
      <c r="E35">
        <v>2</v>
      </c>
      <c r="F35">
        <v>4</v>
      </c>
      <c r="G35">
        <v>5</v>
      </c>
      <c r="H35">
        <v>1</v>
      </c>
      <c r="I35">
        <v>4</v>
      </c>
      <c r="J35">
        <v>2</v>
      </c>
      <c r="K35">
        <v>4</v>
      </c>
      <c r="L35">
        <v>4</v>
      </c>
      <c r="M35">
        <v>4</v>
      </c>
      <c r="N35">
        <v>5</v>
      </c>
      <c r="O35">
        <v>4</v>
      </c>
      <c r="P35">
        <v>4</v>
      </c>
      <c r="Q35">
        <v>4</v>
      </c>
      <c r="R35">
        <v>4</v>
      </c>
      <c r="S35">
        <v>3</v>
      </c>
      <c r="T35">
        <v>1</v>
      </c>
      <c r="U35">
        <v>2</v>
      </c>
      <c r="V35">
        <v>2</v>
      </c>
      <c r="W35">
        <v>3</v>
      </c>
      <c r="X35">
        <v>2</v>
      </c>
    </row>
    <row r="36" spans="1:24" x14ac:dyDescent="0.25">
      <c r="A36" t="s">
        <v>35</v>
      </c>
      <c r="B36">
        <v>3</v>
      </c>
      <c r="C36">
        <v>3</v>
      </c>
      <c r="D36">
        <v>3</v>
      </c>
      <c r="E36">
        <v>2</v>
      </c>
      <c r="F36">
        <v>2</v>
      </c>
      <c r="G36">
        <v>3</v>
      </c>
      <c r="H36">
        <v>2</v>
      </c>
      <c r="I36">
        <v>-1</v>
      </c>
      <c r="J36">
        <v>-2</v>
      </c>
      <c r="K36">
        <v>1</v>
      </c>
      <c r="L36">
        <v>3</v>
      </c>
      <c r="M36">
        <v>1</v>
      </c>
      <c r="N36">
        <v>2</v>
      </c>
      <c r="O36">
        <v>1</v>
      </c>
      <c r="P36">
        <v>1</v>
      </c>
    </row>
    <row r="37" spans="1:24" x14ac:dyDescent="0.25">
      <c r="A37" t="s">
        <v>36</v>
      </c>
      <c r="B37">
        <v>3</v>
      </c>
      <c r="C37">
        <v>1</v>
      </c>
      <c r="D37">
        <v>4</v>
      </c>
      <c r="E37">
        <v>2</v>
      </c>
      <c r="F37">
        <v>5</v>
      </c>
      <c r="G37">
        <v>4</v>
      </c>
      <c r="H37">
        <v>2</v>
      </c>
      <c r="I37">
        <v>4</v>
      </c>
      <c r="J37">
        <v>2</v>
      </c>
      <c r="K37">
        <v>3</v>
      </c>
      <c r="L37">
        <v>3</v>
      </c>
      <c r="M37">
        <v>4</v>
      </c>
      <c r="N37">
        <v>5</v>
      </c>
      <c r="O37">
        <v>3</v>
      </c>
      <c r="P37">
        <v>3</v>
      </c>
      <c r="Q37">
        <v>3</v>
      </c>
      <c r="R37">
        <v>3</v>
      </c>
      <c r="S37">
        <v>3</v>
      </c>
      <c r="T37">
        <v>1</v>
      </c>
      <c r="U37">
        <v>1</v>
      </c>
      <c r="V37">
        <v>3</v>
      </c>
      <c r="W37">
        <v>2</v>
      </c>
      <c r="X37">
        <v>2</v>
      </c>
    </row>
    <row r="38" spans="1:24" x14ac:dyDescent="0.25">
      <c r="A38" t="s">
        <v>37</v>
      </c>
      <c r="B38">
        <v>4</v>
      </c>
      <c r="C38">
        <v>1</v>
      </c>
      <c r="D38">
        <v>4</v>
      </c>
      <c r="E38">
        <v>2</v>
      </c>
      <c r="F38">
        <v>3</v>
      </c>
      <c r="G38">
        <v>3</v>
      </c>
      <c r="H38">
        <v>1</v>
      </c>
      <c r="I38">
        <v>4</v>
      </c>
      <c r="J38">
        <v>2</v>
      </c>
      <c r="K38">
        <v>3</v>
      </c>
      <c r="L38">
        <v>3</v>
      </c>
      <c r="M38">
        <v>3</v>
      </c>
      <c r="N38">
        <v>5</v>
      </c>
      <c r="O38">
        <v>3</v>
      </c>
      <c r="P38">
        <v>3</v>
      </c>
      <c r="Q38">
        <v>3</v>
      </c>
      <c r="R38">
        <v>3</v>
      </c>
      <c r="S38">
        <v>3</v>
      </c>
      <c r="T38">
        <v>1</v>
      </c>
      <c r="U38">
        <v>1</v>
      </c>
      <c r="V38">
        <v>2</v>
      </c>
      <c r="W38">
        <v>1</v>
      </c>
      <c r="X38">
        <v>2</v>
      </c>
    </row>
    <row r="39" spans="1:24" x14ac:dyDescent="0.25">
      <c r="A39" t="s">
        <v>38</v>
      </c>
      <c r="B39">
        <v>3</v>
      </c>
      <c r="C39">
        <v>2</v>
      </c>
      <c r="D39">
        <v>2</v>
      </c>
      <c r="E39">
        <v>2</v>
      </c>
      <c r="F39">
        <v>1</v>
      </c>
      <c r="G39">
        <v>1</v>
      </c>
      <c r="H39">
        <v>0</v>
      </c>
      <c r="I39">
        <v>0</v>
      </c>
      <c r="J39">
        <v>0</v>
      </c>
      <c r="K39">
        <v>-1</v>
      </c>
      <c r="L39">
        <v>2</v>
      </c>
      <c r="M39">
        <v>2</v>
      </c>
      <c r="N39">
        <v>0</v>
      </c>
      <c r="O39">
        <v>-1</v>
      </c>
      <c r="P3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workbookViewId="0">
      <selection activeCell="L1" sqref="L1:L13"/>
    </sheetView>
  </sheetViews>
  <sheetFormatPr defaultRowHeight="15" x14ac:dyDescent="0.25"/>
  <sheetData>
    <row r="1" spans="1:24" x14ac:dyDescent="0.25">
      <c r="A1" t="s">
        <v>1</v>
      </c>
      <c r="B1">
        <v>5</v>
      </c>
      <c r="C1">
        <v>2</v>
      </c>
      <c r="D1">
        <v>5</v>
      </c>
      <c r="E1">
        <v>3</v>
      </c>
      <c r="F1">
        <v>5</v>
      </c>
      <c r="G1">
        <v>4</v>
      </c>
      <c r="H1">
        <v>3</v>
      </c>
      <c r="I1">
        <v>4</v>
      </c>
      <c r="J1">
        <v>3</v>
      </c>
      <c r="K1">
        <v>3</v>
      </c>
      <c r="L1">
        <v>3</v>
      </c>
      <c r="M1">
        <v>3</v>
      </c>
      <c r="N1">
        <v>4</v>
      </c>
      <c r="O1">
        <v>5</v>
      </c>
      <c r="P1">
        <v>5</v>
      </c>
      <c r="Q1">
        <v>4</v>
      </c>
      <c r="R1">
        <v>5</v>
      </c>
      <c r="S1">
        <v>4</v>
      </c>
      <c r="T1">
        <v>3</v>
      </c>
      <c r="U1">
        <v>3</v>
      </c>
      <c r="V1">
        <v>3</v>
      </c>
      <c r="W1">
        <v>3</v>
      </c>
      <c r="X1">
        <v>3</v>
      </c>
    </row>
    <row r="2" spans="1:24" x14ac:dyDescent="0.25">
      <c r="A2" t="s">
        <v>4</v>
      </c>
      <c r="B2">
        <v>5</v>
      </c>
      <c r="C2">
        <v>2</v>
      </c>
      <c r="D2">
        <v>5</v>
      </c>
      <c r="E2">
        <v>3</v>
      </c>
      <c r="F2">
        <v>5</v>
      </c>
      <c r="G2">
        <v>4</v>
      </c>
      <c r="H2">
        <v>2</v>
      </c>
      <c r="I2">
        <v>4</v>
      </c>
      <c r="J2">
        <v>3</v>
      </c>
      <c r="K2">
        <v>3</v>
      </c>
      <c r="L2">
        <v>4</v>
      </c>
      <c r="M2">
        <v>4</v>
      </c>
      <c r="N2">
        <v>5</v>
      </c>
      <c r="O2">
        <v>5</v>
      </c>
      <c r="P2">
        <v>4</v>
      </c>
      <c r="Q2">
        <v>5</v>
      </c>
      <c r="R2">
        <v>5</v>
      </c>
      <c r="S2">
        <v>4</v>
      </c>
      <c r="T2">
        <v>2</v>
      </c>
      <c r="U2">
        <v>3</v>
      </c>
      <c r="V2">
        <v>3</v>
      </c>
      <c r="W2">
        <v>3</v>
      </c>
      <c r="X2">
        <v>3</v>
      </c>
    </row>
    <row r="3" spans="1:24" x14ac:dyDescent="0.25">
      <c r="A3" t="s">
        <v>7</v>
      </c>
      <c r="B3">
        <v>4</v>
      </c>
      <c r="C3">
        <v>2</v>
      </c>
      <c r="D3">
        <v>5</v>
      </c>
      <c r="E3">
        <v>3</v>
      </c>
      <c r="F3">
        <v>5</v>
      </c>
      <c r="G3">
        <v>4</v>
      </c>
      <c r="H3">
        <v>1</v>
      </c>
      <c r="I3">
        <v>4</v>
      </c>
      <c r="J3">
        <v>3</v>
      </c>
      <c r="K3">
        <v>4</v>
      </c>
      <c r="L3">
        <v>4</v>
      </c>
      <c r="M3">
        <v>5</v>
      </c>
      <c r="N3">
        <v>5</v>
      </c>
      <c r="O3">
        <v>4</v>
      </c>
      <c r="P3">
        <v>5</v>
      </c>
      <c r="Q3">
        <v>5</v>
      </c>
      <c r="R3">
        <v>4</v>
      </c>
      <c r="S3">
        <v>3</v>
      </c>
      <c r="T3">
        <v>2</v>
      </c>
      <c r="U3">
        <v>2</v>
      </c>
      <c r="V3">
        <v>2</v>
      </c>
      <c r="W3">
        <v>2</v>
      </c>
      <c r="X3">
        <v>1</v>
      </c>
    </row>
    <row r="4" spans="1:24" x14ac:dyDescent="0.25">
      <c r="A4" t="s">
        <v>10</v>
      </c>
      <c r="B4">
        <v>5</v>
      </c>
      <c r="C4">
        <v>1</v>
      </c>
      <c r="D4">
        <v>5</v>
      </c>
      <c r="E4">
        <v>4</v>
      </c>
      <c r="F4">
        <v>4</v>
      </c>
      <c r="G4">
        <v>5</v>
      </c>
      <c r="H4">
        <v>2</v>
      </c>
      <c r="I4">
        <v>5</v>
      </c>
      <c r="J4">
        <v>4</v>
      </c>
      <c r="K4">
        <v>4</v>
      </c>
      <c r="L4">
        <v>4</v>
      </c>
      <c r="M4">
        <v>5</v>
      </c>
      <c r="N4">
        <v>5</v>
      </c>
      <c r="O4">
        <v>4</v>
      </c>
      <c r="P4">
        <v>5</v>
      </c>
      <c r="Q4">
        <v>5</v>
      </c>
      <c r="R4">
        <v>4</v>
      </c>
      <c r="S4">
        <v>4</v>
      </c>
      <c r="T4">
        <v>2</v>
      </c>
      <c r="U4">
        <v>2</v>
      </c>
      <c r="V4">
        <v>3</v>
      </c>
      <c r="W4">
        <v>3</v>
      </c>
      <c r="X4">
        <v>3</v>
      </c>
    </row>
    <row r="5" spans="1:24" x14ac:dyDescent="0.25">
      <c r="A5" t="s">
        <v>13</v>
      </c>
      <c r="B5">
        <v>5</v>
      </c>
      <c r="C5">
        <v>1</v>
      </c>
      <c r="D5">
        <v>4</v>
      </c>
      <c r="E5">
        <v>2</v>
      </c>
      <c r="F5">
        <v>4</v>
      </c>
      <c r="G5">
        <v>2</v>
      </c>
      <c r="H5">
        <v>1</v>
      </c>
      <c r="I5">
        <v>4</v>
      </c>
      <c r="J5">
        <v>3</v>
      </c>
      <c r="K5">
        <v>3</v>
      </c>
      <c r="L5">
        <v>5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3</v>
      </c>
      <c r="T5">
        <v>1</v>
      </c>
      <c r="U5">
        <v>2</v>
      </c>
      <c r="V5">
        <v>3</v>
      </c>
      <c r="W5">
        <v>3</v>
      </c>
      <c r="X5">
        <v>3</v>
      </c>
    </row>
    <row r="6" spans="1:24" x14ac:dyDescent="0.25">
      <c r="A6" t="s">
        <v>15</v>
      </c>
      <c r="B6">
        <v>5</v>
      </c>
      <c r="C6">
        <v>1</v>
      </c>
      <c r="D6">
        <v>5</v>
      </c>
      <c r="E6">
        <v>3</v>
      </c>
      <c r="F6">
        <v>4</v>
      </c>
      <c r="G6">
        <v>4</v>
      </c>
      <c r="H6">
        <v>2</v>
      </c>
      <c r="I6">
        <v>4</v>
      </c>
      <c r="J6">
        <v>2</v>
      </c>
      <c r="K6">
        <v>3</v>
      </c>
      <c r="L6">
        <v>3</v>
      </c>
      <c r="M6">
        <v>4</v>
      </c>
      <c r="N6">
        <v>4</v>
      </c>
      <c r="O6">
        <v>3</v>
      </c>
      <c r="P6">
        <v>3</v>
      </c>
      <c r="Q6">
        <v>4</v>
      </c>
      <c r="R6">
        <v>4</v>
      </c>
      <c r="S6">
        <v>2</v>
      </c>
      <c r="T6">
        <v>1</v>
      </c>
      <c r="U6">
        <v>2</v>
      </c>
      <c r="V6">
        <v>3</v>
      </c>
      <c r="W6">
        <v>2</v>
      </c>
      <c r="X6">
        <v>2</v>
      </c>
    </row>
    <row r="7" spans="1:24" x14ac:dyDescent="0.25">
      <c r="A7" t="s">
        <v>18</v>
      </c>
      <c r="B7">
        <v>5</v>
      </c>
      <c r="C7">
        <v>1</v>
      </c>
      <c r="D7">
        <v>5</v>
      </c>
      <c r="E7">
        <v>2</v>
      </c>
      <c r="F7">
        <v>4</v>
      </c>
      <c r="G7">
        <v>4</v>
      </c>
      <c r="H7">
        <v>1</v>
      </c>
      <c r="I7">
        <v>5</v>
      </c>
      <c r="J7">
        <v>3</v>
      </c>
      <c r="K7">
        <v>4</v>
      </c>
      <c r="L7">
        <v>5</v>
      </c>
      <c r="M7">
        <v>5</v>
      </c>
      <c r="N7">
        <v>5</v>
      </c>
      <c r="O7">
        <v>4</v>
      </c>
      <c r="P7">
        <v>4</v>
      </c>
      <c r="Q7">
        <v>4</v>
      </c>
      <c r="R7">
        <v>5</v>
      </c>
      <c r="S7">
        <v>4</v>
      </c>
      <c r="T7">
        <v>2</v>
      </c>
      <c r="U7">
        <v>2</v>
      </c>
      <c r="V7">
        <v>3</v>
      </c>
      <c r="W7">
        <v>3</v>
      </c>
      <c r="X7">
        <v>3</v>
      </c>
    </row>
    <row r="8" spans="1:24" x14ac:dyDescent="0.25">
      <c r="A8" t="s">
        <v>21</v>
      </c>
      <c r="B8">
        <v>4</v>
      </c>
      <c r="C8">
        <v>1</v>
      </c>
      <c r="D8">
        <v>5</v>
      </c>
      <c r="E8">
        <v>2</v>
      </c>
      <c r="F8">
        <v>3</v>
      </c>
      <c r="G8">
        <v>3</v>
      </c>
      <c r="H8">
        <v>2</v>
      </c>
      <c r="I8">
        <v>4</v>
      </c>
      <c r="J8">
        <v>3</v>
      </c>
      <c r="K8">
        <v>3</v>
      </c>
      <c r="L8">
        <v>3</v>
      </c>
      <c r="M8">
        <v>3</v>
      </c>
      <c r="N8">
        <v>4</v>
      </c>
      <c r="O8">
        <v>2</v>
      </c>
      <c r="P8">
        <v>3</v>
      </c>
      <c r="Q8">
        <v>4</v>
      </c>
      <c r="R8">
        <v>3</v>
      </c>
      <c r="S8">
        <v>2</v>
      </c>
      <c r="T8">
        <v>2</v>
      </c>
      <c r="U8">
        <v>2</v>
      </c>
      <c r="V8">
        <v>2</v>
      </c>
      <c r="W8">
        <v>3</v>
      </c>
      <c r="X8">
        <v>2</v>
      </c>
    </row>
    <row r="9" spans="1:24" x14ac:dyDescent="0.25">
      <c r="A9" t="s">
        <v>24</v>
      </c>
      <c r="B9">
        <v>4</v>
      </c>
      <c r="C9">
        <v>1</v>
      </c>
      <c r="D9">
        <v>5</v>
      </c>
      <c r="E9">
        <v>1</v>
      </c>
      <c r="F9">
        <v>5</v>
      </c>
      <c r="G9">
        <v>3</v>
      </c>
      <c r="H9">
        <v>1</v>
      </c>
      <c r="I9">
        <v>4</v>
      </c>
      <c r="J9">
        <v>3</v>
      </c>
      <c r="K9">
        <v>3</v>
      </c>
      <c r="L9">
        <v>2</v>
      </c>
      <c r="M9">
        <v>3</v>
      </c>
      <c r="N9">
        <v>5</v>
      </c>
      <c r="O9">
        <v>3</v>
      </c>
      <c r="P9">
        <v>3</v>
      </c>
      <c r="Q9">
        <v>4</v>
      </c>
      <c r="R9">
        <v>3</v>
      </c>
      <c r="S9">
        <v>4</v>
      </c>
      <c r="T9">
        <v>1</v>
      </c>
      <c r="U9">
        <v>2</v>
      </c>
      <c r="V9">
        <v>2</v>
      </c>
      <c r="W9">
        <v>2</v>
      </c>
      <c r="X9">
        <v>2</v>
      </c>
    </row>
    <row r="10" spans="1:24" x14ac:dyDescent="0.25">
      <c r="A10" t="s">
        <v>27</v>
      </c>
      <c r="B10">
        <v>4</v>
      </c>
      <c r="C10">
        <v>1</v>
      </c>
      <c r="D10">
        <v>5</v>
      </c>
      <c r="E10">
        <v>3</v>
      </c>
      <c r="F10">
        <v>5</v>
      </c>
      <c r="G10">
        <v>3</v>
      </c>
      <c r="H10">
        <v>2</v>
      </c>
      <c r="I10">
        <v>4</v>
      </c>
      <c r="J10">
        <v>3</v>
      </c>
      <c r="K10">
        <v>4</v>
      </c>
      <c r="L10">
        <v>4</v>
      </c>
      <c r="M10">
        <v>4</v>
      </c>
      <c r="N10">
        <v>5</v>
      </c>
      <c r="O10">
        <v>5</v>
      </c>
      <c r="P10">
        <v>5</v>
      </c>
      <c r="Q10">
        <v>5</v>
      </c>
      <c r="R10">
        <v>5</v>
      </c>
      <c r="S10">
        <v>3</v>
      </c>
      <c r="T10">
        <v>2</v>
      </c>
      <c r="U10">
        <v>2</v>
      </c>
      <c r="V10">
        <v>2</v>
      </c>
      <c r="W10">
        <v>2</v>
      </c>
      <c r="X10">
        <v>2</v>
      </c>
    </row>
    <row r="11" spans="1:24" x14ac:dyDescent="0.25">
      <c r="A11" t="s">
        <v>30</v>
      </c>
      <c r="B11">
        <v>4</v>
      </c>
      <c r="C11">
        <v>1</v>
      </c>
      <c r="D11">
        <v>5</v>
      </c>
      <c r="E11">
        <v>3</v>
      </c>
      <c r="F11">
        <v>4</v>
      </c>
      <c r="G11">
        <v>4</v>
      </c>
      <c r="H11">
        <v>1</v>
      </c>
      <c r="I11">
        <v>3</v>
      </c>
      <c r="J11">
        <v>3</v>
      </c>
      <c r="K11">
        <v>2</v>
      </c>
      <c r="L11">
        <v>2</v>
      </c>
      <c r="M11">
        <v>3</v>
      </c>
      <c r="N11">
        <v>3</v>
      </c>
      <c r="O11">
        <v>4</v>
      </c>
      <c r="P11">
        <v>5</v>
      </c>
      <c r="Q11">
        <v>5</v>
      </c>
      <c r="R11">
        <v>4</v>
      </c>
      <c r="S11">
        <v>3</v>
      </c>
      <c r="T11">
        <v>2</v>
      </c>
      <c r="U11">
        <v>2</v>
      </c>
      <c r="V11">
        <v>3</v>
      </c>
      <c r="W11">
        <v>3</v>
      </c>
      <c r="X11">
        <v>3</v>
      </c>
    </row>
    <row r="12" spans="1:24" x14ac:dyDescent="0.25">
      <c r="A12" t="s">
        <v>33</v>
      </c>
      <c r="B12">
        <v>5</v>
      </c>
      <c r="C12">
        <v>1</v>
      </c>
      <c r="D12">
        <v>5</v>
      </c>
      <c r="E12">
        <v>3</v>
      </c>
      <c r="F12">
        <v>4</v>
      </c>
      <c r="G12">
        <v>3</v>
      </c>
      <c r="H12">
        <v>1</v>
      </c>
      <c r="I12">
        <v>5</v>
      </c>
      <c r="J12">
        <v>3</v>
      </c>
      <c r="K12">
        <v>4</v>
      </c>
      <c r="L12">
        <v>3</v>
      </c>
      <c r="M12">
        <v>4</v>
      </c>
      <c r="N12">
        <v>5</v>
      </c>
      <c r="O12">
        <v>5</v>
      </c>
      <c r="P12">
        <v>5</v>
      </c>
      <c r="Q12">
        <v>5</v>
      </c>
      <c r="R12">
        <v>4</v>
      </c>
      <c r="S12">
        <v>3</v>
      </c>
      <c r="T12">
        <v>2</v>
      </c>
      <c r="U12">
        <v>3</v>
      </c>
      <c r="V12">
        <v>2</v>
      </c>
      <c r="W12">
        <v>2</v>
      </c>
      <c r="X12">
        <v>2</v>
      </c>
    </row>
    <row r="13" spans="1:24" x14ac:dyDescent="0.25">
      <c r="A13" t="s">
        <v>36</v>
      </c>
      <c r="B13">
        <v>3</v>
      </c>
      <c r="C13">
        <v>1</v>
      </c>
      <c r="D13">
        <v>4</v>
      </c>
      <c r="E13">
        <v>2</v>
      </c>
      <c r="F13">
        <v>5</v>
      </c>
      <c r="G13">
        <v>4</v>
      </c>
      <c r="H13">
        <v>2</v>
      </c>
      <c r="I13">
        <v>4</v>
      </c>
      <c r="J13">
        <v>2</v>
      </c>
      <c r="K13">
        <v>3</v>
      </c>
      <c r="L13">
        <v>3</v>
      </c>
      <c r="M13">
        <v>4</v>
      </c>
      <c r="N13">
        <v>5</v>
      </c>
      <c r="O13">
        <v>3</v>
      </c>
      <c r="P13">
        <v>3</v>
      </c>
      <c r="Q13">
        <v>3</v>
      </c>
      <c r="R13">
        <v>3</v>
      </c>
      <c r="S13">
        <v>3</v>
      </c>
      <c r="T13">
        <v>1</v>
      </c>
      <c r="U13">
        <v>1</v>
      </c>
      <c r="V13">
        <v>3</v>
      </c>
      <c r="W13">
        <v>2</v>
      </c>
      <c r="X1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workbookViewId="0">
      <selection activeCell="L1" sqref="L1:L13"/>
    </sheetView>
  </sheetViews>
  <sheetFormatPr defaultRowHeight="15" x14ac:dyDescent="0.25"/>
  <cols>
    <col min="1" max="1" width="14.140625" customWidth="1"/>
  </cols>
  <sheetData>
    <row r="1" spans="1:24" x14ac:dyDescent="0.25">
      <c r="A1" t="s">
        <v>2</v>
      </c>
      <c r="B1">
        <v>5</v>
      </c>
      <c r="C1">
        <v>1</v>
      </c>
      <c r="D1">
        <v>5</v>
      </c>
      <c r="E1">
        <v>3</v>
      </c>
      <c r="F1">
        <v>5</v>
      </c>
      <c r="G1">
        <v>5</v>
      </c>
      <c r="H1">
        <v>2</v>
      </c>
      <c r="I1">
        <v>5</v>
      </c>
      <c r="J1">
        <v>4</v>
      </c>
      <c r="K1">
        <v>4</v>
      </c>
      <c r="L1">
        <v>4</v>
      </c>
      <c r="M1">
        <v>4</v>
      </c>
      <c r="N1">
        <v>5</v>
      </c>
      <c r="O1">
        <v>4</v>
      </c>
      <c r="P1">
        <v>5</v>
      </c>
      <c r="Q1">
        <v>5</v>
      </c>
      <c r="R1">
        <v>5</v>
      </c>
      <c r="S1">
        <v>3</v>
      </c>
      <c r="T1">
        <v>2</v>
      </c>
      <c r="U1">
        <v>3</v>
      </c>
      <c r="V1">
        <v>3</v>
      </c>
      <c r="W1">
        <v>3</v>
      </c>
      <c r="X1">
        <v>3</v>
      </c>
    </row>
    <row r="2" spans="1:24" x14ac:dyDescent="0.25">
      <c r="A2" t="s">
        <v>5</v>
      </c>
      <c r="B2">
        <v>5</v>
      </c>
      <c r="C2">
        <v>1</v>
      </c>
      <c r="D2">
        <v>5</v>
      </c>
      <c r="E2">
        <v>3</v>
      </c>
      <c r="F2">
        <v>5</v>
      </c>
      <c r="G2">
        <v>5</v>
      </c>
      <c r="H2">
        <v>2</v>
      </c>
      <c r="I2">
        <v>5</v>
      </c>
      <c r="J2">
        <v>4</v>
      </c>
      <c r="K2">
        <v>5</v>
      </c>
      <c r="L2">
        <v>5</v>
      </c>
      <c r="M2">
        <v>5</v>
      </c>
      <c r="N2">
        <v>5</v>
      </c>
      <c r="O2">
        <v>4</v>
      </c>
      <c r="P2">
        <v>4</v>
      </c>
      <c r="Q2">
        <v>5</v>
      </c>
      <c r="R2">
        <v>5</v>
      </c>
      <c r="S2">
        <v>4</v>
      </c>
      <c r="T2">
        <v>2</v>
      </c>
      <c r="U2">
        <v>3</v>
      </c>
      <c r="V2">
        <v>4</v>
      </c>
      <c r="W2">
        <v>3</v>
      </c>
      <c r="X2">
        <v>4</v>
      </c>
    </row>
    <row r="3" spans="1:24" x14ac:dyDescent="0.25">
      <c r="A3" t="s">
        <v>8</v>
      </c>
      <c r="B3">
        <v>4</v>
      </c>
      <c r="C3">
        <v>1</v>
      </c>
      <c r="D3">
        <v>5</v>
      </c>
      <c r="E3">
        <v>2</v>
      </c>
      <c r="F3">
        <v>5</v>
      </c>
      <c r="G3">
        <v>4</v>
      </c>
      <c r="H3">
        <v>1</v>
      </c>
      <c r="I3">
        <v>4</v>
      </c>
      <c r="J3">
        <v>2</v>
      </c>
      <c r="K3">
        <v>3</v>
      </c>
      <c r="L3">
        <v>4</v>
      </c>
      <c r="M3">
        <v>4</v>
      </c>
      <c r="N3">
        <v>5</v>
      </c>
      <c r="O3">
        <v>3</v>
      </c>
      <c r="P3">
        <v>3</v>
      </c>
      <c r="Q3">
        <v>5</v>
      </c>
      <c r="R3">
        <v>5</v>
      </c>
      <c r="S3">
        <v>3</v>
      </c>
      <c r="T3">
        <v>1</v>
      </c>
      <c r="U3">
        <v>2</v>
      </c>
      <c r="V3">
        <v>3</v>
      </c>
      <c r="W3">
        <v>2</v>
      </c>
      <c r="X3">
        <v>3</v>
      </c>
    </row>
    <row r="4" spans="1:24" x14ac:dyDescent="0.25">
      <c r="A4" t="s">
        <v>11</v>
      </c>
      <c r="B4">
        <v>5</v>
      </c>
      <c r="C4">
        <v>1</v>
      </c>
      <c r="D4">
        <v>5</v>
      </c>
      <c r="E4">
        <v>3</v>
      </c>
      <c r="F4">
        <v>5</v>
      </c>
      <c r="G4">
        <v>4</v>
      </c>
      <c r="H4">
        <v>1</v>
      </c>
      <c r="I4">
        <v>5</v>
      </c>
      <c r="J4">
        <v>4</v>
      </c>
      <c r="K4">
        <v>4</v>
      </c>
      <c r="L4">
        <v>4</v>
      </c>
      <c r="M4">
        <v>4</v>
      </c>
      <c r="N4">
        <v>5</v>
      </c>
      <c r="O4">
        <v>4</v>
      </c>
      <c r="P4">
        <v>5</v>
      </c>
      <c r="Q4">
        <v>4</v>
      </c>
      <c r="R4">
        <v>4</v>
      </c>
      <c r="S4">
        <v>4</v>
      </c>
      <c r="T4">
        <v>2</v>
      </c>
      <c r="U4">
        <v>2</v>
      </c>
      <c r="V4">
        <v>3</v>
      </c>
      <c r="W4">
        <v>3</v>
      </c>
      <c r="X4">
        <v>3</v>
      </c>
    </row>
    <row r="5" spans="1:24" x14ac:dyDescent="0.25">
      <c r="A5" t="s">
        <v>0</v>
      </c>
      <c r="B5">
        <v>5</v>
      </c>
      <c r="C5">
        <v>2</v>
      </c>
      <c r="D5">
        <v>3</v>
      </c>
      <c r="E5">
        <v>3</v>
      </c>
      <c r="F5">
        <v>4</v>
      </c>
      <c r="G5">
        <v>4</v>
      </c>
      <c r="H5">
        <v>2</v>
      </c>
      <c r="I5">
        <v>3</v>
      </c>
      <c r="J5">
        <v>4</v>
      </c>
      <c r="K5">
        <v>3</v>
      </c>
      <c r="L5">
        <v>4</v>
      </c>
      <c r="M5">
        <v>5</v>
      </c>
      <c r="N5">
        <v>3</v>
      </c>
      <c r="O5">
        <v>4</v>
      </c>
      <c r="P5">
        <v>4</v>
      </c>
      <c r="Q5">
        <v>3</v>
      </c>
      <c r="R5">
        <v>4</v>
      </c>
      <c r="S5">
        <v>3</v>
      </c>
      <c r="T5">
        <v>1</v>
      </c>
      <c r="U5">
        <v>3</v>
      </c>
      <c r="V5">
        <v>3</v>
      </c>
      <c r="W5">
        <v>3</v>
      </c>
      <c r="X5">
        <v>3</v>
      </c>
    </row>
    <row r="6" spans="1:24" x14ac:dyDescent="0.25">
      <c r="A6" t="s">
        <v>16</v>
      </c>
      <c r="B6">
        <v>3</v>
      </c>
      <c r="C6">
        <v>1</v>
      </c>
      <c r="D6">
        <v>5</v>
      </c>
      <c r="E6">
        <v>2</v>
      </c>
      <c r="F6">
        <v>4</v>
      </c>
      <c r="G6">
        <v>4</v>
      </c>
      <c r="H6">
        <v>1</v>
      </c>
      <c r="I6">
        <v>4</v>
      </c>
      <c r="J6">
        <v>2</v>
      </c>
      <c r="K6">
        <v>4</v>
      </c>
      <c r="L6">
        <v>4</v>
      </c>
      <c r="M6">
        <v>4</v>
      </c>
      <c r="N6">
        <v>4</v>
      </c>
      <c r="O6">
        <v>4</v>
      </c>
      <c r="P6">
        <v>5</v>
      </c>
      <c r="Q6">
        <v>4</v>
      </c>
      <c r="R6">
        <v>5</v>
      </c>
      <c r="S6">
        <v>3</v>
      </c>
      <c r="T6">
        <v>1</v>
      </c>
      <c r="U6">
        <v>2</v>
      </c>
      <c r="V6">
        <v>3</v>
      </c>
      <c r="W6">
        <v>3</v>
      </c>
      <c r="X6">
        <v>2</v>
      </c>
    </row>
    <row r="7" spans="1:24" x14ac:dyDescent="0.25">
      <c r="A7" t="s">
        <v>19</v>
      </c>
      <c r="B7">
        <v>4</v>
      </c>
      <c r="C7">
        <v>1</v>
      </c>
      <c r="D7">
        <v>5</v>
      </c>
      <c r="E7">
        <v>3</v>
      </c>
      <c r="F7">
        <v>4</v>
      </c>
      <c r="G7">
        <v>4</v>
      </c>
      <c r="H7">
        <v>2</v>
      </c>
      <c r="I7">
        <v>5</v>
      </c>
      <c r="J7">
        <v>4</v>
      </c>
      <c r="K7">
        <v>3</v>
      </c>
      <c r="L7">
        <v>5</v>
      </c>
      <c r="M7">
        <v>5</v>
      </c>
      <c r="N7">
        <v>4</v>
      </c>
      <c r="O7">
        <v>4</v>
      </c>
      <c r="P7">
        <v>4</v>
      </c>
      <c r="Q7">
        <v>4</v>
      </c>
      <c r="R7">
        <v>3</v>
      </c>
      <c r="S7">
        <v>4</v>
      </c>
      <c r="T7">
        <v>2</v>
      </c>
      <c r="U7">
        <v>3</v>
      </c>
      <c r="V7">
        <v>3</v>
      </c>
      <c r="W7">
        <v>3</v>
      </c>
      <c r="X7">
        <v>3</v>
      </c>
    </row>
    <row r="8" spans="1:24" x14ac:dyDescent="0.25">
      <c r="A8" t="s">
        <v>22</v>
      </c>
      <c r="B8">
        <v>4</v>
      </c>
      <c r="C8">
        <v>1</v>
      </c>
      <c r="D8">
        <v>5</v>
      </c>
      <c r="E8">
        <v>2</v>
      </c>
      <c r="F8">
        <v>2</v>
      </c>
      <c r="G8">
        <v>1</v>
      </c>
      <c r="H8">
        <v>1</v>
      </c>
      <c r="I8">
        <v>2</v>
      </c>
      <c r="J8">
        <v>2</v>
      </c>
      <c r="K8">
        <v>3</v>
      </c>
      <c r="L8">
        <v>3</v>
      </c>
      <c r="M8">
        <v>3</v>
      </c>
      <c r="N8">
        <v>4</v>
      </c>
      <c r="O8">
        <v>4</v>
      </c>
      <c r="P8">
        <v>3</v>
      </c>
      <c r="Q8">
        <v>2</v>
      </c>
      <c r="R8">
        <v>4</v>
      </c>
      <c r="S8">
        <v>3</v>
      </c>
      <c r="T8">
        <v>2</v>
      </c>
      <c r="U8">
        <v>3</v>
      </c>
      <c r="V8">
        <v>2</v>
      </c>
      <c r="W8">
        <v>2</v>
      </c>
      <c r="X8">
        <v>1</v>
      </c>
    </row>
    <row r="9" spans="1:24" x14ac:dyDescent="0.25">
      <c r="A9" t="s">
        <v>25</v>
      </c>
      <c r="B9">
        <v>3</v>
      </c>
      <c r="C9">
        <v>1</v>
      </c>
      <c r="D9">
        <v>5</v>
      </c>
      <c r="E9">
        <v>2</v>
      </c>
      <c r="F9">
        <v>3</v>
      </c>
      <c r="G9">
        <v>3</v>
      </c>
      <c r="H9">
        <v>1</v>
      </c>
      <c r="I9">
        <v>4</v>
      </c>
      <c r="J9">
        <v>2</v>
      </c>
      <c r="K9">
        <v>3</v>
      </c>
      <c r="L9">
        <v>3</v>
      </c>
      <c r="M9">
        <v>3</v>
      </c>
      <c r="N9">
        <v>4</v>
      </c>
      <c r="O9">
        <v>3</v>
      </c>
      <c r="P9">
        <v>3</v>
      </c>
      <c r="Q9">
        <v>5</v>
      </c>
      <c r="R9">
        <v>3</v>
      </c>
      <c r="S9">
        <v>2</v>
      </c>
      <c r="T9">
        <v>1</v>
      </c>
      <c r="U9">
        <v>2</v>
      </c>
      <c r="V9">
        <v>2</v>
      </c>
      <c r="W9">
        <v>2</v>
      </c>
      <c r="X9">
        <v>1</v>
      </c>
    </row>
    <row r="10" spans="1:24" x14ac:dyDescent="0.25">
      <c r="A10" t="s">
        <v>28</v>
      </c>
      <c r="B10">
        <v>5</v>
      </c>
      <c r="C10">
        <v>1</v>
      </c>
      <c r="D10">
        <v>4</v>
      </c>
      <c r="E10">
        <v>2</v>
      </c>
      <c r="F10">
        <v>4</v>
      </c>
      <c r="G10">
        <v>4</v>
      </c>
      <c r="H10">
        <v>2</v>
      </c>
      <c r="I10">
        <v>4</v>
      </c>
      <c r="J10">
        <v>4</v>
      </c>
      <c r="K10">
        <v>4</v>
      </c>
      <c r="L10">
        <v>4</v>
      </c>
      <c r="M10">
        <v>5</v>
      </c>
      <c r="N10">
        <v>5</v>
      </c>
      <c r="O10">
        <v>4</v>
      </c>
      <c r="P10">
        <v>5</v>
      </c>
      <c r="Q10">
        <v>5</v>
      </c>
      <c r="R10">
        <v>5</v>
      </c>
      <c r="S10">
        <v>3</v>
      </c>
      <c r="T10">
        <v>2</v>
      </c>
      <c r="U10">
        <v>3</v>
      </c>
      <c r="V10">
        <v>3</v>
      </c>
      <c r="W10">
        <v>3</v>
      </c>
      <c r="X10">
        <v>3</v>
      </c>
    </row>
    <row r="11" spans="1:24" x14ac:dyDescent="0.25">
      <c r="A11" t="s">
        <v>31</v>
      </c>
      <c r="B11">
        <v>4</v>
      </c>
      <c r="C11">
        <v>1</v>
      </c>
      <c r="D11">
        <v>5</v>
      </c>
      <c r="E11">
        <v>2</v>
      </c>
      <c r="F11">
        <v>4</v>
      </c>
      <c r="G11">
        <v>3</v>
      </c>
      <c r="H11">
        <v>2</v>
      </c>
      <c r="I11">
        <v>4</v>
      </c>
      <c r="J11">
        <v>3</v>
      </c>
      <c r="K11">
        <v>3</v>
      </c>
      <c r="L11">
        <v>3</v>
      </c>
      <c r="M11">
        <v>4</v>
      </c>
      <c r="N11">
        <v>4</v>
      </c>
      <c r="O11">
        <v>4</v>
      </c>
      <c r="P11">
        <v>5</v>
      </c>
      <c r="Q11">
        <v>5</v>
      </c>
      <c r="R11">
        <v>5</v>
      </c>
      <c r="S11">
        <v>3</v>
      </c>
      <c r="T11">
        <v>2</v>
      </c>
      <c r="U11">
        <v>1</v>
      </c>
      <c r="V11">
        <v>2</v>
      </c>
      <c r="W11">
        <v>2</v>
      </c>
      <c r="X11">
        <v>2</v>
      </c>
    </row>
    <row r="12" spans="1:24" x14ac:dyDescent="0.25">
      <c r="A12" t="s">
        <v>34</v>
      </c>
      <c r="B12">
        <v>4</v>
      </c>
      <c r="C12">
        <v>1</v>
      </c>
      <c r="D12">
        <v>5</v>
      </c>
      <c r="E12">
        <v>2</v>
      </c>
      <c r="F12">
        <v>4</v>
      </c>
      <c r="G12">
        <v>5</v>
      </c>
      <c r="H12">
        <v>1</v>
      </c>
      <c r="I12">
        <v>4</v>
      </c>
      <c r="J12">
        <v>2</v>
      </c>
      <c r="K12">
        <v>4</v>
      </c>
      <c r="L12">
        <v>4</v>
      </c>
      <c r="M12">
        <v>4</v>
      </c>
      <c r="N12">
        <v>5</v>
      </c>
      <c r="O12">
        <v>4</v>
      </c>
      <c r="P12">
        <v>4</v>
      </c>
      <c r="Q12">
        <v>4</v>
      </c>
      <c r="R12">
        <v>4</v>
      </c>
      <c r="S12">
        <v>3</v>
      </c>
      <c r="T12">
        <v>1</v>
      </c>
      <c r="U12">
        <v>2</v>
      </c>
      <c r="V12">
        <v>2</v>
      </c>
      <c r="W12">
        <v>3</v>
      </c>
      <c r="X12">
        <v>2</v>
      </c>
    </row>
    <row r="13" spans="1:24" x14ac:dyDescent="0.25">
      <c r="A13" t="s">
        <v>37</v>
      </c>
      <c r="B13">
        <v>4</v>
      </c>
      <c r="C13">
        <v>1</v>
      </c>
      <c r="D13">
        <v>4</v>
      </c>
      <c r="E13">
        <v>2</v>
      </c>
      <c r="F13">
        <v>3</v>
      </c>
      <c r="G13">
        <v>3</v>
      </c>
      <c r="H13">
        <v>1</v>
      </c>
      <c r="I13">
        <v>4</v>
      </c>
      <c r="J13">
        <v>2</v>
      </c>
      <c r="K13">
        <v>3</v>
      </c>
      <c r="L13">
        <v>3</v>
      </c>
      <c r="M13">
        <v>3</v>
      </c>
      <c r="N13">
        <v>5</v>
      </c>
      <c r="O13">
        <v>3</v>
      </c>
      <c r="P13">
        <v>3</v>
      </c>
      <c r="Q13">
        <v>3</v>
      </c>
      <c r="R13">
        <v>3</v>
      </c>
      <c r="S13">
        <v>3</v>
      </c>
      <c r="T13">
        <v>1</v>
      </c>
      <c r="U13">
        <v>1</v>
      </c>
      <c r="V13">
        <v>2</v>
      </c>
      <c r="W13">
        <v>1</v>
      </c>
      <c r="X1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opLeftCell="B1" workbookViewId="0">
      <selection activeCell="R24" sqref="R24"/>
    </sheetView>
  </sheetViews>
  <sheetFormatPr defaultRowHeight="15" x14ac:dyDescent="0.25"/>
  <sheetData>
    <row r="1" spans="1:24" x14ac:dyDescent="0.25">
      <c r="A1" t="s">
        <v>41</v>
      </c>
      <c r="B1" t="s">
        <v>43</v>
      </c>
      <c r="C1" t="s">
        <v>44</v>
      </c>
      <c r="D1" t="s">
        <v>45</v>
      </c>
    </row>
    <row r="2" spans="1:24" x14ac:dyDescent="0.25">
      <c r="A2" t="s">
        <v>67</v>
      </c>
      <c r="B2">
        <f>AVERAGE(WynikiScenariusza1!B1:B13)</f>
        <v>4.4615384615384617</v>
      </c>
      <c r="C2">
        <f>AVERAGE(WynikiScenariusza1!C1:C13)</f>
        <v>1.2307692307692308</v>
      </c>
      <c r="D2">
        <f>AVERAGE(WynikiScenariusza1!D1:D13)</f>
        <v>4.8461538461538458</v>
      </c>
      <c r="E2">
        <f>AVERAGE(WynikiScenariusza1!E1:E13)</f>
        <v>2.6153846153846154</v>
      </c>
      <c r="F2">
        <f>AVERAGE(WynikiScenariusza1!F1:F13)</f>
        <v>4.384615384615385</v>
      </c>
      <c r="G2">
        <f>AVERAGE(WynikiScenariusza1!G1:G13)</f>
        <v>3.6153846153846154</v>
      </c>
      <c r="H2">
        <f>AVERAGE(WynikiScenariusza1!H1:H13)</f>
        <v>1.6153846153846154</v>
      </c>
      <c r="I2">
        <f>AVERAGE(WynikiScenariusza1!I1:I13)</f>
        <v>4.1538461538461542</v>
      </c>
      <c r="J2">
        <f>AVERAGE(WynikiScenariusza1!J1:J13)</f>
        <v>2.9230769230769229</v>
      </c>
      <c r="K2">
        <f>AVERAGE(WynikiScenariusza1!K1:K13)</f>
        <v>3.3076923076923075</v>
      </c>
      <c r="L2">
        <f>AVERAGE(WynikiScenariusza1!L1:L13)</f>
        <v>3.4615384615384617</v>
      </c>
      <c r="M2">
        <f>AVERAGE(WynikiScenariusza1!M1:M13)</f>
        <v>3.9230769230769229</v>
      </c>
      <c r="N2">
        <f>AVERAGE(WynikiScenariusza1!N1:N13)</f>
        <v>4.5384615384615383</v>
      </c>
      <c r="O2">
        <f>AVERAGE(WynikiScenariusza1!O1:O13)</f>
        <v>3.9230769230769229</v>
      </c>
      <c r="P2">
        <f>AVERAGE(WynikiScenariusza1!P1:P13)</f>
        <v>4.1538461538461542</v>
      </c>
      <c r="Q2">
        <f>AVERAGE(WynikiScenariusza1!Q1:Q13)</f>
        <v>4.384615384615385</v>
      </c>
      <c r="R2">
        <f>AVERAGE(WynikiScenariusza1!R1:R13)</f>
        <v>4.0769230769230766</v>
      </c>
      <c r="S2">
        <f>AVERAGE(WynikiScenariusza1!S1:S13)</f>
        <v>3.2307692307692308</v>
      </c>
      <c r="T2">
        <f>AVERAGE(WynikiScenariusza1!T1:T13)</f>
        <v>1.7692307692307692</v>
      </c>
      <c r="U2">
        <f>AVERAGE(WynikiScenariusza1!U1:U13)</f>
        <v>2.1538461538461537</v>
      </c>
      <c r="V2">
        <f>AVERAGE(WynikiScenariusza1!V1:V13)</f>
        <v>2.6153846153846154</v>
      </c>
      <c r="W2">
        <f>AVERAGE(WynikiScenariusza1!W1:W13)</f>
        <v>2.5384615384615383</v>
      </c>
      <c r="X2">
        <f>AVERAGE(WynikiScenariusza1!X1:X13)</f>
        <v>2.3846153846153846</v>
      </c>
    </row>
    <row r="3" spans="1:24" x14ac:dyDescent="0.25">
      <c r="A3" t="s">
        <v>68</v>
      </c>
      <c r="B3">
        <f>MIN(WynikiScenariusza1!B1:B13)</f>
        <v>3</v>
      </c>
      <c r="C3">
        <f>MIN(WynikiScenariusza1!C1:C13)</f>
        <v>1</v>
      </c>
      <c r="D3">
        <f>MIN(WynikiScenariusza1!D1:D13)</f>
        <v>4</v>
      </c>
      <c r="E3">
        <f>MIN(WynikiScenariusza1!E1:E13)</f>
        <v>1</v>
      </c>
      <c r="F3">
        <f>MIN(WynikiScenariusza1!F1:F13)</f>
        <v>3</v>
      </c>
      <c r="G3">
        <f>MIN(WynikiScenariusza1!G1:G13)</f>
        <v>2</v>
      </c>
      <c r="H3">
        <f>MIN(WynikiScenariusza1!H1:H13)</f>
        <v>1</v>
      </c>
      <c r="I3">
        <f>MIN(WynikiScenariusza1!I1:I13)</f>
        <v>3</v>
      </c>
      <c r="J3">
        <f>MIN(WynikiScenariusza1!J1:J13)</f>
        <v>2</v>
      </c>
      <c r="K3">
        <f>MIN(WynikiScenariusza1!K1:K13)</f>
        <v>2</v>
      </c>
      <c r="L3">
        <f>MIN(WynikiScenariusza1!L1:L13)</f>
        <v>2</v>
      </c>
      <c r="M3">
        <f>MIN(WynikiScenariusza1!M1:M13)</f>
        <v>3</v>
      </c>
      <c r="N3">
        <f>MIN(WynikiScenariusza1!N1:N13)</f>
        <v>3</v>
      </c>
      <c r="O3">
        <f>MIN(WynikiScenariusza1!O1:O13)</f>
        <v>2</v>
      </c>
      <c r="P3">
        <f>MIN(WynikiScenariusza1!P1:P13)</f>
        <v>3</v>
      </c>
      <c r="Q3">
        <f>MIN(WynikiScenariusza1!Q1:Q13)</f>
        <v>3</v>
      </c>
      <c r="R3">
        <f>MIN(WynikiScenariusza1!R1:R13)</f>
        <v>3</v>
      </c>
      <c r="S3">
        <f>MIN(WynikiScenariusza1!S1:S13)</f>
        <v>2</v>
      </c>
      <c r="T3">
        <f>MIN(WynikiScenariusza1!T1:T13)</f>
        <v>1</v>
      </c>
      <c r="U3">
        <f>MIN(WynikiScenariusza1!U1:U13)</f>
        <v>1</v>
      </c>
      <c r="V3">
        <f>MIN(WynikiScenariusza1!V1:V13)</f>
        <v>2</v>
      </c>
      <c r="W3">
        <f>MIN(WynikiScenariusza1!W1:W13)</f>
        <v>2</v>
      </c>
      <c r="X3">
        <f>MIN(WynikiScenariusza1!X1:X13)</f>
        <v>1</v>
      </c>
    </row>
    <row r="4" spans="1:24" x14ac:dyDescent="0.25">
      <c r="A4" t="s">
        <v>69</v>
      </c>
      <c r="B4">
        <f>MAX(WynikiScenariusza1!B1:B13)</f>
        <v>5</v>
      </c>
      <c r="C4">
        <f>MAX(WynikiScenariusza1!C1:C13)</f>
        <v>2</v>
      </c>
      <c r="D4">
        <f>MAX(WynikiScenariusza1!D1:D13)</f>
        <v>5</v>
      </c>
      <c r="E4">
        <f>MAX(WynikiScenariusza1!E1:E13)</f>
        <v>4</v>
      </c>
      <c r="F4">
        <f>MAX(WynikiScenariusza1!F1:F13)</f>
        <v>5</v>
      </c>
      <c r="G4">
        <f>MAX(WynikiScenariusza1!G1:G13)</f>
        <v>5</v>
      </c>
      <c r="H4">
        <f>MAX(WynikiScenariusza1!H1:H13)</f>
        <v>3</v>
      </c>
      <c r="I4">
        <f>MAX(WynikiScenariusza1!I1:I13)</f>
        <v>5</v>
      </c>
      <c r="J4">
        <f>MAX(WynikiScenariusza1!J1:J13)</f>
        <v>4</v>
      </c>
      <c r="K4">
        <f>MAX(WynikiScenariusza1!K1:K13)</f>
        <v>4</v>
      </c>
      <c r="L4">
        <f>MAX(WynikiScenariusza1!L1:L13)</f>
        <v>5</v>
      </c>
      <c r="M4">
        <f>MAX(WynikiScenariusza1!M1:M13)</f>
        <v>5</v>
      </c>
      <c r="N4">
        <f>MAX(WynikiScenariusza1!N1:N13)</f>
        <v>5</v>
      </c>
      <c r="O4">
        <f>MAX(WynikiScenariusza1!O1:O13)</f>
        <v>5</v>
      </c>
      <c r="P4">
        <f>MAX(WynikiScenariusza1!P1:P13)</f>
        <v>5</v>
      </c>
      <c r="Q4">
        <f>MAX(WynikiScenariusza1!Q1:Q13)</f>
        <v>5</v>
      </c>
      <c r="R4">
        <f>MAX(WynikiScenariusza1!R1:R13)</f>
        <v>5</v>
      </c>
      <c r="S4">
        <f>MAX(WynikiScenariusza1!S1:S13)</f>
        <v>4</v>
      </c>
      <c r="T4">
        <f>MAX(WynikiScenariusza1!T1:T13)</f>
        <v>3</v>
      </c>
      <c r="U4">
        <f>MAX(WynikiScenariusza1!U1:U13)</f>
        <v>3</v>
      </c>
      <c r="V4">
        <f>MAX(WynikiScenariusza1!V1:V13)</f>
        <v>3</v>
      </c>
      <c r="W4">
        <f>MAX(WynikiScenariusza1!W1:W13)</f>
        <v>3</v>
      </c>
      <c r="X4">
        <f>MAX(WynikiScenariusza1!X1:X13)</f>
        <v>3</v>
      </c>
    </row>
    <row r="5" spans="1:24" x14ac:dyDescent="0.25">
      <c r="A5" t="s">
        <v>42</v>
      </c>
    </row>
    <row r="6" spans="1:24" x14ac:dyDescent="0.25">
      <c r="A6" t="s">
        <v>67</v>
      </c>
      <c r="B6">
        <f>AVERAGE(WynikiScenariusza2!B1:B13)</f>
        <v>4.2307692307692308</v>
      </c>
      <c r="C6">
        <f>AVERAGE(WynikiScenariusza2!C1:C13)</f>
        <v>1.0769230769230769</v>
      </c>
      <c r="D6">
        <f>AVERAGE(WynikiScenariusza2!D1:D13)</f>
        <v>4.6923076923076925</v>
      </c>
      <c r="E6">
        <f>AVERAGE(WynikiScenariusza2!E1:E13)</f>
        <v>2.3846153846153846</v>
      </c>
      <c r="F6">
        <f>AVERAGE(WynikiScenariusza2!F1:F13)</f>
        <v>4</v>
      </c>
      <c r="G6">
        <f>AVERAGE(WynikiScenariusza2!G1:G13)</f>
        <v>3.7692307692307692</v>
      </c>
      <c r="H6">
        <f>AVERAGE(WynikiScenariusza2!H1:H13)</f>
        <v>1.4615384615384615</v>
      </c>
      <c r="I6">
        <f>AVERAGE(WynikiScenariusza2!I1:I13)</f>
        <v>4.0769230769230766</v>
      </c>
      <c r="J6">
        <f>AVERAGE(WynikiScenariusza2!J1:J13)</f>
        <v>3</v>
      </c>
      <c r="K6">
        <f>AVERAGE(WynikiScenariusza2!K1:K13)</f>
        <v>3.5384615384615383</v>
      </c>
      <c r="L6">
        <f>AVERAGE(WynikiScenariusza2!L1:L13)</f>
        <v>3.8461538461538463</v>
      </c>
      <c r="M6">
        <f>AVERAGE(WynikiScenariusza2!M1:M13)</f>
        <v>4.0769230769230766</v>
      </c>
      <c r="N6">
        <f>AVERAGE(WynikiScenariusza2!N1:N13)</f>
        <v>4.4615384615384617</v>
      </c>
      <c r="O6">
        <f>AVERAGE(WynikiScenariusza2!O1:O13)</f>
        <v>3.7692307692307692</v>
      </c>
      <c r="P6">
        <f>AVERAGE(WynikiScenariusza2!P1:P13)</f>
        <v>4.0769230769230766</v>
      </c>
      <c r="Q6">
        <f>AVERAGE(WynikiScenariusza2!Q1:Q13)</f>
        <v>4.1538461538461542</v>
      </c>
      <c r="R6">
        <f>AVERAGE(WynikiScenariusza2!R1:R13)</f>
        <v>4.2307692307692308</v>
      </c>
      <c r="S6">
        <f>AVERAGE(WynikiScenariusza2!S1:S13)</f>
        <v>3.1538461538461537</v>
      </c>
      <c r="T6">
        <f>AVERAGE(WynikiScenariusza2!T1:T13)</f>
        <v>1.5384615384615385</v>
      </c>
      <c r="U6">
        <f>AVERAGE(WynikiScenariusza2!U1:U13)</f>
        <v>2.3076923076923075</v>
      </c>
      <c r="V6">
        <f>AVERAGE(WynikiScenariusza2!V1:V13)</f>
        <v>2.6923076923076925</v>
      </c>
      <c r="W6">
        <f>AVERAGE(WynikiScenariusza2!W1:W13)</f>
        <v>2.5384615384615383</v>
      </c>
      <c r="X6">
        <f>AVERAGE(WynikiScenariusza2!X1:X13)</f>
        <v>2.4615384615384617</v>
      </c>
    </row>
    <row r="7" spans="1:24" x14ac:dyDescent="0.25">
      <c r="A7" t="s">
        <v>68</v>
      </c>
      <c r="B7">
        <f>MIN(WynikiScenariusza2!B1:B13)</f>
        <v>3</v>
      </c>
      <c r="C7">
        <f>MIN(WynikiScenariusza2!C1:C13)</f>
        <v>1</v>
      </c>
      <c r="D7">
        <f>MIN(WynikiScenariusza2!D1:D13)</f>
        <v>3</v>
      </c>
      <c r="E7">
        <f>MIN(WynikiScenariusza2!E1:E13)</f>
        <v>2</v>
      </c>
      <c r="F7">
        <f>MIN(WynikiScenariusza2!F1:F13)</f>
        <v>2</v>
      </c>
      <c r="G7">
        <f>MIN(WynikiScenariusza2!G1:G13)</f>
        <v>1</v>
      </c>
      <c r="H7">
        <f>MIN(WynikiScenariusza2!H1:H13)</f>
        <v>1</v>
      </c>
      <c r="I7">
        <f>MIN(WynikiScenariusza2!I1:I13)</f>
        <v>2</v>
      </c>
      <c r="J7">
        <f>MIN(WynikiScenariusza2!J1:J13)</f>
        <v>2</v>
      </c>
      <c r="K7">
        <f>MIN(WynikiScenariusza2!K1:K13)</f>
        <v>3</v>
      </c>
      <c r="L7">
        <f>MIN(WynikiScenariusza2!L1:L13)</f>
        <v>3</v>
      </c>
      <c r="M7">
        <f>MIN(WynikiScenariusza2!M1:M13)</f>
        <v>3</v>
      </c>
      <c r="N7">
        <f>MIN(WynikiScenariusza2!N1:N13)</f>
        <v>3</v>
      </c>
      <c r="O7">
        <f>MIN(WynikiScenariusza2!O1:O13)</f>
        <v>3</v>
      </c>
      <c r="P7">
        <f>MIN(WynikiScenariusza2!P1:P13)</f>
        <v>3</v>
      </c>
      <c r="Q7">
        <f>MIN(WynikiScenariusza2!Q1:Q13)</f>
        <v>2</v>
      </c>
      <c r="R7">
        <f>MIN(WynikiScenariusza2!R1:R13)</f>
        <v>3</v>
      </c>
      <c r="S7">
        <f>MIN(WynikiScenariusza2!S1:S13)</f>
        <v>2</v>
      </c>
      <c r="T7">
        <f>MIN(WynikiScenariusza2!T1:T13)</f>
        <v>1</v>
      </c>
      <c r="U7">
        <f>MIN(WynikiScenariusza2!U1:U13)</f>
        <v>1</v>
      </c>
      <c r="V7">
        <f>MIN(WynikiScenariusza2!V1:V13)</f>
        <v>2</v>
      </c>
      <c r="W7">
        <f>MIN(WynikiScenariusza2!W1:W13)</f>
        <v>1</v>
      </c>
      <c r="X7">
        <f>MIN(WynikiScenariusza2!X1:X13)</f>
        <v>1</v>
      </c>
    </row>
    <row r="8" spans="1:24" x14ac:dyDescent="0.25">
      <c r="A8" t="s">
        <v>69</v>
      </c>
      <c r="B8">
        <f>MAX(WynikiScenariusza2!B1:B13)</f>
        <v>5</v>
      </c>
      <c r="C8">
        <f>MAX(WynikiScenariusza2!C1:C13)</f>
        <v>2</v>
      </c>
      <c r="D8">
        <f>MAX(WynikiScenariusza2!D1:D13)</f>
        <v>5</v>
      </c>
      <c r="E8">
        <f>MAX(WynikiScenariusza2!E1:E13)</f>
        <v>3</v>
      </c>
      <c r="F8">
        <f>MAX(WynikiScenariusza2!F1:F13)</f>
        <v>5</v>
      </c>
      <c r="G8">
        <f>MAX(WynikiScenariusza2!G1:G13)</f>
        <v>5</v>
      </c>
      <c r="H8">
        <f>MAX(WynikiScenariusza2!H1:H13)</f>
        <v>2</v>
      </c>
      <c r="I8">
        <f>MAX(WynikiScenariusza2!I1:I13)</f>
        <v>5</v>
      </c>
      <c r="J8">
        <f>MAX(WynikiScenariusza2!J1:J13)</f>
        <v>4</v>
      </c>
      <c r="K8">
        <f>MAX(WynikiScenariusza2!K1:K13)</f>
        <v>5</v>
      </c>
      <c r="L8">
        <f>MAX(WynikiScenariusza2!L1:L13)</f>
        <v>5</v>
      </c>
      <c r="M8">
        <f>MAX(WynikiScenariusza2!M1:M13)</f>
        <v>5</v>
      </c>
      <c r="N8">
        <f>MAX(WynikiScenariusza2!N1:N13)</f>
        <v>5</v>
      </c>
      <c r="O8">
        <f>MAX(WynikiScenariusza2!O1:O13)</f>
        <v>4</v>
      </c>
      <c r="P8">
        <f>MAX(WynikiScenariusza2!P1:P13)</f>
        <v>5</v>
      </c>
      <c r="Q8">
        <f>MAX(WynikiScenariusza2!Q1:Q13)</f>
        <v>5</v>
      </c>
      <c r="R8">
        <f>MAX(WynikiScenariusza2!R1:R13)</f>
        <v>5</v>
      </c>
      <c r="S8">
        <f>MAX(WynikiScenariusza2!S1:S13)</f>
        <v>4</v>
      </c>
      <c r="T8">
        <f>MAX(WynikiScenariusza2!T1:T13)</f>
        <v>2</v>
      </c>
      <c r="U8">
        <f>MAX(WynikiScenariusza2!U1:U13)</f>
        <v>3</v>
      </c>
      <c r="V8">
        <f>MAX(WynikiScenariusza2!V1:V13)</f>
        <v>4</v>
      </c>
      <c r="W8">
        <f>MAX(WynikiScenariusza2!W1:W13)</f>
        <v>3</v>
      </c>
      <c r="X8">
        <f>MAX(WynikiScenariusza2!X1:X13)</f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"/>
  <sheetViews>
    <sheetView workbookViewId="0">
      <selection activeCell="B15" sqref="B15"/>
    </sheetView>
  </sheetViews>
  <sheetFormatPr defaultRowHeight="15" x14ac:dyDescent="0.25"/>
  <cols>
    <col min="1" max="1" width="16.28515625" customWidth="1"/>
    <col min="2" max="4" width="9.85546875" bestFit="1" customWidth="1"/>
    <col min="8" max="8" width="12" customWidth="1"/>
  </cols>
  <sheetData>
    <row r="1" spans="1:26" x14ac:dyDescent="0.25">
      <c r="A1" s="5" t="s">
        <v>50</v>
      </c>
      <c r="C1" s="5" t="s">
        <v>46</v>
      </c>
      <c r="E1" s="5" t="s">
        <v>51</v>
      </c>
      <c r="Z1" s="3"/>
    </row>
    <row r="2" spans="1:26" x14ac:dyDescent="0.25">
      <c r="A2">
        <v>23</v>
      </c>
      <c r="C2">
        <v>13</v>
      </c>
      <c r="E2">
        <v>2</v>
      </c>
      <c r="Z2" s="3"/>
    </row>
    <row r="3" spans="1:26" x14ac:dyDescent="0.25">
      <c r="Z3" s="3"/>
    </row>
    <row r="4" spans="1:26" x14ac:dyDescent="0.25">
      <c r="A4" s="5" t="s">
        <v>39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B5" s="7" t="s">
        <v>43</v>
      </c>
      <c r="C5" s="7" t="s">
        <v>44</v>
      </c>
      <c r="D5" s="7" t="s">
        <v>45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B6" s="3">
        <f>AVERAGE(WynikiScenariusza1!B1:B13,WynikiScenariusza2!B1:B13)</f>
        <v>4.3461538461538458</v>
      </c>
      <c r="C6" s="3">
        <f>AVERAGE(WynikiScenariusza1!C1:C13,WynikiScenariusza2!C1:C13)</f>
        <v>1.1538461538461537</v>
      </c>
      <c r="D6" s="3">
        <f>AVERAGE(WynikiScenariusza1!D1:D13,WynikiScenariusza2!D1:D13)</f>
        <v>4.7692307692307692</v>
      </c>
      <c r="E6" s="3">
        <f>AVERAGE(WynikiScenariusza1!E1:E13,WynikiScenariusza2!E1:E13)</f>
        <v>2.5</v>
      </c>
      <c r="F6" s="3">
        <f>AVERAGE(WynikiScenariusza1!F1:F13,WynikiScenariusza2!F1:F13)</f>
        <v>4.1923076923076925</v>
      </c>
      <c r="G6" s="3">
        <f>AVERAGE(WynikiScenariusza1!G1:G13,WynikiScenariusza2!G1:G13)</f>
        <v>3.6923076923076925</v>
      </c>
      <c r="H6" s="3">
        <f>AVERAGE(WynikiScenariusza1!H1:H13,WynikiScenariusza2!H1:H13)</f>
        <v>1.5384615384615385</v>
      </c>
      <c r="I6" s="3">
        <f>AVERAGE(WynikiScenariusza1!I1:I13,WynikiScenariusza2!I1:I13)</f>
        <v>4.115384615384615</v>
      </c>
      <c r="J6" s="3">
        <f>AVERAGE(WynikiScenariusza1!J1:J13,WynikiScenariusza2!J1:J13)</f>
        <v>2.9615384615384617</v>
      </c>
      <c r="K6" s="3">
        <f>AVERAGE(WynikiScenariusza1!K1:K13,WynikiScenariusza2!K1:K13)</f>
        <v>3.4230769230769229</v>
      </c>
      <c r="L6" s="3">
        <f>AVERAGE(WynikiScenariusza1!L1:L13,WynikiScenariusza2!L1:L13)</f>
        <v>3.6538461538461537</v>
      </c>
      <c r="M6" s="3">
        <f>AVERAGE(WynikiScenariusza1!M1:M13,WynikiScenariusza2!M1:M13)</f>
        <v>4</v>
      </c>
      <c r="N6" s="3">
        <f>AVERAGE(WynikiScenariusza1!N1:N13,WynikiScenariusza2!N1:N13)</f>
        <v>4.5</v>
      </c>
      <c r="O6" s="3">
        <f>AVERAGE(WynikiScenariusza1!O1:O13,WynikiScenariusza2!O1:O13)</f>
        <v>3.8461538461538463</v>
      </c>
      <c r="P6" s="3">
        <f>AVERAGE(WynikiScenariusza1!P1:P13,WynikiScenariusza2!P1:P13)</f>
        <v>4.115384615384615</v>
      </c>
      <c r="Q6" s="3">
        <f>AVERAGE(WynikiScenariusza1!Q1:Q13,WynikiScenariusza2!Q1:Q13)</f>
        <v>4.2692307692307692</v>
      </c>
      <c r="R6" s="3">
        <f>AVERAGE(WynikiScenariusza1!R1:R13,WynikiScenariusza2!R1:R13)</f>
        <v>4.1538461538461542</v>
      </c>
      <c r="S6" s="3">
        <f>AVERAGE(WynikiScenariusza1!S1:S13,WynikiScenariusza2!S1:S13)</f>
        <v>3.1923076923076925</v>
      </c>
      <c r="T6" s="3">
        <f>AVERAGE(WynikiScenariusza1!T1:T13,WynikiScenariusza2!T1:T13)</f>
        <v>1.6538461538461537</v>
      </c>
      <c r="U6" s="3">
        <f>AVERAGE(WynikiScenariusza1!U1:U13,WynikiScenariusza2!U1:U13)</f>
        <v>2.2307692307692308</v>
      </c>
      <c r="V6" s="3">
        <f>AVERAGE(WynikiScenariusza1!V1:V13,WynikiScenariusza2!V1:V13)</f>
        <v>2.6538461538461537</v>
      </c>
      <c r="W6" s="3">
        <f>AVERAGE(WynikiScenariusza1!W1:W13,WynikiScenariusza2!W1:W13)</f>
        <v>2.5384615384615383</v>
      </c>
      <c r="X6" s="3">
        <f>AVERAGE(WynikiScenariusza1!X1:X13,WynikiScenariusza2!X1:X13)</f>
        <v>2.4230769230769229</v>
      </c>
      <c r="Y6" s="3"/>
      <c r="Z6" s="3"/>
    </row>
    <row r="7" spans="1:26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5" t="s">
        <v>48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4" t="s">
        <v>41</v>
      </c>
      <c r="B9" s="3">
        <f>AVERAGE(WynikiScenariusza1!B1:B13)</f>
        <v>4.4615384615384617</v>
      </c>
      <c r="C9" s="3">
        <f>AVERAGE(WynikiScenariusza1!C1:C13)</f>
        <v>1.2307692307692308</v>
      </c>
      <c r="D9" s="3">
        <f>AVERAGE(WynikiScenariusza1!D1:D13)</f>
        <v>4.8461538461538458</v>
      </c>
      <c r="E9" s="3">
        <f>AVERAGE(WynikiScenariusza1!E1:E13)</f>
        <v>2.6153846153846154</v>
      </c>
      <c r="F9" s="3">
        <f>AVERAGE(WynikiScenariusza1!F1:F13)</f>
        <v>4.384615384615385</v>
      </c>
      <c r="G9" s="3">
        <f>AVERAGE(WynikiScenariusza1!G1:G13)</f>
        <v>3.6153846153846154</v>
      </c>
      <c r="H9" s="3">
        <f>AVERAGE(WynikiScenariusza1!H1:H13)</f>
        <v>1.6153846153846154</v>
      </c>
      <c r="I9" s="3">
        <f>AVERAGE(WynikiScenariusza1!I1:I13)</f>
        <v>4.1538461538461542</v>
      </c>
      <c r="J9" s="3">
        <f>AVERAGE(WynikiScenariusza1!J1:J13)</f>
        <v>2.9230769230769229</v>
      </c>
      <c r="K9" s="3">
        <f>AVERAGE(WynikiScenariusza1!K1:K13)</f>
        <v>3.3076923076923075</v>
      </c>
      <c r="L9" s="3">
        <f>AVERAGE(WynikiScenariusza1!L1:L13)</f>
        <v>3.4615384615384617</v>
      </c>
      <c r="M9" s="3">
        <f>AVERAGE(WynikiScenariusza1!M1:M13)</f>
        <v>3.9230769230769229</v>
      </c>
      <c r="N9" s="3">
        <f>AVERAGE(WynikiScenariusza1!N1:N13)</f>
        <v>4.5384615384615383</v>
      </c>
      <c r="O9" s="3">
        <f>AVERAGE(WynikiScenariusza1!O1:O13)</f>
        <v>3.9230769230769229</v>
      </c>
      <c r="P9" s="3">
        <f>AVERAGE(WynikiScenariusza1!P1:P13)</f>
        <v>4.1538461538461542</v>
      </c>
      <c r="Q9" s="3">
        <f>AVERAGE(WynikiScenariusza1!Q1:Q13)</f>
        <v>4.384615384615385</v>
      </c>
      <c r="R9" s="3">
        <f>AVERAGE(WynikiScenariusza1!R1:R13)</f>
        <v>4.0769230769230766</v>
      </c>
      <c r="S9" s="3">
        <f>AVERAGE(WynikiScenariusza1!S1:S13)</f>
        <v>3.2307692307692308</v>
      </c>
      <c r="T9" s="3">
        <f>AVERAGE(WynikiScenariusza1!T1:T13)</f>
        <v>1.7692307692307692</v>
      </c>
      <c r="U9" s="3">
        <f>AVERAGE(WynikiScenariusza1!U1:U13)</f>
        <v>2.1538461538461537</v>
      </c>
      <c r="V9" s="3">
        <f>AVERAGE(WynikiScenariusza1!V1:V13)</f>
        <v>2.6153846153846154</v>
      </c>
      <c r="W9" s="3">
        <f>AVERAGE(WynikiScenariusza1!W1:W13)</f>
        <v>2.5384615384615383</v>
      </c>
      <c r="X9" s="3">
        <f>AVERAGE(WynikiScenariusza1!X1:X13)</f>
        <v>2.3846153846153846</v>
      </c>
      <c r="Y9" s="3"/>
      <c r="Z9" s="3"/>
    </row>
    <row r="10" spans="1:26" x14ac:dyDescent="0.25">
      <c r="A10" s="4" t="s">
        <v>42</v>
      </c>
      <c r="B10" s="3">
        <f>AVERAGE(WynikiScenariusza2!B1:B13)</f>
        <v>4.2307692307692308</v>
      </c>
      <c r="C10" s="3">
        <f>AVERAGE(WynikiScenariusza2!C1:C13)</f>
        <v>1.0769230769230769</v>
      </c>
      <c r="D10" s="3">
        <f>AVERAGE(WynikiScenariusza2!D1:D13)</f>
        <v>4.6923076923076925</v>
      </c>
      <c r="E10" s="3">
        <f>AVERAGE(WynikiScenariusza2!E1:E13)</f>
        <v>2.3846153846153846</v>
      </c>
      <c r="F10" s="3">
        <f>AVERAGE(WynikiScenariusza2!F1:F13)</f>
        <v>4</v>
      </c>
      <c r="G10" s="3">
        <f>AVERAGE(WynikiScenariusza2!G1:G13)</f>
        <v>3.7692307692307692</v>
      </c>
      <c r="H10" s="3">
        <f>AVERAGE(WynikiScenariusza2!H1:H13)</f>
        <v>1.4615384615384615</v>
      </c>
      <c r="I10" s="3">
        <f>AVERAGE(WynikiScenariusza2!I1:I13)</f>
        <v>4.0769230769230766</v>
      </c>
      <c r="J10" s="3">
        <f>AVERAGE(WynikiScenariusza2!J1:J13)</f>
        <v>3</v>
      </c>
      <c r="K10" s="3">
        <f>AVERAGE(WynikiScenariusza2!K1:K13)</f>
        <v>3.5384615384615383</v>
      </c>
      <c r="L10" s="3">
        <f>AVERAGE(WynikiScenariusza2!L1:L13)</f>
        <v>3.8461538461538463</v>
      </c>
      <c r="M10" s="3">
        <f>AVERAGE(WynikiScenariusza2!M1:M13)</f>
        <v>4.0769230769230766</v>
      </c>
      <c r="N10" s="3">
        <f>AVERAGE(WynikiScenariusza2!N1:N13)</f>
        <v>4.4615384615384617</v>
      </c>
      <c r="O10" s="3">
        <f>AVERAGE(WynikiScenariusza2!O1:O13)</f>
        <v>3.7692307692307692</v>
      </c>
      <c r="P10" s="3">
        <f>AVERAGE(WynikiScenariusza2!P1:P13)</f>
        <v>4.0769230769230766</v>
      </c>
      <c r="Q10" s="3">
        <f>AVERAGE(WynikiScenariusza2!Q1:Q13)</f>
        <v>4.1538461538461542</v>
      </c>
      <c r="R10" s="3">
        <f>AVERAGE(WynikiScenariusza2!R1:R13)</f>
        <v>4.2307692307692308</v>
      </c>
      <c r="S10" s="3">
        <f>AVERAGE(WynikiScenariusza2!S1:S13)</f>
        <v>3.1538461538461537</v>
      </c>
      <c r="T10" s="3">
        <f>AVERAGE(WynikiScenariusza2!T1:T13)</f>
        <v>1.5384615384615385</v>
      </c>
      <c r="U10" s="3">
        <f>AVERAGE(WynikiScenariusza2!U1:U13)</f>
        <v>2.3076923076923075</v>
      </c>
      <c r="V10" s="3">
        <f>AVERAGE(WynikiScenariusza2!V1:V13)</f>
        <v>2.6923076923076925</v>
      </c>
      <c r="W10" s="3">
        <f>AVERAGE(WynikiScenariusza2!W1:W13)</f>
        <v>2.5384615384615383</v>
      </c>
      <c r="X10" s="3">
        <f>AVERAGE(WynikiScenariusza2!X1:X13)</f>
        <v>2.4615384615384617</v>
      </c>
      <c r="Y10" s="3"/>
      <c r="Z10" s="3"/>
    </row>
    <row r="11" spans="1:26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5" t="s">
        <v>49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B15" s="3">
        <f>$C2*POWER(B9-B6,2)+$C2*POWER(B10-B6,2)</f>
        <v>0.34615384615384637</v>
      </c>
      <c r="C15" s="3">
        <f t="shared" ref="C15:X15" si="0">$C2*POWER(C9-C6,2)+$C2*POWER(C10-C6,2)</f>
        <v>0.15384615384615408</v>
      </c>
      <c r="D15" s="3">
        <f t="shared" si="0"/>
        <v>0.15384615384615277</v>
      </c>
      <c r="E15" s="3">
        <f t="shared" si="0"/>
        <v>0.34615384615384637</v>
      </c>
      <c r="F15" s="3">
        <f t="shared" si="0"/>
        <v>0.96153846153846356</v>
      </c>
      <c r="G15" s="3">
        <f t="shared" si="0"/>
        <v>0.15384615384615363</v>
      </c>
      <c r="H15" s="3">
        <f t="shared" si="0"/>
        <v>0.15384615384615408</v>
      </c>
      <c r="I15" s="3">
        <f t="shared" si="0"/>
        <v>3.8461538461539074E-2</v>
      </c>
      <c r="J15" s="3">
        <f t="shared" si="0"/>
        <v>3.846153846153863E-2</v>
      </c>
      <c r="K15" s="3">
        <f t="shared" si="0"/>
        <v>0.34615384615384637</v>
      </c>
      <c r="L15" s="3">
        <f t="shared" si="0"/>
        <v>0.96153846153846145</v>
      </c>
      <c r="M15" s="3">
        <f t="shared" si="0"/>
        <v>0.15384615384615363</v>
      </c>
      <c r="N15" s="3">
        <f t="shared" si="0"/>
        <v>3.8461538461538193E-2</v>
      </c>
      <c r="O15" s="3">
        <f t="shared" si="0"/>
        <v>0.15384615384615363</v>
      </c>
      <c r="P15" s="3">
        <f t="shared" si="0"/>
        <v>3.8461538461539074E-2</v>
      </c>
      <c r="Q15" s="3">
        <f t="shared" si="0"/>
        <v>0.34615384615384637</v>
      </c>
      <c r="R15" s="3">
        <f t="shared" si="0"/>
        <v>0.15384615384615452</v>
      </c>
      <c r="S15" s="3">
        <f t="shared" si="0"/>
        <v>3.846153846153863E-2</v>
      </c>
      <c r="T15" s="3">
        <f t="shared" si="0"/>
        <v>0.3461538461538457</v>
      </c>
      <c r="U15" s="3">
        <f t="shared" si="0"/>
        <v>0.15384615384615363</v>
      </c>
      <c r="V15" s="3">
        <f t="shared" si="0"/>
        <v>3.846153846153863E-2</v>
      </c>
      <c r="W15" s="3">
        <f t="shared" si="0"/>
        <v>0</v>
      </c>
      <c r="X15" s="3">
        <f t="shared" si="0"/>
        <v>3.846153846153863E-2</v>
      </c>
      <c r="Y15" s="3"/>
      <c r="Z15" s="1"/>
    </row>
    <row r="16" spans="1:26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5" t="s">
        <v>52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B19" s="3">
        <f>POWER(WynikiScenariusza1!B1-ANOVA!B9,2)</f>
        <v>0.28994082840236673</v>
      </c>
      <c r="C19" s="3">
        <f>POWER(WynikiScenariusza1!C1-ANOVA!C9,2)</f>
        <v>0.59171597633136086</v>
      </c>
      <c r="D19" s="3">
        <f>POWER(WynikiScenariusza1!D1-ANOVA!D9,2)</f>
        <v>2.3668639053254541E-2</v>
      </c>
      <c r="E19" s="3">
        <f>POWER(WynikiScenariusza1!E1-ANOVA!E9,2)</f>
        <v>0.14792899408284022</v>
      </c>
      <c r="F19" s="3">
        <f>POWER(WynikiScenariusza1!F1-ANOVA!F9,2)</f>
        <v>0.3786982248520705</v>
      </c>
      <c r="G19" s="3">
        <f>POWER(WynikiScenariusza1!G1-ANOVA!G9,2)</f>
        <v>0.14792899408284022</v>
      </c>
      <c r="H19" s="3">
        <f>POWER(WynikiScenariusza1!H1-ANOVA!H9,2)</f>
        <v>1.9171597633136093</v>
      </c>
      <c r="I19" s="3">
        <f>POWER(WynikiScenariusza1!I1-ANOVA!I9,2)</f>
        <v>2.3668639053254541E-2</v>
      </c>
      <c r="J19" s="3">
        <f>POWER(WynikiScenariusza1!J1-ANOVA!J9,2)</f>
        <v>5.9171597633136353E-3</v>
      </c>
      <c r="K19" s="3">
        <f>POWER(WynikiScenariusza1!K1-ANOVA!K9,2)</f>
        <v>9.4674556213017624E-2</v>
      </c>
      <c r="L19" s="3">
        <f>POWER(WynikiScenariusza1!L1-ANOVA!L9,2)</f>
        <v>0.21301775147929006</v>
      </c>
      <c r="M19" s="3">
        <f>POWER(WynikiScenariusza1!M1-ANOVA!M9,2)</f>
        <v>0.85207100591715945</v>
      </c>
      <c r="N19" s="3">
        <f>POWER(WynikiScenariusza1!N1-ANOVA!N9,2)</f>
        <v>0.28994082840236673</v>
      </c>
      <c r="O19" s="3">
        <f>POWER(WynikiScenariusza1!O1-ANOVA!O9,2)</f>
        <v>1.1597633136094678</v>
      </c>
      <c r="P19" s="3">
        <f>POWER(WynikiScenariusza1!P1-ANOVA!P9,2)</f>
        <v>0.71597633136094618</v>
      </c>
      <c r="Q19" s="3">
        <f>POWER(WynikiScenariusza1!Q1-ANOVA!Q9,2)</f>
        <v>0.14792899408284055</v>
      </c>
      <c r="R19" s="3">
        <f>POWER(WynikiScenariusza1!R1-ANOVA!R9,2)</f>
        <v>0.85207100591716023</v>
      </c>
      <c r="S19" s="3">
        <f>POWER(WynikiScenariusza1!S1-ANOVA!S9,2)</f>
        <v>0.59171597633136086</v>
      </c>
      <c r="T19" s="3">
        <f>POWER(WynikiScenariusza1!T1-ANOVA!T9,2)</f>
        <v>1.5147928994082842</v>
      </c>
      <c r="U19" s="3">
        <f>POWER(WynikiScenariusza1!U1-ANOVA!U9,2)</f>
        <v>0.71597633136094696</v>
      </c>
      <c r="V19" s="3">
        <f>POWER(WynikiScenariusza1!V1-ANOVA!V9,2)</f>
        <v>0.14792899408284022</v>
      </c>
      <c r="W19" s="3">
        <f>POWER(WynikiScenariusza1!W1-ANOVA!W9,2)</f>
        <v>0.21301775147929006</v>
      </c>
      <c r="X19" s="3">
        <f>POWER(WynikiScenariusza1!X1-ANOVA!X9,2)</f>
        <v>0.37869822485207105</v>
      </c>
      <c r="Y19" s="3"/>
      <c r="Z19" s="3"/>
    </row>
    <row r="20" spans="1:26" x14ac:dyDescent="0.25">
      <c r="B20" s="3">
        <f>POWER(WynikiScenariusza1!B2-ANOVA!B9,2)</f>
        <v>0.28994082840236673</v>
      </c>
      <c r="C20" s="3">
        <f>POWER(WynikiScenariusza1!C2-ANOVA!C9,2)</f>
        <v>0.59171597633136086</v>
      </c>
      <c r="D20" s="3">
        <f>POWER(WynikiScenariusza1!D2-ANOVA!D9,2)</f>
        <v>2.3668639053254541E-2</v>
      </c>
      <c r="E20" s="3">
        <f>POWER(WynikiScenariusza1!E2-ANOVA!E9,2)</f>
        <v>0.14792899408284022</v>
      </c>
      <c r="F20" s="3">
        <f>POWER(WynikiScenariusza1!F2-ANOVA!F9,2)</f>
        <v>0.3786982248520705</v>
      </c>
      <c r="G20" s="3">
        <f>POWER(WynikiScenariusza1!G2-ANOVA!G9,2)</f>
        <v>0.14792899408284022</v>
      </c>
      <c r="H20" s="3">
        <f>POWER(WynikiScenariusza1!H2-ANOVA!H9,2)</f>
        <v>0.14792899408284022</v>
      </c>
      <c r="I20" s="3">
        <f>POWER(WynikiScenariusza1!I2-ANOVA!I9,2)</f>
        <v>2.3668639053254541E-2</v>
      </c>
      <c r="J20" s="3">
        <f>POWER(WynikiScenariusza1!J2-ANOVA!J9,2)</f>
        <v>5.9171597633136353E-3</v>
      </c>
      <c r="K20" s="3">
        <f>POWER(WynikiScenariusza1!K2-ANOVA!K9,2)</f>
        <v>9.4674556213017624E-2</v>
      </c>
      <c r="L20" s="3">
        <f>POWER(WynikiScenariusza1!L2-ANOVA!L9,2)</f>
        <v>0.28994082840236673</v>
      </c>
      <c r="M20" s="3">
        <f>POWER(WynikiScenariusza1!M2-ANOVA!M9,2)</f>
        <v>5.9171597633136353E-3</v>
      </c>
      <c r="N20" s="3">
        <f>POWER(WynikiScenariusza1!N2-ANOVA!N9,2)</f>
        <v>0.21301775147929006</v>
      </c>
      <c r="O20" s="3">
        <f>POWER(WynikiScenariusza1!O2-ANOVA!O9,2)</f>
        <v>1.1597633136094678</v>
      </c>
      <c r="P20" s="3">
        <f>POWER(WynikiScenariusza1!P2-ANOVA!P9,2)</f>
        <v>2.3668639053254541E-2</v>
      </c>
      <c r="Q20" s="3">
        <f>POWER(WynikiScenariusza1!Q2-ANOVA!Q9,2)</f>
        <v>0.3786982248520705</v>
      </c>
      <c r="R20" s="3">
        <f>POWER(WynikiScenariusza1!R2-ANOVA!R9,2)</f>
        <v>0.85207100591716023</v>
      </c>
      <c r="S20" s="3">
        <f>POWER(WynikiScenariusza1!S2-ANOVA!S9,2)</f>
        <v>0.59171597633136086</v>
      </c>
      <c r="T20" s="3">
        <f>POWER(WynikiScenariusza1!T2-ANOVA!T9,2)</f>
        <v>5.3254437869822514E-2</v>
      </c>
      <c r="U20" s="3">
        <f>POWER(WynikiScenariusza1!U2-ANOVA!U9,2)</f>
        <v>0.71597633136094696</v>
      </c>
      <c r="V20" s="3">
        <f>POWER(WynikiScenariusza1!V2-ANOVA!V9,2)</f>
        <v>0.14792899408284022</v>
      </c>
      <c r="W20" s="3">
        <f>POWER(WynikiScenariusza1!W2-ANOVA!W9,2)</f>
        <v>0.21301775147929006</v>
      </c>
      <c r="X20" s="3">
        <f>POWER(WynikiScenariusza1!X2-ANOVA!X9,2)</f>
        <v>0.37869822485207105</v>
      </c>
      <c r="Y20" s="3"/>
      <c r="Z20" s="3"/>
    </row>
    <row r="21" spans="1:26" x14ac:dyDescent="0.25">
      <c r="B21" s="3">
        <f>POWER(WynikiScenariusza1!B3-ANOVA!B9,2)</f>
        <v>0.21301775147929006</v>
      </c>
      <c r="C21" s="3">
        <f>POWER(WynikiScenariusza1!C3-ANOVA!C9,2)</f>
        <v>0.59171597633136086</v>
      </c>
      <c r="D21" s="3">
        <f>POWER(WynikiScenariusza1!D3-ANOVA!D9,2)</f>
        <v>2.3668639053254541E-2</v>
      </c>
      <c r="E21" s="3">
        <f>POWER(WynikiScenariusza1!E3-ANOVA!E9,2)</f>
        <v>0.14792899408284022</v>
      </c>
      <c r="F21" s="3">
        <f>POWER(WynikiScenariusza1!F3-ANOVA!F9,2)</f>
        <v>0.3786982248520705</v>
      </c>
      <c r="G21" s="3">
        <f>POWER(WynikiScenariusza1!G3-ANOVA!G9,2)</f>
        <v>0.14792899408284022</v>
      </c>
      <c r="H21" s="3">
        <f>POWER(WynikiScenariusza1!H3-ANOVA!H9,2)</f>
        <v>0.37869822485207105</v>
      </c>
      <c r="I21" s="3">
        <f>POWER(WynikiScenariusza1!I3-ANOVA!I9,2)</f>
        <v>2.3668639053254541E-2</v>
      </c>
      <c r="J21" s="3">
        <f>POWER(WynikiScenariusza1!J3-ANOVA!J9,2)</f>
        <v>5.9171597633136353E-3</v>
      </c>
      <c r="K21" s="3">
        <f>POWER(WynikiScenariusza1!K3-ANOVA!K9,2)</f>
        <v>0.47928994082840265</v>
      </c>
      <c r="L21" s="3">
        <f>POWER(WynikiScenariusza1!L3-ANOVA!L9,2)</f>
        <v>0.28994082840236673</v>
      </c>
      <c r="M21" s="3">
        <f>POWER(WynikiScenariusza1!M3-ANOVA!M9,2)</f>
        <v>1.1597633136094678</v>
      </c>
      <c r="N21" s="3">
        <f>POWER(WynikiScenariusza1!N3-ANOVA!N9,2)</f>
        <v>0.21301775147929006</v>
      </c>
      <c r="O21" s="3">
        <f>POWER(WynikiScenariusza1!O3-ANOVA!O9,2)</f>
        <v>5.9171597633136353E-3</v>
      </c>
      <c r="P21" s="3">
        <f>POWER(WynikiScenariusza1!P3-ANOVA!P9,2)</f>
        <v>0.71597633136094618</v>
      </c>
      <c r="Q21" s="3">
        <f>POWER(WynikiScenariusza1!Q3-ANOVA!Q9,2)</f>
        <v>0.3786982248520705</v>
      </c>
      <c r="R21" s="3">
        <f>POWER(WynikiScenariusza1!R3-ANOVA!R9,2)</f>
        <v>5.9171597633135677E-3</v>
      </c>
      <c r="S21" s="3">
        <f>POWER(WynikiScenariusza1!S3-ANOVA!S9,2)</f>
        <v>5.3254437869822514E-2</v>
      </c>
      <c r="T21" s="3">
        <f>POWER(WynikiScenariusza1!T3-ANOVA!T9,2)</f>
        <v>5.3254437869822514E-2</v>
      </c>
      <c r="U21" s="3">
        <f>POWER(WynikiScenariusza1!U3-ANOVA!U9,2)</f>
        <v>2.3668639053254406E-2</v>
      </c>
      <c r="V21" s="3">
        <f>POWER(WynikiScenariusza1!V3-ANOVA!V9,2)</f>
        <v>0.37869822485207105</v>
      </c>
      <c r="W21" s="3">
        <f>POWER(WynikiScenariusza1!W3-ANOVA!W9,2)</f>
        <v>0.28994082840236673</v>
      </c>
      <c r="X21" s="3">
        <f>POWER(WynikiScenariusza1!X3-ANOVA!X9,2)</f>
        <v>1.9171597633136093</v>
      </c>
      <c r="Y21" s="3"/>
      <c r="Z21" s="3"/>
    </row>
    <row r="22" spans="1:26" x14ac:dyDescent="0.25">
      <c r="B22" s="3">
        <f>POWER(WynikiScenariusza1!B4-ANOVA!B9,2)</f>
        <v>0.28994082840236673</v>
      </c>
      <c r="C22" s="3">
        <f>POWER(WynikiScenariusza1!C4-ANOVA!C9,2)</f>
        <v>5.3254437869822514E-2</v>
      </c>
      <c r="D22" s="3">
        <f>POWER(WynikiScenariusza1!D4-ANOVA!D9,2)</f>
        <v>2.3668639053254541E-2</v>
      </c>
      <c r="E22" s="3">
        <f>POWER(WynikiScenariusza1!E4-ANOVA!E9,2)</f>
        <v>1.9171597633136093</v>
      </c>
      <c r="F22" s="3">
        <f>POWER(WynikiScenariusza1!F4-ANOVA!F9,2)</f>
        <v>0.14792899408284055</v>
      </c>
      <c r="G22" s="3">
        <f>POWER(WynikiScenariusza1!G4-ANOVA!G9,2)</f>
        <v>1.9171597633136093</v>
      </c>
      <c r="H22" s="3">
        <f>POWER(WynikiScenariusza1!H4-ANOVA!H9,2)</f>
        <v>0.14792899408284022</v>
      </c>
      <c r="I22" s="3">
        <f>POWER(WynikiScenariusza1!I4-ANOVA!I9,2)</f>
        <v>0.71597633136094618</v>
      </c>
      <c r="J22" s="3">
        <f>POWER(WynikiScenariusza1!J4-ANOVA!J9,2)</f>
        <v>1.1597633136094678</v>
      </c>
      <c r="K22" s="3">
        <f>POWER(WynikiScenariusza1!K4-ANOVA!K9,2)</f>
        <v>0.47928994082840265</v>
      </c>
      <c r="L22" s="3">
        <f>POWER(WynikiScenariusza1!L4-ANOVA!L9,2)</f>
        <v>0.28994082840236673</v>
      </c>
      <c r="M22" s="3">
        <f>POWER(WynikiScenariusza1!M4-ANOVA!M9,2)</f>
        <v>1.1597633136094678</v>
      </c>
      <c r="N22" s="3">
        <f>POWER(WynikiScenariusza1!N4-ANOVA!N9,2)</f>
        <v>0.21301775147929006</v>
      </c>
      <c r="O22" s="3">
        <f>POWER(WynikiScenariusza1!O4-ANOVA!O9,2)</f>
        <v>5.9171597633136353E-3</v>
      </c>
      <c r="P22" s="3">
        <f>POWER(WynikiScenariusza1!P4-ANOVA!P9,2)</f>
        <v>0.71597633136094618</v>
      </c>
      <c r="Q22" s="3">
        <f>POWER(WynikiScenariusza1!Q4-ANOVA!Q9,2)</f>
        <v>0.3786982248520705</v>
      </c>
      <c r="R22" s="3">
        <f>POWER(WynikiScenariusza1!R4-ANOVA!R9,2)</f>
        <v>5.9171597633135677E-3</v>
      </c>
      <c r="S22" s="3">
        <f>POWER(WynikiScenariusza1!S4-ANOVA!S9,2)</f>
        <v>0.59171597633136086</v>
      </c>
      <c r="T22" s="3">
        <f>POWER(WynikiScenariusza1!T4-ANOVA!T9,2)</f>
        <v>5.3254437869822514E-2</v>
      </c>
      <c r="U22" s="3">
        <f>POWER(WynikiScenariusza1!U4-ANOVA!U9,2)</f>
        <v>2.3668639053254406E-2</v>
      </c>
      <c r="V22" s="3">
        <f>POWER(WynikiScenariusza1!V4-ANOVA!V9,2)</f>
        <v>0.14792899408284022</v>
      </c>
      <c r="W22" s="3">
        <f>POWER(WynikiScenariusza1!W4-ANOVA!W9,2)</f>
        <v>0.21301775147929006</v>
      </c>
      <c r="X22" s="3">
        <f>POWER(WynikiScenariusza1!X4-ANOVA!X9,2)</f>
        <v>0.37869822485207105</v>
      </c>
      <c r="Y22" s="3"/>
      <c r="Z22" s="3"/>
    </row>
    <row r="23" spans="1:26" x14ac:dyDescent="0.25">
      <c r="B23" s="3">
        <f>POWER(WynikiScenariusza1!B5-ANOVA!B9,2)</f>
        <v>0.28994082840236673</v>
      </c>
      <c r="C23" s="3">
        <f>POWER(WynikiScenariusza1!C5-ANOVA!C9,2)</f>
        <v>5.3254437869822514E-2</v>
      </c>
      <c r="D23" s="3">
        <f>POWER(WynikiScenariusza1!D5-ANOVA!D9,2)</f>
        <v>0.71597633136094618</v>
      </c>
      <c r="E23" s="3">
        <f>POWER(WynikiScenariusza1!E5-ANOVA!E9,2)</f>
        <v>0.37869822485207105</v>
      </c>
      <c r="F23" s="3">
        <f>POWER(WynikiScenariusza1!F5-ANOVA!F9,2)</f>
        <v>0.14792899408284055</v>
      </c>
      <c r="G23" s="3">
        <f>POWER(WynikiScenariusza1!G5-ANOVA!G9,2)</f>
        <v>2.609467455621302</v>
      </c>
      <c r="H23" s="3">
        <f>POWER(WynikiScenariusza1!H5-ANOVA!H9,2)</f>
        <v>0.37869822485207105</v>
      </c>
      <c r="I23" s="3">
        <f>POWER(WynikiScenariusza1!I5-ANOVA!I9,2)</f>
        <v>2.3668639053254541E-2</v>
      </c>
      <c r="J23" s="3">
        <f>POWER(WynikiScenariusza1!J5-ANOVA!J9,2)</f>
        <v>5.9171597633136353E-3</v>
      </c>
      <c r="K23" s="3">
        <f>POWER(WynikiScenariusza1!K5-ANOVA!K9,2)</f>
        <v>9.4674556213017624E-2</v>
      </c>
      <c r="L23" s="3">
        <f>POWER(WynikiScenariusza1!L5-ANOVA!L9,2)</f>
        <v>2.3668639053254434</v>
      </c>
      <c r="M23" s="3">
        <f>POWER(WynikiScenariusza1!M5-ANOVA!M9,2)</f>
        <v>5.9171597633136353E-3</v>
      </c>
      <c r="N23" s="3">
        <f>POWER(WynikiScenariusza1!N5-ANOVA!N9,2)</f>
        <v>0.28994082840236673</v>
      </c>
      <c r="O23" s="3">
        <f>POWER(WynikiScenariusza1!O5-ANOVA!O9,2)</f>
        <v>5.9171597633136353E-3</v>
      </c>
      <c r="P23" s="3">
        <f>POWER(WynikiScenariusza1!P5-ANOVA!P9,2)</f>
        <v>2.3668639053254541E-2</v>
      </c>
      <c r="Q23" s="3">
        <f>POWER(WynikiScenariusza1!Q5-ANOVA!Q9,2)</f>
        <v>0.14792899408284055</v>
      </c>
      <c r="R23" s="3">
        <f>POWER(WynikiScenariusza1!R5-ANOVA!R9,2)</f>
        <v>5.9171597633135677E-3</v>
      </c>
      <c r="S23" s="3">
        <f>POWER(WynikiScenariusza1!S5-ANOVA!S9,2)</f>
        <v>5.3254437869822514E-2</v>
      </c>
      <c r="T23" s="3">
        <f>POWER(WynikiScenariusza1!T5-ANOVA!T9,2)</f>
        <v>0.59171597633136086</v>
      </c>
      <c r="U23" s="3">
        <f>POWER(WynikiScenariusza1!U5-ANOVA!U9,2)</f>
        <v>2.3668639053254406E-2</v>
      </c>
      <c r="V23" s="3">
        <f>POWER(WynikiScenariusza1!V5-ANOVA!V9,2)</f>
        <v>0.14792899408284022</v>
      </c>
      <c r="W23" s="3">
        <f>POWER(WynikiScenariusza1!W5-ANOVA!W9,2)</f>
        <v>0.21301775147929006</v>
      </c>
      <c r="X23" s="3">
        <f>POWER(WynikiScenariusza1!X5-ANOVA!X9,2)</f>
        <v>0.37869822485207105</v>
      </c>
      <c r="Y23" s="3"/>
      <c r="Z23" s="3"/>
    </row>
    <row r="24" spans="1:26" x14ac:dyDescent="0.25">
      <c r="B24" s="3">
        <f>POWER(WynikiScenariusza1!B6-ANOVA!B9,2)</f>
        <v>0.28994082840236673</v>
      </c>
      <c r="C24" s="3">
        <f>POWER(WynikiScenariusza1!C6-ANOVA!C9,2)</f>
        <v>5.3254437869822514E-2</v>
      </c>
      <c r="D24" s="3">
        <f>POWER(WynikiScenariusza1!D6-ANOVA!D9,2)</f>
        <v>2.3668639053254541E-2</v>
      </c>
      <c r="E24" s="3">
        <f>POWER(WynikiScenariusza1!E6-ANOVA!E9,2)</f>
        <v>0.14792899408284022</v>
      </c>
      <c r="F24" s="3">
        <f>POWER(WynikiScenariusza1!F6-ANOVA!F9,2)</f>
        <v>0.14792899408284055</v>
      </c>
      <c r="G24" s="3">
        <f>POWER(WynikiScenariusza1!G6-ANOVA!G9,2)</f>
        <v>0.14792899408284022</v>
      </c>
      <c r="H24" s="3">
        <f>POWER(WynikiScenariusza1!H6-ANOVA!H9,2)</f>
        <v>0.14792899408284022</v>
      </c>
      <c r="I24" s="3">
        <f>POWER(WynikiScenariusza1!I6-ANOVA!I9,2)</f>
        <v>2.3668639053254541E-2</v>
      </c>
      <c r="J24" s="3">
        <f>POWER(WynikiScenariusza1!J6-ANOVA!J9,2)</f>
        <v>0.85207100591715945</v>
      </c>
      <c r="K24" s="3">
        <f>POWER(WynikiScenariusza1!K6-ANOVA!K9,2)</f>
        <v>9.4674556213017624E-2</v>
      </c>
      <c r="L24" s="3">
        <f>POWER(WynikiScenariusza1!L6-ANOVA!L9,2)</f>
        <v>0.21301775147929006</v>
      </c>
      <c r="M24" s="3">
        <f>POWER(WynikiScenariusza1!M6-ANOVA!M9,2)</f>
        <v>5.9171597633136353E-3</v>
      </c>
      <c r="N24" s="3">
        <f>POWER(WynikiScenariusza1!N6-ANOVA!N9,2)</f>
        <v>0.28994082840236673</v>
      </c>
      <c r="O24" s="3">
        <f>POWER(WynikiScenariusza1!O6-ANOVA!O9,2)</f>
        <v>0.85207100591715945</v>
      </c>
      <c r="P24" s="3">
        <f>POWER(WynikiScenariusza1!P6-ANOVA!P9,2)</f>
        <v>1.3313609467455629</v>
      </c>
      <c r="Q24" s="3">
        <f>POWER(WynikiScenariusza1!Q6-ANOVA!Q9,2)</f>
        <v>0.14792899408284055</v>
      </c>
      <c r="R24" s="3">
        <f>POWER(WynikiScenariusza1!R6-ANOVA!R9,2)</f>
        <v>5.9171597633135677E-3</v>
      </c>
      <c r="S24" s="3">
        <f>POWER(WynikiScenariusza1!S6-ANOVA!S9,2)</f>
        <v>1.5147928994082842</v>
      </c>
      <c r="T24" s="3">
        <f>POWER(WynikiScenariusza1!T6-ANOVA!T9,2)</f>
        <v>0.59171597633136086</v>
      </c>
      <c r="U24" s="3">
        <f>POWER(WynikiScenariusza1!U6-ANOVA!U9,2)</f>
        <v>2.3668639053254406E-2</v>
      </c>
      <c r="V24" s="3">
        <f>POWER(WynikiScenariusza1!V6-ANOVA!V9,2)</f>
        <v>0.14792899408284022</v>
      </c>
      <c r="W24" s="3">
        <f>POWER(WynikiScenariusza1!W6-ANOVA!W9,2)</f>
        <v>0.28994082840236673</v>
      </c>
      <c r="X24" s="3">
        <f>POWER(WynikiScenariusza1!X6-ANOVA!X9,2)</f>
        <v>0.14792899408284022</v>
      </c>
      <c r="Y24" s="3"/>
      <c r="Z24" s="3"/>
    </row>
    <row r="25" spans="1:26" x14ac:dyDescent="0.25">
      <c r="B25" s="3">
        <f>POWER(WynikiScenariusza1!B7-ANOVA!B9,2)</f>
        <v>0.28994082840236673</v>
      </c>
      <c r="C25" s="3">
        <f>POWER(WynikiScenariusza1!C7-ANOVA!C9,2)</f>
        <v>5.3254437869822514E-2</v>
      </c>
      <c r="D25" s="3">
        <f>POWER(WynikiScenariusza1!D7-ANOVA!D9,2)</f>
        <v>2.3668639053254541E-2</v>
      </c>
      <c r="E25" s="3">
        <f>POWER(WynikiScenariusza1!E7-ANOVA!E9,2)</f>
        <v>0.37869822485207105</v>
      </c>
      <c r="F25" s="3">
        <f>POWER(WynikiScenariusza1!F7-ANOVA!F9,2)</f>
        <v>0.14792899408284055</v>
      </c>
      <c r="G25" s="3">
        <f>POWER(WynikiScenariusza1!G7-ANOVA!G9,2)</f>
        <v>0.14792899408284022</v>
      </c>
      <c r="H25" s="3">
        <f>POWER(WynikiScenariusza1!H7-ANOVA!H9,2)</f>
        <v>0.37869822485207105</v>
      </c>
      <c r="I25" s="3">
        <f>POWER(WynikiScenariusza1!I7-ANOVA!I9,2)</f>
        <v>0.71597633136094618</v>
      </c>
      <c r="J25" s="3">
        <f>POWER(WynikiScenariusza1!J7-ANOVA!J9,2)</f>
        <v>5.9171597633136353E-3</v>
      </c>
      <c r="K25" s="3">
        <f>POWER(WynikiScenariusza1!K7-ANOVA!K9,2)</f>
        <v>0.47928994082840265</v>
      </c>
      <c r="L25" s="3">
        <f>POWER(WynikiScenariusza1!L7-ANOVA!L9,2)</f>
        <v>2.3668639053254434</v>
      </c>
      <c r="M25" s="3">
        <f>POWER(WynikiScenariusza1!M7-ANOVA!M9,2)</f>
        <v>1.1597633136094678</v>
      </c>
      <c r="N25" s="3">
        <f>POWER(WynikiScenariusza1!N7-ANOVA!N9,2)</f>
        <v>0.21301775147929006</v>
      </c>
      <c r="O25" s="3">
        <f>POWER(WynikiScenariusza1!O7-ANOVA!O9,2)</f>
        <v>5.9171597633136353E-3</v>
      </c>
      <c r="P25" s="3">
        <f>POWER(WynikiScenariusza1!P7-ANOVA!P9,2)</f>
        <v>2.3668639053254541E-2</v>
      </c>
      <c r="Q25" s="3">
        <f>POWER(WynikiScenariusza1!Q7-ANOVA!Q9,2)</f>
        <v>0.14792899408284055</v>
      </c>
      <c r="R25" s="3">
        <f>POWER(WynikiScenariusza1!R7-ANOVA!R9,2)</f>
        <v>0.85207100591716023</v>
      </c>
      <c r="S25" s="3">
        <f>POWER(WynikiScenariusza1!S7-ANOVA!S9,2)</f>
        <v>0.59171597633136086</v>
      </c>
      <c r="T25" s="3">
        <f>POWER(WynikiScenariusza1!T7-ANOVA!T9,2)</f>
        <v>5.3254437869822514E-2</v>
      </c>
      <c r="U25" s="3">
        <f>POWER(WynikiScenariusza1!U7-ANOVA!U9,2)</f>
        <v>2.3668639053254406E-2</v>
      </c>
      <c r="V25" s="3">
        <f>POWER(WynikiScenariusza1!V7-ANOVA!V9,2)</f>
        <v>0.14792899408284022</v>
      </c>
      <c r="W25" s="3">
        <f>POWER(WynikiScenariusza1!W7-ANOVA!W9,2)</f>
        <v>0.21301775147929006</v>
      </c>
      <c r="X25" s="3">
        <f>POWER(WynikiScenariusza1!X7-ANOVA!X9,2)</f>
        <v>0.37869822485207105</v>
      </c>
      <c r="Y25" s="3"/>
      <c r="Z25" s="3"/>
    </row>
    <row r="26" spans="1:26" x14ac:dyDescent="0.25">
      <c r="B26" s="3">
        <f>POWER(WynikiScenariusza1!B8-ANOVA!B9,2)</f>
        <v>0.21301775147929006</v>
      </c>
      <c r="C26" s="3">
        <f>POWER(WynikiScenariusza1!C8-ANOVA!C9,2)</f>
        <v>5.3254437869822514E-2</v>
      </c>
      <c r="D26" s="3">
        <f>POWER(WynikiScenariusza1!D8-ANOVA!D9,2)</f>
        <v>2.3668639053254541E-2</v>
      </c>
      <c r="E26" s="3">
        <f>POWER(WynikiScenariusza1!E8-ANOVA!E9,2)</f>
        <v>0.37869822485207105</v>
      </c>
      <c r="F26" s="3">
        <f>POWER(WynikiScenariusza1!F8-ANOVA!F9,2)</f>
        <v>1.9171597633136106</v>
      </c>
      <c r="G26" s="3">
        <f>POWER(WynikiScenariusza1!G8-ANOVA!G9,2)</f>
        <v>0.37869822485207105</v>
      </c>
      <c r="H26" s="3">
        <f>POWER(WynikiScenariusza1!H8-ANOVA!H9,2)</f>
        <v>0.14792899408284022</v>
      </c>
      <c r="I26" s="3">
        <f>POWER(WynikiScenariusza1!I8-ANOVA!I9,2)</f>
        <v>2.3668639053254541E-2</v>
      </c>
      <c r="J26" s="3">
        <f>POWER(WynikiScenariusza1!J8-ANOVA!J9,2)</f>
        <v>5.9171597633136353E-3</v>
      </c>
      <c r="K26" s="3">
        <f>POWER(WynikiScenariusza1!K8-ANOVA!K9,2)</f>
        <v>9.4674556213017624E-2</v>
      </c>
      <c r="L26" s="3">
        <f>POWER(WynikiScenariusza1!L8-ANOVA!L9,2)</f>
        <v>0.21301775147929006</v>
      </c>
      <c r="M26" s="3">
        <f>POWER(WynikiScenariusza1!M8-ANOVA!M9,2)</f>
        <v>0.85207100591715945</v>
      </c>
      <c r="N26" s="3">
        <f>POWER(WynikiScenariusza1!N8-ANOVA!N9,2)</f>
        <v>0.28994082840236673</v>
      </c>
      <c r="O26" s="3">
        <f>POWER(WynikiScenariusza1!O8-ANOVA!O9,2)</f>
        <v>3.698224852071005</v>
      </c>
      <c r="P26" s="3">
        <f>POWER(WynikiScenariusza1!P8-ANOVA!P9,2)</f>
        <v>1.3313609467455629</v>
      </c>
      <c r="Q26" s="3">
        <f>POWER(WynikiScenariusza1!Q8-ANOVA!Q9,2)</f>
        <v>0.14792899408284055</v>
      </c>
      <c r="R26" s="3">
        <f>POWER(WynikiScenariusza1!R8-ANOVA!R9,2)</f>
        <v>1.1597633136094669</v>
      </c>
      <c r="S26" s="3">
        <f>POWER(WynikiScenariusza1!S8-ANOVA!S9,2)</f>
        <v>1.5147928994082842</v>
      </c>
      <c r="T26" s="3">
        <f>POWER(WynikiScenariusza1!T8-ANOVA!T9,2)</f>
        <v>5.3254437869822514E-2</v>
      </c>
      <c r="U26" s="3">
        <f>POWER(WynikiScenariusza1!U8-ANOVA!U9,2)</f>
        <v>2.3668639053254406E-2</v>
      </c>
      <c r="V26" s="3">
        <f>POWER(WynikiScenariusza1!V8-ANOVA!V9,2)</f>
        <v>0.37869822485207105</v>
      </c>
      <c r="W26" s="3">
        <f>POWER(WynikiScenariusza1!W8-ANOVA!W9,2)</f>
        <v>0.21301775147929006</v>
      </c>
      <c r="X26" s="3">
        <f>POWER(WynikiScenariusza1!X8-ANOVA!X9,2)</f>
        <v>0.14792899408284022</v>
      </c>
      <c r="Y26" s="3"/>
      <c r="Z26" s="3"/>
    </row>
    <row r="27" spans="1:26" x14ac:dyDescent="0.25">
      <c r="B27" s="3">
        <f>POWER(WynikiScenariusza1!B9-ANOVA!B9,2)</f>
        <v>0.21301775147929006</v>
      </c>
      <c r="C27" s="3">
        <f>POWER(WynikiScenariusza1!C9-ANOVA!C9,2)</f>
        <v>5.3254437869822514E-2</v>
      </c>
      <c r="D27" s="3">
        <f>POWER(WynikiScenariusza1!D9-ANOVA!D9,2)</f>
        <v>2.3668639053254541E-2</v>
      </c>
      <c r="E27" s="3">
        <f>POWER(WynikiScenariusza1!E9-ANOVA!E9,2)</f>
        <v>2.609467455621302</v>
      </c>
      <c r="F27" s="3">
        <f>POWER(WynikiScenariusza1!F9-ANOVA!F9,2)</f>
        <v>0.3786982248520705</v>
      </c>
      <c r="G27" s="3">
        <f>POWER(WynikiScenariusza1!G9-ANOVA!G9,2)</f>
        <v>0.37869822485207105</v>
      </c>
      <c r="H27" s="3">
        <f>POWER(WynikiScenariusza1!H9-ANOVA!H9,2)</f>
        <v>0.37869822485207105</v>
      </c>
      <c r="I27" s="3">
        <f>POWER(WynikiScenariusza1!I9-ANOVA!I9,2)</f>
        <v>2.3668639053254541E-2</v>
      </c>
      <c r="J27" s="3">
        <f>POWER(WynikiScenariusza1!J9-ANOVA!J9,2)</f>
        <v>5.9171597633136353E-3</v>
      </c>
      <c r="K27" s="3">
        <f>POWER(WynikiScenariusza1!K9-ANOVA!K9,2)</f>
        <v>9.4674556213017624E-2</v>
      </c>
      <c r="L27" s="3">
        <f>POWER(WynikiScenariusza1!L9-ANOVA!L9,2)</f>
        <v>2.1360946745562135</v>
      </c>
      <c r="M27" s="3">
        <f>POWER(WynikiScenariusza1!M9-ANOVA!M9,2)</f>
        <v>0.85207100591715945</v>
      </c>
      <c r="N27" s="3">
        <f>POWER(WynikiScenariusza1!N9-ANOVA!N9,2)</f>
        <v>0.21301775147929006</v>
      </c>
      <c r="O27" s="3">
        <f>POWER(WynikiScenariusza1!O9-ANOVA!O9,2)</f>
        <v>0.85207100591715945</v>
      </c>
      <c r="P27" s="3">
        <f>POWER(WynikiScenariusza1!P9-ANOVA!P9,2)</f>
        <v>1.3313609467455629</v>
      </c>
      <c r="Q27" s="3">
        <f>POWER(WynikiScenariusza1!Q9-ANOVA!Q9,2)</f>
        <v>0.14792899408284055</v>
      </c>
      <c r="R27" s="3">
        <f>POWER(WynikiScenariusza1!R9-ANOVA!R9,2)</f>
        <v>1.1597633136094669</v>
      </c>
      <c r="S27" s="3">
        <f>POWER(WynikiScenariusza1!S9-ANOVA!S9,2)</f>
        <v>0.59171597633136086</v>
      </c>
      <c r="T27" s="3">
        <f>POWER(WynikiScenariusza1!T9-ANOVA!T9,2)</f>
        <v>0.59171597633136086</v>
      </c>
      <c r="U27" s="3">
        <f>POWER(WynikiScenariusza1!U9-ANOVA!U9,2)</f>
        <v>2.3668639053254406E-2</v>
      </c>
      <c r="V27" s="3">
        <f>POWER(WynikiScenariusza1!V9-ANOVA!V9,2)</f>
        <v>0.37869822485207105</v>
      </c>
      <c r="W27" s="3">
        <f>POWER(WynikiScenariusza1!W9-ANOVA!W9,2)</f>
        <v>0.28994082840236673</v>
      </c>
      <c r="X27" s="3">
        <f>POWER(WynikiScenariusza1!X9-ANOVA!X9,2)</f>
        <v>0.14792899408284022</v>
      </c>
      <c r="Y27" s="3"/>
      <c r="Z27" s="3"/>
    </row>
    <row r="28" spans="1:26" x14ac:dyDescent="0.25">
      <c r="B28" s="3">
        <f>POWER(WynikiScenariusza1!B10-ANOVA!B9,2)</f>
        <v>0.21301775147929006</v>
      </c>
      <c r="C28" s="3">
        <f>POWER(WynikiScenariusza1!C10-ANOVA!C9,2)</f>
        <v>5.3254437869822514E-2</v>
      </c>
      <c r="D28" s="3">
        <f>POWER(WynikiScenariusza1!D10-ANOVA!D9,2)</f>
        <v>2.3668639053254541E-2</v>
      </c>
      <c r="E28" s="3">
        <f>POWER(WynikiScenariusza1!E10-ANOVA!E9,2)</f>
        <v>0.14792899408284022</v>
      </c>
      <c r="F28" s="3">
        <f>POWER(WynikiScenariusza1!F10-ANOVA!F9,2)</f>
        <v>0.3786982248520705</v>
      </c>
      <c r="G28" s="3">
        <f>POWER(WynikiScenariusza1!G10-ANOVA!G9,2)</f>
        <v>0.37869822485207105</v>
      </c>
      <c r="H28" s="3">
        <f>POWER(WynikiScenariusza1!H10-ANOVA!H9,2)</f>
        <v>0.14792899408284022</v>
      </c>
      <c r="I28" s="3">
        <f>POWER(WynikiScenariusza1!I10-ANOVA!I9,2)</f>
        <v>2.3668639053254541E-2</v>
      </c>
      <c r="J28" s="3">
        <f>POWER(WynikiScenariusza1!J10-ANOVA!J9,2)</f>
        <v>5.9171597633136353E-3</v>
      </c>
      <c r="K28" s="3">
        <f>POWER(WynikiScenariusza1!K10-ANOVA!K9,2)</f>
        <v>0.47928994082840265</v>
      </c>
      <c r="L28" s="3">
        <f>POWER(WynikiScenariusza1!L10-ANOVA!L9,2)</f>
        <v>0.28994082840236673</v>
      </c>
      <c r="M28" s="3">
        <f>POWER(WynikiScenariusza1!M10-ANOVA!M9,2)</f>
        <v>5.9171597633136353E-3</v>
      </c>
      <c r="N28" s="3">
        <f>POWER(WynikiScenariusza1!N10-ANOVA!N9,2)</f>
        <v>0.21301775147929006</v>
      </c>
      <c r="O28" s="3">
        <f>POWER(WynikiScenariusza1!O10-ANOVA!O9,2)</f>
        <v>1.1597633136094678</v>
      </c>
      <c r="P28" s="3">
        <f>POWER(WynikiScenariusza1!P10-ANOVA!P9,2)</f>
        <v>0.71597633136094618</v>
      </c>
      <c r="Q28" s="3">
        <f>POWER(WynikiScenariusza1!Q10-ANOVA!Q9,2)</f>
        <v>0.3786982248520705</v>
      </c>
      <c r="R28" s="3">
        <f>POWER(WynikiScenariusza1!R10-ANOVA!R9,2)</f>
        <v>0.85207100591716023</v>
      </c>
      <c r="S28" s="3">
        <f>POWER(WynikiScenariusza1!S10-ANOVA!S9,2)</f>
        <v>5.3254437869822514E-2</v>
      </c>
      <c r="T28" s="3">
        <f>POWER(WynikiScenariusza1!T10-ANOVA!T9,2)</f>
        <v>5.3254437869822514E-2</v>
      </c>
      <c r="U28" s="3">
        <f>POWER(WynikiScenariusza1!U10-ANOVA!U9,2)</f>
        <v>2.3668639053254406E-2</v>
      </c>
      <c r="V28" s="3">
        <f>POWER(WynikiScenariusza1!V10-ANOVA!V9,2)</f>
        <v>0.37869822485207105</v>
      </c>
      <c r="W28" s="3">
        <f>POWER(WynikiScenariusza1!W10-ANOVA!W9,2)</f>
        <v>0.28994082840236673</v>
      </c>
      <c r="X28" s="3">
        <f>POWER(WynikiScenariusza1!X10-ANOVA!X9,2)</f>
        <v>0.14792899408284022</v>
      </c>
      <c r="Y28" s="3"/>
      <c r="Z28" s="3"/>
    </row>
    <row r="29" spans="1:26" x14ac:dyDescent="0.25">
      <c r="B29" s="3">
        <f>POWER(WynikiScenariusza1!B11-ANOVA!B9,2)</f>
        <v>0.21301775147929006</v>
      </c>
      <c r="C29" s="3">
        <f>POWER(WynikiScenariusza1!C11-ANOVA!C9,2)</f>
        <v>5.3254437869822514E-2</v>
      </c>
      <c r="D29" s="3">
        <f>POWER(WynikiScenariusza1!D11-ANOVA!D9,2)</f>
        <v>2.3668639053254541E-2</v>
      </c>
      <c r="E29" s="3">
        <f>POWER(WynikiScenariusza1!E11-ANOVA!E9,2)</f>
        <v>0.14792899408284022</v>
      </c>
      <c r="F29" s="3">
        <f>POWER(WynikiScenariusza1!F11-ANOVA!F9,2)</f>
        <v>0.14792899408284055</v>
      </c>
      <c r="G29" s="3">
        <f>POWER(WynikiScenariusza1!G11-ANOVA!G9,2)</f>
        <v>0.14792899408284022</v>
      </c>
      <c r="H29" s="3">
        <f>POWER(WynikiScenariusza1!H11-ANOVA!H9,2)</f>
        <v>0.37869822485207105</v>
      </c>
      <c r="I29" s="3">
        <f>POWER(WynikiScenariusza1!I11-ANOVA!I9,2)</f>
        <v>1.3313609467455629</v>
      </c>
      <c r="J29" s="3">
        <f>POWER(WynikiScenariusza1!J11-ANOVA!J9,2)</f>
        <v>5.9171597633136353E-3</v>
      </c>
      <c r="K29" s="3">
        <f>POWER(WynikiScenariusza1!K11-ANOVA!K9,2)</f>
        <v>1.7100591715976325</v>
      </c>
      <c r="L29" s="3">
        <f>POWER(WynikiScenariusza1!L11-ANOVA!L9,2)</f>
        <v>2.1360946745562135</v>
      </c>
      <c r="M29" s="3">
        <f>POWER(WynikiScenariusza1!M11-ANOVA!M9,2)</f>
        <v>0.85207100591715945</v>
      </c>
      <c r="N29" s="3">
        <f>POWER(WynikiScenariusza1!N11-ANOVA!N9,2)</f>
        <v>2.3668639053254434</v>
      </c>
      <c r="O29" s="3">
        <f>POWER(WynikiScenariusza1!O11-ANOVA!O9,2)</f>
        <v>5.9171597633136353E-3</v>
      </c>
      <c r="P29" s="3">
        <f>POWER(WynikiScenariusza1!P11-ANOVA!P9,2)</f>
        <v>0.71597633136094618</v>
      </c>
      <c r="Q29" s="3">
        <f>POWER(WynikiScenariusza1!Q11-ANOVA!Q9,2)</f>
        <v>0.3786982248520705</v>
      </c>
      <c r="R29" s="3">
        <f>POWER(WynikiScenariusza1!R11-ANOVA!R9,2)</f>
        <v>5.9171597633135677E-3</v>
      </c>
      <c r="S29" s="3">
        <f>POWER(WynikiScenariusza1!S11-ANOVA!S9,2)</f>
        <v>5.3254437869822514E-2</v>
      </c>
      <c r="T29" s="3">
        <f>POWER(WynikiScenariusza1!T11-ANOVA!T9,2)</f>
        <v>5.3254437869822514E-2</v>
      </c>
      <c r="U29" s="3">
        <f>POWER(WynikiScenariusza1!U11-ANOVA!U9,2)</f>
        <v>2.3668639053254406E-2</v>
      </c>
      <c r="V29" s="3">
        <f>POWER(WynikiScenariusza1!V11-ANOVA!V9,2)</f>
        <v>0.14792899408284022</v>
      </c>
      <c r="W29" s="3">
        <f>POWER(WynikiScenariusza1!W11-ANOVA!W9,2)</f>
        <v>0.21301775147929006</v>
      </c>
      <c r="X29" s="3">
        <f>POWER(WynikiScenariusza1!X11-ANOVA!X9,2)</f>
        <v>0.37869822485207105</v>
      </c>
      <c r="Y29" s="3"/>
      <c r="Z29" s="3"/>
    </row>
    <row r="30" spans="1:26" x14ac:dyDescent="0.25">
      <c r="B30" s="3">
        <f>POWER(WynikiScenariusza1!B12-ANOVA!B9,2)</f>
        <v>0.28994082840236673</v>
      </c>
      <c r="C30" s="3">
        <f>POWER(WynikiScenariusza1!C12-ANOVA!C9,2)</f>
        <v>5.3254437869822514E-2</v>
      </c>
      <c r="D30" s="3">
        <f>POWER(WynikiScenariusza1!D12-ANOVA!D9,2)</f>
        <v>2.3668639053254541E-2</v>
      </c>
      <c r="E30" s="3">
        <f>POWER(WynikiScenariusza1!E12-ANOVA!E9,2)</f>
        <v>0.14792899408284022</v>
      </c>
      <c r="F30" s="3">
        <f>POWER(WynikiScenariusza1!F12-ANOVA!F9,2)</f>
        <v>0.14792899408284055</v>
      </c>
      <c r="G30" s="3">
        <f>POWER(WynikiScenariusza1!G12-ANOVA!G9,2)</f>
        <v>0.37869822485207105</v>
      </c>
      <c r="H30" s="3">
        <f>POWER(WynikiScenariusza1!H12-ANOVA!H9,2)</f>
        <v>0.37869822485207105</v>
      </c>
      <c r="I30" s="3">
        <f>POWER(WynikiScenariusza1!I12-ANOVA!I9,2)</f>
        <v>0.71597633136094618</v>
      </c>
      <c r="J30" s="3">
        <f>POWER(WynikiScenariusza1!J12-ANOVA!J9,2)</f>
        <v>5.9171597633136353E-3</v>
      </c>
      <c r="K30" s="3">
        <f>POWER(WynikiScenariusza1!K12-ANOVA!K9,2)</f>
        <v>0.47928994082840265</v>
      </c>
      <c r="L30" s="3">
        <f>POWER(WynikiScenariusza1!L12-ANOVA!L9,2)</f>
        <v>0.21301775147929006</v>
      </c>
      <c r="M30" s="3">
        <f>POWER(WynikiScenariusza1!M12-ANOVA!M9,2)</f>
        <v>5.9171597633136353E-3</v>
      </c>
      <c r="N30" s="3">
        <f>POWER(WynikiScenariusza1!N12-ANOVA!N9,2)</f>
        <v>0.21301775147929006</v>
      </c>
      <c r="O30" s="3">
        <f>POWER(WynikiScenariusza1!O12-ANOVA!O9,2)</f>
        <v>1.1597633136094678</v>
      </c>
      <c r="P30" s="3">
        <f>POWER(WynikiScenariusza1!P12-ANOVA!P9,2)</f>
        <v>0.71597633136094618</v>
      </c>
      <c r="Q30" s="3">
        <f>POWER(WynikiScenariusza1!Q12-ANOVA!Q9,2)</f>
        <v>0.3786982248520705</v>
      </c>
      <c r="R30" s="3">
        <f>POWER(WynikiScenariusza1!R12-ANOVA!R9,2)</f>
        <v>5.9171597633135677E-3</v>
      </c>
      <c r="S30" s="3">
        <f>POWER(WynikiScenariusza1!S12-ANOVA!S9,2)</f>
        <v>5.3254437869822514E-2</v>
      </c>
      <c r="T30" s="3">
        <f>POWER(WynikiScenariusza1!T12-ANOVA!T9,2)</f>
        <v>5.3254437869822514E-2</v>
      </c>
      <c r="U30" s="3">
        <f>POWER(WynikiScenariusza1!U12-ANOVA!U9,2)</f>
        <v>0.71597633136094696</v>
      </c>
      <c r="V30" s="3">
        <f>POWER(WynikiScenariusza1!V12-ANOVA!V9,2)</f>
        <v>0.37869822485207105</v>
      </c>
      <c r="W30" s="3">
        <f>POWER(WynikiScenariusza1!W12-ANOVA!W9,2)</f>
        <v>0.28994082840236673</v>
      </c>
      <c r="X30" s="3">
        <f>POWER(WynikiScenariusza1!X12-ANOVA!X9,2)</f>
        <v>0.14792899408284022</v>
      </c>
      <c r="Y30" s="3"/>
      <c r="Z30" s="3"/>
    </row>
    <row r="31" spans="1:26" x14ac:dyDescent="0.25">
      <c r="B31" s="3">
        <f>POWER(WynikiScenariusza1!B13-ANOVA!B9,2)</f>
        <v>2.1360946745562135</v>
      </c>
      <c r="C31" s="3">
        <f>POWER(WynikiScenariusza1!C13-ANOVA!C9,2)</f>
        <v>5.3254437869822514E-2</v>
      </c>
      <c r="D31" s="3">
        <f>POWER(WynikiScenariusza1!D13-ANOVA!D9,2)</f>
        <v>0.71597633136094618</v>
      </c>
      <c r="E31" s="3">
        <f>POWER(WynikiScenariusza1!E13-ANOVA!E9,2)</f>
        <v>0.37869822485207105</v>
      </c>
      <c r="F31" s="3">
        <f>POWER(WynikiScenariusza1!F13-ANOVA!F9,2)</f>
        <v>0.3786982248520705</v>
      </c>
      <c r="G31" s="3">
        <f>POWER(WynikiScenariusza1!G13-ANOVA!G9,2)</f>
        <v>0.14792899408284022</v>
      </c>
      <c r="H31" s="3">
        <f>POWER(WynikiScenariusza1!H13-ANOVA!H9,2)</f>
        <v>0.14792899408284022</v>
      </c>
      <c r="I31" s="3">
        <f>POWER(WynikiScenariusza1!I13-ANOVA!I9,2)</f>
        <v>2.3668639053254541E-2</v>
      </c>
      <c r="J31" s="3">
        <f>POWER(WynikiScenariusza1!J13-ANOVA!J9,2)</f>
        <v>0.85207100591715945</v>
      </c>
      <c r="K31" s="3">
        <f>POWER(WynikiScenariusza1!K13-ANOVA!K9,2)</f>
        <v>9.4674556213017624E-2</v>
      </c>
      <c r="L31" s="3">
        <f>POWER(WynikiScenariusza1!L13-ANOVA!L9,2)</f>
        <v>0.21301775147929006</v>
      </c>
      <c r="M31" s="3">
        <f>POWER(WynikiScenariusza1!M13-ANOVA!M9,2)</f>
        <v>5.9171597633136353E-3</v>
      </c>
      <c r="N31" s="3">
        <f>POWER(WynikiScenariusza1!N13-ANOVA!N9,2)</f>
        <v>0.21301775147929006</v>
      </c>
      <c r="O31" s="3">
        <f>POWER(WynikiScenariusza1!O13-ANOVA!O9,2)</f>
        <v>0.85207100591715945</v>
      </c>
      <c r="P31" s="3">
        <f>POWER(WynikiScenariusza1!P13-ANOVA!P9,2)</f>
        <v>1.3313609467455629</v>
      </c>
      <c r="Q31" s="3">
        <f>POWER(WynikiScenariusza1!Q13-ANOVA!Q9,2)</f>
        <v>1.9171597633136106</v>
      </c>
      <c r="R31" s="3">
        <f>POWER(WynikiScenariusza1!R13-ANOVA!R9,2)</f>
        <v>1.1597633136094669</v>
      </c>
      <c r="S31" s="3">
        <f>POWER(WynikiScenariusza1!S13-ANOVA!S9,2)</f>
        <v>5.3254437869822514E-2</v>
      </c>
      <c r="T31" s="3">
        <f>POWER(WynikiScenariusza1!T13-ANOVA!T9,2)</f>
        <v>0.59171597633136086</v>
      </c>
      <c r="U31" s="3">
        <f>POWER(WynikiScenariusza1!U13-ANOVA!U9,2)</f>
        <v>1.3313609467455618</v>
      </c>
      <c r="V31" s="3">
        <f>POWER(WynikiScenariusza1!V13-ANOVA!V9,2)</f>
        <v>0.14792899408284022</v>
      </c>
      <c r="W31" s="3">
        <f>POWER(WynikiScenariusza1!W13-ANOVA!W9,2)</f>
        <v>0.28994082840236673</v>
      </c>
      <c r="X31" s="3">
        <f>POWER(WynikiScenariusza1!X13-ANOVA!X9,2)</f>
        <v>0.14792899408284022</v>
      </c>
      <c r="Y31" s="3"/>
      <c r="Z31" s="3"/>
    </row>
    <row r="32" spans="1:26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2:26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2:26" x14ac:dyDescent="0.25">
      <c r="B34" s="3">
        <f>POWER(WynikiScenariusza2!B1-ANOVA!B10,2)</f>
        <v>0.59171597633136086</v>
      </c>
      <c r="C34" s="3">
        <f>POWER(WynikiScenariusza2!C1-ANOVA!C10,2)</f>
        <v>5.9171597633136015E-3</v>
      </c>
      <c r="D34" s="3">
        <f>POWER(WynikiScenariusza2!D1-ANOVA!D10,2)</f>
        <v>9.4674556213017624E-2</v>
      </c>
      <c r="E34" s="3">
        <f>POWER(WynikiScenariusza2!E1-ANOVA!E10,2)</f>
        <v>0.37869822485207105</v>
      </c>
      <c r="F34" s="3">
        <f>POWER(WynikiScenariusza2!F1-ANOVA!F10,2)</f>
        <v>1</v>
      </c>
      <c r="G34" s="3">
        <f>POWER(WynikiScenariusza2!G1-ANOVA!G10,2)</f>
        <v>1.5147928994082842</v>
      </c>
      <c r="H34" s="3">
        <f>POWER(WynikiScenariusza2!H1-ANOVA!H10,2)</f>
        <v>0.28994082840236696</v>
      </c>
      <c r="I34" s="3">
        <f>POWER(WynikiScenariusza2!I1-ANOVA!I10,2)</f>
        <v>0.85207100591716023</v>
      </c>
      <c r="J34" s="3">
        <f>POWER(WynikiScenariusza2!J1-ANOVA!J10,2)</f>
        <v>1</v>
      </c>
      <c r="K34" s="3">
        <f>POWER(WynikiScenariusza2!K1-ANOVA!K10,2)</f>
        <v>0.21301775147929006</v>
      </c>
      <c r="L34" s="3">
        <f>POWER(WynikiScenariusza2!L1-ANOVA!L10,2)</f>
        <v>2.3668639053254406E-2</v>
      </c>
      <c r="M34" s="3">
        <f>POWER(WynikiScenariusza2!M1-ANOVA!M10,2)</f>
        <v>5.9171597633135677E-3</v>
      </c>
      <c r="N34" s="3">
        <f>POWER(WynikiScenariusza2!N1-ANOVA!N10,2)</f>
        <v>0.28994082840236673</v>
      </c>
      <c r="O34" s="3">
        <f>POWER(WynikiScenariusza2!O1-ANOVA!O10,2)</f>
        <v>5.3254437869822514E-2</v>
      </c>
      <c r="P34" s="3">
        <f>POWER(WynikiScenariusza2!P1-ANOVA!P10,2)</f>
        <v>0.85207100591716023</v>
      </c>
      <c r="Q34" s="3">
        <f>POWER(WynikiScenariusza2!Q1-ANOVA!Q10,2)</f>
        <v>0.71597633136094618</v>
      </c>
      <c r="R34" s="3">
        <f>POWER(WynikiScenariusza2!R1-ANOVA!R10,2)</f>
        <v>0.59171597633136086</v>
      </c>
      <c r="S34" s="3">
        <f>POWER(WynikiScenariusza2!S1-ANOVA!S10,2)</f>
        <v>2.3668639053254406E-2</v>
      </c>
      <c r="T34" s="3">
        <f>POWER(WynikiScenariusza2!T1-ANOVA!T10,2)</f>
        <v>0.21301775147928986</v>
      </c>
      <c r="U34" s="3">
        <f>POWER(WynikiScenariusza2!U1-ANOVA!U10,2)</f>
        <v>0.47928994082840265</v>
      </c>
      <c r="V34" s="3">
        <f>POWER(WynikiScenariusza2!V1-ANOVA!V10,2)</f>
        <v>9.4674556213017624E-2</v>
      </c>
      <c r="W34" s="3">
        <f>POWER(WynikiScenariusza2!W1-ANOVA!W10,2)</f>
        <v>0.21301775147929006</v>
      </c>
      <c r="X34" s="3">
        <f>POWER(WynikiScenariusza2!X1-ANOVA!X10,2)</f>
        <v>0.28994082840236673</v>
      </c>
      <c r="Y34" s="3"/>
      <c r="Z34" s="3"/>
    </row>
    <row r="35" spans="2:26" x14ac:dyDescent="0.25">
      <c r="B35" s="3">
        <f>POWER(WynikiScenariusza2!B2-ANOVA!B10,2)</f>
        <v>0.59171597633136086</v>
      </c>
      <c r="C35" s="3">
        <f>POWER(WynikiScenariusza2!C2-ANOVA!C10,2)</f>
        <v>5.9171597633136015E-3</v>
      </c>
      <c r="D35" s="3">
        <f>POWER(WynikiScenariusza2!D2-ANOVA!D10,2)</f>
        <v>9.4674556213017624E-2</v>
      </c>
      <c r="E35" s="3">
        <f>POWER(WynikiScenariusza2!E2-ANOVA!E10,2)</f>
        <v>0.37869822485207105</v>
      </c>
      <c r="F35" s="3">
        <f>POWER(WynikiScenariusza2!F2-ANOVA!F10,2)</f>
        <v>1</v>
      </c>
      <c r="G35" s="3">
        <f>POWER(WynikiScenariusza2!G2-ANOVA!G10,2)</f>
        <v>1.5147928994082842</v>
      </c>
      <c r="H35" s="3">
        <f>POWER(WynikiScenariusza2!H2-ANOVA!H10,2)</f>
        <v>0.28994082840236696</v>
      </c>
      <c r="I35" s="3">
        <f>POWER(WynikiScenariusza2!I2-ANOVA!I10,2)</f>
        <v>0.85207100591716023</v>
      </c>
      <c r="J35" s="3">
        <f>POWER(WynikiScenariusza2!J2-ANOVA!J10,2)</f>
        <v>1</v>
      </c>
      <c r="K35" s="3">
        <f>POWER(WynikiScenariusza2!K2-ANOVA!K10,2)</f>
        <v>2.1360946745562135</v>
      </c>
      <c r="L35" s="3">
        <f>POWER(WynikiScenariusza2!L2-ANOVA!L10,2)</f>
        <v>1.3313609467455618</v>
      </c>
      <c r="M35" s="3">
        <f>POWER(WynikiScenariusza2!M2-ANOVA!M10,2)</f>
        <v>0.85207100591716023</v>
      </c>
      <c r="N35" s="3">
        <f>POWER(WynikiScenariusza2!N2-ANOVA!N10,2)</f>
        <v>0.28994082840236673</v>
      </c>
      <c r="O35" s="3">
        <f>POWER(WynikiScenariusza2!O2-ANOVA!O10,2)</f>
        <v>5.3254437869822514E-2</v>
      </c>
      <c r="P35" s="3">
        <f>POWER(WynikiScenariusza2!P2-ANOVA!P10,2)</f>
        <v>5.9171597633135677E-3</v>
      </c>
      <c r="Q35" s="3">
        <f>POWER(WynikiScenariusza2!Q2-ANOVA!Q10,2)</f>
        <v>0.71597633136094618</v>
      </c>
      <c r="R35" s="3">
        <f>POWER(WynikiScenariusza2!R2-ANOVA!R10,2)</f>
        <v>0.59171597633136086</v>
      </c>
      <c r="S35" s="3">
        <f>POWER(WynikiScenariusza2!S2-ANOVA!S10,2)</f>
        <v>0.71597633136094696</v>
      </c>
      <c r="T35" s="3">
        <f>POWER(WynikiScenariusza2!T2-ANOVA!T10,2)</f>
        <v>0.21301775147928986</v>
      </c>
      <c r="U35" s="3">
        <f>POWER(WynikiScenariusza2!U2-ANOVA!U10,2)</f>
        <v>0.47928994082840265</v>
      </c>
      <c r="V35" s="3">
        <f>POWER(WynikiScenariusza2!V2-ANOVA!V10,2)</f>
        <v>1.7100591715976325</v>
      </c>
      <c r="W35" s="3">
        <f>POWER(WynikiScenariusza2!W2-ANOVA!W10,2)</f>
        <v>0.21301775147929006</v>
      </c>
      <c r="X35" s="3">
        <f>POWER(WynikiScenariusza2!X2-ANOVA!X10,2)</f>
        <v>2.3668639053254434</v>
      </c>
      <c r="Y35" s="3"/>
      <c r="Z35" s="3"/>
    </row>
    <row r="36" spans="2:26" x14ac:dyDescent="0.25">
      <c r="B36" s="3">
        <f>POWER(WynikiScenariusza2!B3-ANOVA!B10,2)</f>
        <v>5.3254437869822514E-2</v>
      </c>
      <c r="C36" s="3">
        <f>POWER(WynikiScenariusza2!C3-ANOVA!C10,2)</f>
        <v>5.9171597633136015E-3</v>
      </c>
      <c r="D36" s="3">
        <f>POWER(WynikiScenariusza2!D3-ANOVA!D10,2)</f>
        <v>9.4674556213017624E-2</v>
      </c>
      <c r="E36" s="3">
        <f>POWER(WynikiScenariusza2!E3-ANOVA!E10,2)</f>
        <v>0.14792899408284022</v>
      </c>
      <c r="F36" s="3">
        <f>POWER(WynikiScenariusza2!F3-ANOVA!F10,2)</f>
        <v>1</v>
      </c>
      <c r="G36" s="3">
        <f>POWER(WynikiScenariusza2!G3-ANOVA!G10,2)</f>
        <v>5.3254437869822514E-2</v>
      </c>
      <c r="H36" s="3">
        <f>POWER(WynikiScenariusza2!H3-ANOVA!H10,2)</f>
        <v>0.21301775147928986</v>
      </c>
      <c r="I36" s="3">
        <f>POWER(WynikiScenariusza2!I3-ANOVA!I10,2)</f>
        <v>5.9171597633135677E-3</v>
      </c>
      <c r="J36" s="3">
        <f>POWER(WynikiScenariusza2!J3-ANOVA!J10,2)</f>
        <v>1</v>
      </c>
      <c r="K36" s="3">
        <f>POWER(WynikiScenariusza2!K3-ANOVA!K10,2)</f>
        <v>0.28994082840236673</v>
      </c>
      <c r="L36" s="3">
        <f>POWER(WynikiScenariusza2!L3-ANOVA!L10,2)</f>
        <v>2.3668639053254406E-2</v>
      </c>
      <c r="M36" s="3">
        <f>POWER(WynikiScenariusza2!M3-ANOVA!M10,2)</f>
        <v>5.9171597633135677E-3</v>
      </c>
      <c r="N36" s="3">
        <f>POWER(WynikiScenariusza2!N3-ANOVA!N10,2)</f>
        <v>0.28994082840236673</v>
      </c>
      <c r="O36" s="3">
        <f>POWER(WynikiScenariusza2!O3-ANOVA!O10,2)</f>
        <v>0.59171597633136086</v>
      </c>
      <c r="P36" s="3">
        <f>POWER(WynikiScenariusza2!P3-ANOVA!P10,2)</f>
        <v>1.1597633136094669</v>
      </c>
      <c r="Q36" s="3">
        <f>POWER(WynikiScenariusza2!Q3-ANOVA!Q10,2)</f>
        <v>0.71597633136094618</v>
      </c>
      <c r="R36" s="3">
        <f>POWER(WynikiScenariusza2!R3-ANOVA!R10,2)</f>
        <v>0.59171597633136086</v>
      </c>
      <c r="S36" s="3">
        <f>POWER(WynikiScenariusza2!S3-ANOVA!S10,2)</f>
        <v>2.3668639053254406E-2</v>
      </c>
      <c r="T36" s="3">
        <f>POWER(WynikiScenariusza2!T3-ANOVA!T10,2)</f>
        <v>0.28994082840236696</v>
      </c>
      <c r="U36" s="3">
        <f>POWER(WynikiScenariusza2!U3-ANOVA!U10,2)</f>
        <v>9.4674556213017624E-2</v>
      </c>
      <c r="V36" s="3">
        <f>POWER(WynikiScenariusza2!V3-ANOVA!V10,2)</f>
        <v>9.4674556213017624E-2</v>
      </c>
      <c r="W36" s="3">
        <f>POWER(WynikiScenariusza2!W3-ANOVA!W10,2)</f>
        <v>0.28994082840236673</v>
      </c>
      <c r="X36" s="3">
        <f>POWER(WynikiScenariusza2!X3-ANOVA!X10,2)</f>
        <v>0.28994082840236673</v>
      </c>
      <c r="Y36" s="3"/>
      <c r="Z36" s="3"/>
    </row>
    <row r="37" spans="2:26" x14ac:dyDescent="0.25">
      <c r="B37" s="3">
        <f>POWER(WynikiScenariusza2!B4-ANOVA!B10,2)</f>
        <v>0.59171597633136086</v>
      </c>
      <c r="C37" s="3">
        <f>POWER(WynikiScenariusza2!C4-ANOVA!C10,2)</f>
        <v>5.9171597633136015E-3</v>
      </c>
      <c r="D37" s="3">
        <f>POWER(WynikiScenariusza2!D4-ANOVA!D10,2)</f>
        <v>9.4674556213017624E-2</v>
      </c>
      <c r="E37" s="3">
        <f>POWER(WynikiScenariusza2!E4-ANOVA!E10,2)</f>
        <v>0.37869822485207105</v>
      </c>
      <c r="F37" s="3">
        <f>POWER(WynikiScenariusza2!F4-ANOVA!F10,2)</f>
        <v>1</v>
      </c>
      <c r="G37" s="3">
        <f>POWER(WynikiScenariusza2!G4-ANOVA!G10,2)</f>
        <v>5.3254437869822514E-2</v>
      </c>
      <c r="H37" s="3">
        <f>POWER(WynikiScenariusza2!H4-ANOVA!H10,2)</f>
        <v>0.21301775147928986</v>
      </c>
      <c r="I37" s="3">
        <f>POWER(WynikiScenariusza2!I4-ANOVA!I10,2)</f>
        <v>0.85207100591716023</v>
      </c>
      <c r="J37" s="3">
        <f>POWER(WynikiScenariusza2!J4-ANOVA!J10,2)</f>
        <v>1</v>
      </c>
      <c r="K37" s="3">
        <f>POWER(WynikiScenariusza2!K4-ANOVA!K10,2)</f>
        <v>0.21301775147929006</v>
      </c>
      <c r="L37" s="3">
        <f>POWER(WynikiScenariusza2!L4-ANOVA!L10,2)</f>
        <v>2.3668639053254406E-2</v>
      </c>
      <c r="M37" s="3">
        <f>POWER(WynikiScenariusza2!M4-ANOVA!M10,2)</f>
        <v>5.9171597633135677E-3</v>
      </c>
      <c r="N37" s="3">
        <f>POWER(WynikiScenariusza2!N4-ANOVA!N10,2)</f>
        <v>0.28994082840236673</v>
      </c>
      <c r="O37" s="3">
        <f>POWER(WynikiScenariusza2!O4-ANOVA!O10,2)</f>
        <v>5.3254437869822514E-2</v>
      </c>
      <c r="P37" s="3">
        <f>POWER(WynikiScenariusza2!P4-ANOVA!P10,2)</f>
        <v>0.85207100591716023</v>
      </c>
      <c r="Q37" s="3">
        <f>POWER(WynikiScenariusza2!Q4-ANOVA!Q10,2)</f>
        <v>2.3668639053254541E-2</v>
      </c>
      <c r="R37" s="3">
        <f>POWER(WynikiScenariusza2!R4-ANOVA!R10,2)</f>
        <v>5.3254437869822514E-2</v>
      </c>
      <c r="S37" s="3">
        <f>POWER(WynikiScenariusza2!S4-ANOVA!S10,2)</f>
        <v>0.71597633136094696</v>
      </c>
      <c r="T37" s="3">
        <f>POWER(WynikiScenariusza2!T4-ANOVA!T10,2)</f>
        <v>0.21301775147928986</v>
      </c>
      <c r="U37" s="3">
        <f>POWER(WynikiScenariusza2!U4-ANOVA!U10,2)</f>
        <v>9.4674556213017624E-2</v>
      </c>
      <c r="V37" s="3">
        <f>POWER(WynikiScenariusza2!V4-ANOVA!V10,2)</f>
        <v>9.4674556213017624E-2</v>
      </c>
      <c r="W37" s="3">
        <f>POWER(WynikiScenariusza2!W4-ANOVA!W10,2)</f>
        <v>0.21301775147929006</v>
      </c>
      <c r="X37" s="3">
        <f>POWER(WynikiScenariusza2!X4-ANOVA!X10,2)</f>
        <v>0.28994082840236673</v>
      </c>
      <c r="Y37" s="3"/>
      <c r="Z37" s="3"/>
    </row>
    <row r="38" spans="2:26" x14ac:dyDescent="0.25">
      <c r="B38" s="3">
        <f>POWER(WynikiScenariusza2!B5-ANOVA!B10,2)</f>
        <v>0.59171597633136086</v>
      </c>
      <c r="C38" s="3">
        <f>POWER(WynikiScenariusza2!C5-ANOVA!C10,2)</f>
        <v>0.8520710059171599</v>
      </c>
      <c r="D38" s="3">
        <f>POWER(WynikiScenariusza2!D5-ANOVA!D10,2)</f>
        <v>2.8639053254437878</v>
      </c>
      <c r="E38" s="3">
        <f>POWER(WynikiScenariusza2!E5-ANOVA!E10,2)</f>
        <v>0.37869822485207105</v>
      </c>
      <c r="F38" s="3">
        <f>POWER(WynikiScenariusza2!F5-ANOVA!F10,2)</f>
        <v>0</v>
      </c>
      <c r="G38" s="3">
        <f>POWER(WynikiScenariusza2!G5-ANOVA!G10,2)</f>
        <v>5.3254437869822514E-2</v>
      </c>
      <c r="H38" s="3">
        <f>POWER(WynikiScenariusza2!H5-ANOVA!H10,2)</f>
        <v>0.28994082840236696</v>
      </c>
      <c r="I38" s="3">
        <f>POWER(WynikiScenariusza2!I5-ANOVA!I10,2)</f>
        <v>1.1597633136094669</v>
      </c>
      <c r="J38" s="3">
        <f>POWER(WynikiScenariusza2!J5-ANOVA!J10,2)</f>
        <v>1</v>
      </c>
      <c r="K38" s="3">
        <f>POWER(WynikiScenariusza2!K5-ANOVA!K10,2)</f>
        <v>0.28994082840236673</v>
      </c>
      <c r="L38" s="3">
        <f>POWER(WynikiScenariusza2!L5-ANOVA!L10,2)</f>
        <v>2.3668639053254406E-2</v>
      </c>
      <c r="M38" s="3">
        <f>POWER(WynikiScenariusza2!M5-ANOVA!M10,2)</f>
        <v>0.85207100591716023</v>
      </c>
      <c r="N38" s="3">
        <f>POWER(WynikiScenariusza2!N5-ANOVA!N10,2)</f>
        <v>2.1360946745562135</v>
      </c>
      <c r="O38" s="3">
        <f>POWER(WynikiScenariusza2!O5-ANOVA!O10,2)</f>
        <v>5.3254437869822514E-2</v>
      </c>
      <c r="P38" s="3">
        <f>POWER(WynikiScenariusza2!P5-ANOVA!P10,2)</f>
        <v>5.9171597633135677E-3</v>
      </c>
      <c r="Q38" s="3">
        <f>POWER(WynikiScenariusza2!Q5-ANOVA!Q10,2)</f>
        <v>1.3313609467455629</v>
      </c>
      <c r="R38" s="3">
        <f>POWER(WynikiScenariusza2!R5-ANOVA!R10,2)</f>
        <v>5.3254437869822514E-2</v>
      </c>
      <c r="S38" s="3">
        <f>POWER(WynikiScenariusza2!S5-ANOVA!S10,2)</f>
        <v>2.3668639053254406E-2</v>
      </c>
      <c r="T38" s="3">
        <f>POWER(WynikiScenariusza2!T5-ANOVA!T10,2)</f>
        <v>0.28994082840236696</v>
      </c>
      <c r="U38" s="3">
        <f>POWER(WynikiScenariusza2!U5-ANOVA!U10,2)</f>
        <v>0.47928994082840265</v>
      </c>
      <c r="V38" s="3">
        <f>POWER(WynikiScenariusza2!V5-ANOVA!V10,2)</f>
        <v>9.4674556213017624E-2</v>
      </c>
      <c r="W38" s="3">
        <f>POWER(WynikiScenariusza2!W5-ANOVA!W10,2)</f>
        <v>0.21301775147929006</v>
      </c>
      <c r="X38" s="3">
        <f>POWER(WynikiScenariusza2!X5-ANOVA!X10,2)</f>
        <v>0.28994082840236673</v>
      </c>
      <c r="Y38" s="3"/>
      <c r="Z38" s="3"/>
    </row>
    <row r="39" spans="2:26" x14ac:dyDescent="0.25">
      <c r="B39" s="3">
        <f>POWER(WynikiScenariusza2!B6-ANOVA!B10,2)</f>
        <v>1.5147928994082842</v>
      </c>
      <c r="C39" s="3">
        <f>POWER(WynikiScenariusza2!C6-ANOVA!C10,2)</f>
        <v>5.9171597633136015E-3</v>
      </c>
      <c r="D39" s="3">
        <f>POWER(WynikiScenariusza2!D6-ANOVA!D10,2)</f>
        <v>9.4674556213017624E-2</v>
      </c>
      <c r="E39" s="3">
        <f>POWER(WynikiScenariusza2!E6-ANOVA!E10,2)</f>
        <v>0.14792899408284022</v>
      </c>
      <c r="F39" s="3">
        <f>POWER(WynikiScenariusza2!F6-ANOVA!F10,2)</f>
        <v>0</v>
      </c>
      <c r="G39" s="3">
        <f>POWER(WynikiScenariusza2!G6-ANOVA!G10,2)</f>
        <v>5.3254437869822514E-2</v>
      </c>
      <c r="H39" s="3">
        <f>POWER(WynikiScenariusza2!H6-ANOVA!H10,2)</f>
        <v>0.21301775147928986</v>
      </c>
      <c r="I39" s="3">
        <f>POWER(WynikiScenariusza2!I6-ANOVA!I10,2)</f>
        <v>5.9171597633135677E-3</v>
      </c>
      <c r="J39" s="3">
        <f>POWER(WynikiScenariusza2!J6-ANOVA!J10,2)</f>
        <v>1</v>
      </c>
      <c r="K39" s="3">
        <f>POWER(WynikiScenariusza2!K6-ANOVA!K10,2)</f>
        <v>0.21301775147929006</v>
      </c>
      <c r="L39" s="3">
        <f>POWER(WynikiScenariusza2!L6-ANOVA!L10,2)</f>
        <v>2.3668639053254406E-2</v>
      </c>
      <c r="M39" s="3">
        <f>POWER(WynikiScenariusza2!M6-ANOVA!M10,2)</f>
        <v>5.9171597633135677E-3</v>
      </c>
      <c r="N39" s="3">
        <f>POWER(WynikiScenariusza2!N6-ANOVA!N10,2)</f>
        <v>0.21301775147929006</v>
      </c>
      <c r="O39" s="3">
        <f>POWER(WynikiScenariusza2!O6-ANOVA!O10,2)</f>
        <v>5.3254437869822514E-2</v>
      </c>
      <c r="P39" s="3">
        <f>POWER(WynikiScenariusza2!P6-ANOVA!P10,2)</f>
        <v>0.85207100591716023</v>
      </c>
      <c r="Q39" s="3">
        <f>POWER(WynikiScenariusza2!Q6-ANOVA!Q10,2)</f>
        <v>2.3668639053254541E-2</v>
      </c>
      <c r="R39" s="3">
        <f>POWER(WynikiScenariusza2!R6-ANOVA!R10,2)</f>
        <v>0.59171597633136086</v>
      </c>
      <c r="S39" s="3">
        <f>POWER(WynikiScenariusza2!S6-ANOVA!S10,2)</f>
        <v>2.3668639053254406E-2</v>
      </c>
      <c r="T39" s="3">
        <f>POWER(WynikiScenariusza2!T6-ANOVA!T10,2)</f>
        <v>0.28994082840236696</v>
      </c>
      <c r="U39" s="3">
        <f>POWER(WynikiScenariusza2!U6-ANOVA!U10,2)</f>
        <v>9.4674556213017624E-2</v>
      </c>
      <c r="V39" s="3">
        <f>POWER(WynikiScenariusza2!V6-ANOVA!V10,2)</f>
        <v>9.4674556213017624E-2</v>
      </c>
      <c r="W39" s="3">
        <f>POWER(WynikiScenariusza2!W6-ANOVA!W10,2)</f>
        <v>0.21301775147929006</v>
      </c>
      <c r="X39" s="3">
        <f>POWER(WynikiScenariusza2!X6-ANOVA!X10,2)</f>
        <v>0.21301775147929006</v>
      </c>
      <c r="Y39" s="3"/>
      <c r="Z39" s="3"/>
    </row>
    <row r="40" spans="2:26" x14ac:dyDescent="0.25">
      <c r="B40" s="3">
        <f>POWER(WynikiScenariusza2!B7-ANOVA!B10,2)</f>
        <v>5.3254437869822514E-2</v>
      </c>
      <c r="C40" s="3">
        <f>POWER(WynikiScenariusza2!C7-ANOVA!C10,2)</f>
        <v>5.9171597633136015E-3</v>
      </c>
      <c r="D40" s="3">
        <f>POWER(WynikiScenariusza2!D7-ANOVA!D10,2)</f>
        <v>9.4674556213017624E-2</v>
      </c>
      <c r="E40" s="3">
        <f>POWER(WynikiScenariusza2!E7-ANOVA!E10,2)</f>
        <v>0.37869822485207105</v>
      </c>
      <c r="F40" s="3">
        <f>POWER(WynikiScenariusza2!F7-ANOVA!F10,2)</f>
        <v>0</v>
      </c>
      <c r="G40" s="3">
        <f>POWER(WynikiScenariusza2!G7-ANOVA!G10,2)</f>
        <v>5.3254437869822514E-2</v>
      </c>
      <c r="H40" s="3">
        <f>POWER(WynikiScenariusza2!H7-ANOVA!H10,2)</f>
        <v>0.28994082840236696</v>
      </c>
      <c r="I40" s="3">
        <f>POWER(WynikiScenariusza2!I7-ANOVA!I10,2)</f>
        <v>0.85207100591716023</v>
      </c>
      <c r="J40" s="3">
        <f>POWER(WynikiScenariusza2!J7-ANOVA!J10,2)</f>
        <v>1</v>
      </c>
      <c r="K40" s="3">
        <f>POWER(WynikiScenariusza2!K7-ANOVA!K10,2)</f>
        <v>0.28994082840236673</v>
      </c>
      <c r="L40" s="3">
        <f>POWER(WynikiScenariusza2!L7-ANOVA!L10,2)</f>
        <v>1.3313609467455618</v>
      </c>
      <c r="M40" s="3">
        <f>POWER(WynikiScenariusza2!M7-ANOVA!M10,2)</f>
        <v>0.85207100591716023</v>
      </c>
      <c r="N40" s="3">
        <f>POWER(WynikiScenariusza2!N7-ANOVA!N10,2)</f>
        <v>0.21301775147929006</v>
      </c>
      <c r="O40" s="3">
        <f>POWER(WynikiScenariusza2!O7-ANOVA!O10,2)</f>
        <v>5.3254437869822514E-2</v>
      </c>
      <c r="P40" s="3">
        <f>POWER(WynikiScenariusza2!P7-ANOVA!P10,2)</f>
        <v>5.9171597633135677E-3</v>
      </c>
      <c r="Q40" s="3">
        <f>POWER(WynikiScenariusza2!Q7-ANOVA!Q10,2)</f>
        <v>2.3668639053254541E-2</v>
      </c>
      <c r="R40" s="3">
        <f>POWER(WynikiScenariusza2!R7-ANOVA!R10,2)</f>
        <v>1.5147928994082842</v>
      </c>
      <c r="S40" s="3">
        <f>POWER(WynikiScenariusza2!S7-ANOVA!S10,2)</f>
        <v>0.71597633136094696</v>
      </c>
      <c r="T40" s="3">
        <f>POWER(WynikiScenariusza2!T7-ANOVA!T10,2)</f>
        <v>0.21301775147928986</v>
      </c>
      <c r="U40" s="3">
        <f>POWER(WynikiScenariusza2!U7-ANOVA!U10,2)</f>
        <v>0.47928994082840265</v>
      </c>
      <c r="V40" s="3">
        <f>POWER(WynikiScenariusza2!V7-ANOVA!V10,2)</f>
        <v>9.4674556213017624E-2</v>
      </c>
      <c r="W40" s="3">
        <f>POWER(WynikiScenariusza2!W7-ANOVA!W10,2)</f>
        <v>0.21301775147929006</v>
      </c>
      <c r="X40" s="3">
        <f>POWER(WynikiScenariusza2!X7-ANOVA!X10,2)</f>
        <v>0.28994082840236673</v>
      </c>
      <c r="Y40" s="3"/>
      <c r="Z40" s="3"/>
    </row>
    <row r="41" spans="2:26" x14ac:dyDescent="0.25">
      <c r="B41" s="3">
        <f>POWER(WynikiScenariusza2!B8-ANOVA!B10,2)</f>
        <v>5.3254437869822514E-2</v>
      </c>
      <c r="C41" s="3">
        <f>POWER(WynikiScenariusza2!C8-ANOVA!C10,2)</f>
        <v>5.9171597633136015E-3</v>
      </c>
      <c r="D41" s="3">
        <f>POWER(WynikiScenariusza2!D8-ANOVA!D10,2)</f>
        <v>9.4674556213017624E-2</v>
      </c>
      <c r="E41" s="3">
        <f>POWER(WynikiScenariusza2!E8-ANOVA!E10,2)</f>
        <v>0.14792899408284022</v>
      </c>
      <c r="F41" s="3">
        <f>POWER(WynikiScenariusza2!F8-ANOVA!F10,2)</f>
        <v>4</v>
      </c>
      <c r="G41" s="3">
        <f>POWER(WynikiScenariusza2!G8-ANOVA!G10,2)</f>
        <v>7.6686390532544371</v>
      </c>
      <c r="H41" s="3">
        <f>POWER(WynikiScenariusza2!H8-ANOVA!H10,2)</f>
        <v>0.21301775147928986</v>
      </c>
      <c r="I41" s="3">
        <f>POWER(WynikiScenariusza2!I8-ANOVA!I10,2)</f>
        <v>4.3136094674556205</v>
      </c>
      <c r="J41" s="3">
        <f>POWER(WynikiScenariusza2!J8-ANOVA!J10,2)</f>
        <v>1</v>
      </c>
      <c r="K41" s="3">
        <f>POWER(WynikiScenariusza2!K8-ANOVA!K10,2)</f>
        <v>0.28994082840236673</v>
      </c>
      <c r="L41" s="3">
        <f>POWER(WynikiScenariusza2!L8-ANOVA!L10,2)</f>
        <v>0.71597633136094696</v>
      </c>
      <c r="M41" s="3">
        <f>POWER(WynikiScenariusza2!M8-ANOVA!M10,2)</f>
        <v>1.1597633136094669</v>
      </c>
      <c r="N41" s="3">
        <f>POWER(WynikiScenariusza2!N8-ANOVA!N10,2)</f>
        <v>0.21301775147929006</v>
      </c>
      <c r="O41" s="3">
        <f>POWER(WynikiScenariusza2!O8-ANOVA!O10,2)</f>
        <v>5.3254437869822514E-2</v>
      </c>
      <c r="P41" s="3">
        <f>POWER(WynikiScenariusza2!P8-ANOVA!P10,2)</f>
        <v>1.1597633136094669</v>
      </c>
      <c r="Q41" s="3">
        <f>POWER(WynikiScenariusza2!Q8-ANOVA!Q10,2)</f>
        <v>4.6390532544378713</v>
      </c>
      <c r="R41" s="3">
        <f>POWER(WynikiScenariusza2!R8-ANOVA!R10,2)</f>
        <v>5.3254437869822514E-2</v>
      </c>
      <c r="S41" s="3">
        <f>POWER(WynikiScenariusza2!S8-ANOVA!S10,2)</f>
        <v>2.3668639053254406E-2</v>
      </c>
      <c r="T41" s="3">
        <f>POWER(WynikiScenariusza2!T8-ANOVA!T10,2)</f>
        <v>0.21301775147928986</v>
      </c>
      <c r="U41" s="3">
        <f>POWER(WynikiScenariusza2!U8-ANOVA!U10,2)</f>
        <v>0.47928994082840265</v>
      </c>
      <c r="V41" s="3">
        <f>POWER(WynikiScenariusza2!V8-ANOVA!V10,2)</f>
        <v>0.47928994082840265</v>
      </c>
      <c r="W41" s="3">
        <f>POWER(WynikiScenariusza2!W8-ANOVA!W10,2)</f>
        <v>0.28994082840236673</v>
      </c>
      <c r="X41" s="3">
        <f>POWER(WynikiScenariusza2!X8-ANOVA!X10,2)</f>
        <v>2.1360946745562135</v>
      </c>
      <c r="Y41" s="3"/>
      <c r="Z41" s="3"/>
    </row>
    <row r="42" spans="2:26" x14ac:dyDescent="0.25">
      <c r="B42" s="3">
        <f>POWER(WynikiScenariusza2!B9-ANOVA!B10,2)</f>
        <v>1.5147928994082842</v>
      </c>
      <c r="C42" s="3">
        <f>POWER(WynikiScenariusza2!C9-ANOVA!C10,2)</f>
        <v>5.9171597633136015E-3</v>
      </c>
      <c r="D42" s="3">
        <f>POWER(WynikiScenariusza2!D9-ANOVA!D10,2)</f>
        <v>9.4674556213017624E-2</v>
      </c>
      <c r="E42" s="3">
        <f>POWER(WynikiScenariusza2!E9-ANOVA!E10,2)</f>
        <v>0.14792899408284022</v>
      </c>
      <c r="F42" s="3">
        <f>POWER(WynikiScenariusza2!F9-ANOVA!F10,2)</f>
        <v>1</v>
      </c>
      <c r="G42" s="3">
        <f>POWER(WynikiScenariusza2!G9-ANOVA!G10,2)</f>
        <v>0.59171597633136086</v>
      </c>
      <c r="H42" s="3">
        <f>POWER(WynikiScenariusza2!H9-ANOVA!H10,2)</f>
        <v>0.21301775147928986</v>
      </c>
      <c r="I42" s="3">
        <f>POWER(WynikiScenariusza2!I9-ANOVA!I10,2)</f>
        <v>5.9171597633135677E-3</v>
      </c>
      <c r="J42" s="3">
        <f>POWER(WynikiScenariusza2!J9-ANOVA!J10,2)</f>
        <v>1</v>
      </c>
      <c r="K42" s="3">
        <f>POWER(WynikiScenariusza2!K9-ANOVA!K10,2)</f>
        <v>0.28994082840236673</v>
      </c>
      <c r="L42" s="3">
        <f>POWER(WynikiScenariusza2!L9-ANOVA!L10,2)</f>
        <v>0.71597633136094696</v>
      </c>
      <c r="M42" s="3">
        <f>POWER(WynikiScenariusza2!M9-ANOVA!M10,2)</f>
        <v>1.1597633136094669</v>
      </c>
      <c r="N42" s="3">
        <f>POWER(WynikiScenariusza2!N9-ANOVA!N10,2)</f>
        <v>0.21301775147929006</v>
      </c>
      <c r="O42" s="3">
        <f>POWER(WynikiScenariusza2!O9-ANOVA!O10,2)</f>
        <v>0.59171597633136086</v>
      </c>
      <c r="P42" s="3">
        <f>POWER(WynikiScenariusza2!P9-ANOVA!P10,2)</f>
        <v>1.1597633136094669</v>
      </c>
      <c r="Q42" s="3">
        <f>POWER(WynikiScenariusza2!Q9-ANOVA!Q10,2)</f>
        <v>0.71597633136094618</v>
      </c>
      <c r="R42" s="3">
        <f>POWER(WynikiScenariusza2!R9-ANOVA!R10,2)</f>
        <v>1.5147928994082842</v>
      </c>
      <c r="S42" s="3">
        <f>POWER(WynikiScenariusza2!S9-ANOVA!S10,2)</f>
        <v>1.3313609467455618</v>
      </c>
      <c r="T42" s="3">
        <f>POWER(WynikiScenariusza2!T9-ANOVA!T10,2)</f>
        <v>0.28994082840236696</v>
      </c>
      <c r="U42" s="3">
        <f>POWER(WynikiScenariusza2!U9-ANOVA!U10,2)</f>
        <v>9.4674556213017624E-2</v>
      </c>
      <c r="V42" s="3">
        <f>POWER(WynikiScenariusza2!V9-ANOVA!V10,2)</f>
        <v>0.47928994082840265</v>
      </c>
      <c r="W42" s="3">
        <f>POWER(WynikiScenariusza2!W9-ANOVA!W10,2)</f>
        <v>0.28994082840236673</v>
      </c>
      <c r="X42" s="3">
        <f>POWER(WynikiScenariusza2!X9-ANOVA!X10,2)</f>
        <v>2.1360946745562135</v>
      </c>
      <c r="Y42" s="3"/>
      <c r="Z42" s="3"/>
    </row>
    <row r="43" spans="2:26" x14ac:dyDescent="0.25">
      <c r="B43" s="3">
        <f>POWER(WynikiScenariusza2!B10-ANOVA!B10,2)</f>
        <v>0.59171597633136086</v>
      </c>
      <c r="C43" s="3">
        <f>POWER(WynikiScenariusza2!C10-ANOVA!C10,2)</f>
        <v>5.9171597633136015E-3</v>
      </c>
      <c r="D43" s="3">
        <f>POWER(WynikiScenariusza2!D10-ANOVA!D10,2)</f>
        <v>0.47928994082840265</v>
      </c>
      <c r="E43" s="3">
        <f>POWER(WynikiScenariusza2!E10-ANOVA!E10,2)</f>
        <v>0.14792899408284022</v>
      </c>
      <c r="F43" s="3">
        <f>POWER(WynikiScenariusza2!F10-ANOVA!F10,2)</f>
        <v>0</v>
      </c>
      <c r="G43" s="3">
        <f>POWER(WynikiScenariusza2!G10-ANOVA!G10,2)</f>
        <v>5.3254437869822514E-2</v>
      </c>
      <c r="H43" s="3">
        <f>POWER(WynikiScenariusza2!H10-ANOVA!H10,2)</f>
        <v>0.28994082840236696</v>
      </c>
      <c r="I43" s="3">
        <f>POWER(WynikiScenariusza2!I10-ANOVA!I10,2)</f>
        <v>5.9171597633135677E-3</v>
      </c>
      <c r="J43" s="3">
        <f>POWER(WynikiScenariusza2!J10-ANOVA!J10,2)</f>
        <v>1</v>
      </c>
      <c r="K43" s="3">
        <f>POWER(WynikiScenariusza2!K10-ANOVA!K10,2)</f>
        <v>0.21301775147929006</v>
      </c>
      <c r="L43" s="3">
        <f>POWER(WynikiScenariusza2!L10-ANOVA!L10,2)</f>
        <v>2.3668639053254406E-2</v>
      </c>
      <c r="M43" s="3">
        <f>POWER(WynikiScenariusza2!M10-ANOVA!M10,2)</f>
        <v>0.85207100591716023</v>
      </c>
      <c r="N43" s="3">
        <f>POWER(WynikiScenariusza2!N10-ANOVA!N10,2)</f>
        <v>0.28994082840236673</v>
      </c>
      <c r="O43" s="3">
        <f>POWER(WynikiScenariusza2!O10-ANOVA!O10,2)</f>
        <v>5.3254437869822514E-2</v>
      </c>
      <c r="P43" s="3">
        <f>POWER(WynikiScenariusza2!P10-ANOVA!P10,2)</f>
        <v>0.85207100591716023</v>
      </c>
      <c r="Q43" s="3">
        <f>POWER(WynikiScenariusza2!Q10-ANOVA!Q10,2)</f>
        <v>0.71597633136094618</v>
      </c>
      <c r="R43" s="3">
        <f>POWER(WynikiScenariusza2!R10-ANOVA!R10,2)</f>
        <v>0.59171597633136086</v>
      </c>
      <c r="S43" s="3">
        <f>POWER(WynikiScenariusza2!S10-ANOVA!S10,2)</f>
        <v>2.3668639053254406E-2</v>
      </c>
      <c r="T43" s="3">
        <f>POWER(WynikiScenariusza2!T10-ANOVA!T10,2)</f>
        <v>0.21301775147928986</v>
      </c>
      <c r="U43" s="3">
        <f>POWER(WynikiScenariusza2!U10-ANOVA!U10,2)</f>
        <v>0.47928994082840265</v>
      </c>
      <c r="V43" s="3">
        <f>POWER(WynikiScenariusza2!V10-ANOVA!V10,2)</f>
        <v>9.4674556213017624E-2</v>
      </c>
      <c r="W43" s="3">
        <f>POWER(WynikiScenariusza2!W10-ANOVA!W10,2)</f>
        <v>0.21301775147929006</v>
      </c>
      <c r="X43" s="3">
        <f>POWER(WynikiScenariusza2!X10-ANOVA!X10,2)</f>
        <v>0.28994082840236673</v>
      </c>
      <c r="Y43" s="3"/>
      <c r="Z43" s="3"/>
    </row>
    <row r="44" spans="2:26" x14ac:dyDescent="0.25">
      <c r="B44" s="3">
        <f>POWER(WynikiScenariusza2!B11-ANOVA!B10,2)</f>
        <v>5.3254437869822514E-2</v>
      </c>
      <c r="C44" s="3">
        <f>POWER(WynikiScenariusza2!C11-ANOVA!C10,2)</f>
        <v>5.9171597633136015E-3</v>
      </c>
      <c r="D44" s="3">
        <f>POWER(WynikiScenariusza2!D11-ANOVA!D10,2)</f>
        <v>9.4674556213017624E-2</v>
      </c>
      <c r="E44" s="3">
        <f>POWER(WynikiScenariusza2!E11-ANOVA!E10,2)</f>
        <v>0.14792899408284022</v>
      </c>
      <c r="F44" s="3">
        <f>POWER(WynikiScenariusza2!F11-ANOVA!F10,2)</f>
        <v>0</v>
      </c>
      <c r="G44" s="3">
        <f>POWER(WynikiScenariusza2!G11-ANOVA!G10,2)</f>
        <v>0.59171597633136086</v>
      </c>
      <c r="H44" s="3">
        <f>POWER(WynikiScenariusza2!H11-ANOVA!H10,2)</f>
        <v>0.28994082840236696</v>
      </c>
      <c r="I44" s="3">
        <f>POWER(WynikiScenariusza2!I11-ANOVA!I10,2)</f>
        <v>5.9171597633135677E-3</v>
      </c>
      <c r="J44" s="3">
        <f>POWER(WynikiScenariusza2!J11-ANOVA!J10,2)</f>
        <v>0</v>
      </c>
      <c r="K44" s="3">
        <f>POWER(WynikiScenariusza2!K11-ANOVA!K10,2)</f>
        <v>0.28994082840236673</v>
      </c>
      <c r="L44" s="3">
        <f>POWER(WynikiScenariusza2!L11-ANOVA!L10,2)</f>
        <v>0.71597633136094696</v>
      </c>
      <c r="M44" s="3">
        <f>POWER(WynikiScenariusza2!M11-ANOVA!M10,2)</f>
        <v>5.9171597633135677E-3</v>
      </c>
      <c r="N44" s="3">
        <f>POWER(WynikiScenariusza2!N11-ANOVA!N10,2)</f>
        <v>0.21301775147929006</v>
      </c>
      <c r="O44" s="3">
        <f>POWER(WynikiScenariusza2!O11-ANOVA!O10,2)</f>
        <v>5.3254437869822514E-2</v>
      </c>
      <c r="P44" s="3">
        <f>POWER(WynikiScenariusza2!P11-ANOVA!P10,2)</f>
        <v>0.85207100591716023</v>
      </c>
      <c r="Q44" s="3">
        <f>POWER(WynikiScenariusza2!Q11-ANOVA!Q10,2)</f>
        <v>0.71597633136094618</v>
      </c>
      <c r="R44" s="3">
        <f>POWER(WynikiScenariusza2!R11-ANOVA!R10,2)</f>
        <v>0.59171597633136086</v>
      </c>
      <c r="S44" s="3">
        <f>POWER(WynikiScenariusza2!S11-ANOVA!S10,2)</f>
        <v>2.3668639053254406E-2</v>
      </c>
      <c r="T44" s="3">
        <f>POWER(WynikiScenariusza2!T11-ANOVA!T10,2)</f>
        <v>0.21301775147928986</v>
      </c>
      <c r="U44" s="3">
        <f>POWER(WynikiScenariusza2!U11-ANOVA!U10,2)</f>
        <v>1.7100591715976325</v>
      </c>
      <c r="V44" s="3">
        <f>POWER(WynikiScenariusza2!V11-ANOVA!V10,2)</f>
        <v>0.47928994082840265</v>
      </c>
      <c r="W44" s="3">
        <f>POWER(WynikiScenariusza2!W11-ANOVA!W10,2)</f>
        <v>0.28994082840236673</v>
      </c>
      <c r="X44" s="3">
        <f>POWER(WynikiScenariusza2!X11-ANOVA!X10,2)</f>
        <v>0.21301775147929006</v>
      </c>
      <c r="Y44" s="3"/>
      <c r="Z44" s="3"/>
    </row>
    <row r="45" spans="2:26" x14ac:dyDescent="0.25">
      <c r="B45" s="3">
        <f>POWER(WynikiScenariusza2!B12-ANOVA!B10,2)</f>
        <v>5.3254437869822514E-2</v>
      </c>
      <c r="C45" s="3">
        <f>POWER(WynikiScenariusza2!C12-ANOVA!C10,2)</f>
        <v>5.9171597633136015E-3</v>
      </c>
      <c r="D45" s="3">
        <f>POWER(WynikiScenariusza2!D12-ANOVA!D10,2)</f>
        <v>9.4674556213017624E-2</v>
      </c>
      <c r="E45" s="3">
        <f>POWER(WynikiScenariusza2!E12-ANOVA!E10,2)</f>
        <v>0.14792899408284022</v>
      </c>
      <c r="F45" s="3">
        <f>POWER(WynikiScenariusza2!F12-ANOVA!F10,2)</f>
        <v>0</v>
      </c>
      <c r="G45" s="3">
        <f>POWER(WynikiScenariusza2!G12-ANOVA!G10,2)</f>
        <v>1.5147928994082842</v>
      </c>
      <c r="H45" s="3">
        <f>POWER(WynikiScenariusza2!H12-ANOVA!H10,2)</f>
        <v>0.21301775147928986</v>
      </c>
      <c r="I45" s="3">
        <f>POWER(WynikiScenariusza2!I12-ANOVA!I10,2)</f>
        <v>5.9171597633135677E-3</v>
      </c>
      <c r="J45" s="3">
        <f>POWER(WynikiScenariusza2!J12-ANOVA!J10,2)</f>
        <v>1</v>
      </c>
      <c r="K45" s="3">
        <f>POWER(WynikiScenariusza2!K12-ANOVA!K10,2)</f>
        <v>0.21301775147929006</v>
      </c>
      <c r="L45" s="3">
        <f>POWER(WynikiScenariusza2!L12-ANOVA!L10,2)</f>
        <v>2.3668639053254406E-2</v>
      </c>
      <c r="M45" s="3">
        <f>POWER(WynikiScenariusza2!M12-ANOVA!M10,2)</f>
        <v>5.9171597633135677E-3</v>
      </c>
      <c r="N45" s="3">
        <f>POWER(WynikiScenariusza2!N12-ANOVA!N10,2)</f>
        <v>0.28994082840236673</v>
      </c>
      <c r="O45" s="3">
        <f>POWER(WynikiScenariusza2!O12-ANOVA!O10,2)</f>
        <v>5.3254437869822514E-2</v>
      </c>
      <c r="P45" s="3">
        <f>POWER(WynikiScenariusza2!P12-ANOVA!P10,2)</f>
        <v>5.9171597633135677E-3</v>
      </c>
      <c r="Q45" s="3">
        <f>POWER(WynikiScenariusza2!Q12-ANOVA!Q10,2)</f>
        <v>2.3668639053254541E-2</v>
      </c>
      <c r="R45" s="3">
        <f>POWER(WynikiScenariusza2!R12-ANOVA!R10,2)</f>
        <v>5.3254437869822514E-2</v>
      </c>
      <c r="S45" s="3">
        <f>POWER(WynikiScenariusza2!S12-ANOVA!S10,2)</f>
        <v>2.3668639053254406E-2</v>
      </c>
      <c r="T45" s="3">
        <f>POWER(WynikiScenariusza2!T12-ANOVA!T10,2)</f>
        <v>0.28994082840236696</v>
      </c>
      <c r="U45" s="3">
        <f>POWER(WynikiScenariusza2!U12-ANOVA!U10,2)</f>
        <v>9.4674556213017624E-2</v>
      </c>
      <c r="V45" s="3">
        <f>POWER(WynikiScenariusza2!V12-ANOVA!V10,2)</f>
        <v>0.47928994082840265</v>
      </c>
      <c r="W45" s="3">
        <f>POWER(WynikiScenariusza2!W12-ANOVA!W10,2)</f>
        <v>0.21301775147929006</v>
      </c>
      <c r="X45" s="3">
        <f>POWER(WynikiScenariusza2!X12-ANOVA!X10,2)</f>
        <v>0.21301775147929006</v>
      </c>
      <c r="Y45" s="3"/>
      <c r="Z45" s="3"/>
    </row>
    <row r="46" spans="2:26" x14ac:dyDescent="0.25">
      <c r="B46" s="3">
        <f>POWER(WynikiScenariusza2!B13-ANOVA!B10,2)</f>
        <v>5.3254437869822514E-2</v>
      </c>
      <c r="C46" s="3">
        <f>POWER(WynikiScenariusza2!C13-ANOVA!C10,2)</f>
        <v>5.9171597633136015E-3</v>
      </c>
      <c r="D46" s="3">
        <f>POWER(WynikiScenariusza2!D13-ANOVA!D10,2)</f>
        <v>0.47928994082840265</v>
      </c>
      <c r="E46" s="3">
        <f>POWER(WynikiScenariusza2!E13-ANOVA!E10,2)</f>
        <v>0.14792899408284022</v>
      </c>
      <c r="F46" s="3">
        <f>POWER(WynikiScenariusza2!F13-ANOVA!F10,2)</f>
        <v>1</v>
      </c>
      <c r="G46" s="3">
        <f>POWER(WynikiScenariusza2!G13-ANOVA!G10,2)</f>
        <v>0.59171597633136086</v>
      </c>
      <c r="H46" s="3">
        <f>POWER(WynikiScenariusza2!H13-ANOVA!H10,2)</f>
        <v>0.21301775147928986</v>
      </c>
      <c r="I46" s="3">
        <f>POWER(WynikiScenariusza2!I13-ANOVA!I10,2)</f>
        <v>5.9171597633135677E-3</v>
      </c>
      <c r="J46" s="3">
        <f>POWER(WynikiScenariusza2!J13-ANOVA!J10,2)</f>
        <v>1</v>
      </c>
      <c r="K46" s="3">
        <f>POWER(WynikiScenariusza2!K13-ANOVA!K10,2)</f>
        <v>0.28994082840236673</v>
      </c>
      <c r="L46" s="3">
        <f>POWER(WynikiScenariusza2!L13-ANOVA!L10,2)</f>
        <v>0.71597633136094696</v>
      </c>
      <c r="M46" s="3">
        <f>POWER(WynikiScenariusza2!M13-ANOVA!M10,2)</f>
        <v>1.1597633136094669</v>
      </c>
      <c r="N46" s="3">
        <f>POWER(WynikiScenariusza2!N13-ANOVA!N10,2)</f>
        <v>0.28994082840236673</v>
      </c>
      <c r="O46" s="3">
        <f>POWER(WynikiScenariusza2!O13-ANOVA!O10,2)</f>
        <v>0.59171597633136086</v>
      </c>
      <c r="P46" s="3">
        <f>POWER(WynikiScenariusza2!P13-ANOVA!P10,2)</f>
        <v>1.1597633136094669</v>
      </c>
      <c r="Q46" s="3">
        <f>POWER(WynikiScenariusza2!Q13-ANOVA!Q10,2)</f>
        <v>1.3313609467455629</v>
      </c>
      <c r="R46" s="3">
        <f>POWER(WynikiScenariusza2!R13-ANOVA!R10,2)</f>
        <v>1.5147928994082842</v>
      </c>
      <c r="S46" s="3">
        <f>POWER(WynikiScenariusza2!S13-ANOVA!S10,2)</f>
        <v>2.3668639053254406E-2</v>
      </c>
      <c r="T46" s="3">
        <f>POWER(WynikiScenariusza2!T13-ANOVA!T10,2)</f>
        <v>0.28994082840236696</v>
      </c>
      <c r="U46" s="3">
        <f>POWER(WynikiScenariusza2!U13-ANOVA!U10,2)</f>
        <v>1.7100591715976325</v>
      </c>
      <c r="V46" s="3">
        <f>POWER(WynikiScenariusza2!V13-ANOVA!V10,2)</f>
        <v>0.47928994082840265</v>
      </c>
      <c r="W46" s="3">
        <f>POWER(WynikiScenariusza2!W13-ANOVA!W10,2)</f>
        <v>2.3668639053254434</v>
      </c>
      <c r="X46" s="3">
        <f>POWER(WynikiScenariusza2!X13-ANOVA!X10,2)</f>
        <v>0.21301775147929006</v>
      </c>
      <c r="Y46" s="3"/>
      <c r="Z46" s="3"/>
    </row>
    <row r="47" spans="2:26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2:26" x14ac:dyDescent="0.25">
      <c r="B48" s="8">
        <f>SUM(B19:B31,B34:B46)</f>
        <v>11.538461538461544</v>
      </c>
      <c r="C48" s="8">
        <f t="shared" ref="C48:X48" si="1">SUM(C19:C31,C34:C46)</f>
        <v>3.2307692307692291</v>
      </c>
      <c r="D48" s="8">
        <f t="shared" si="1"/>
        <v>6.4615384615384599</v>
      </c>
      <c r="E48" s="8">
        <f t="shared" si="1"/>
        <v>10.15384615384615</v>
      </c>
      <c r="F48" s="8">
        <f t="shared" si="1"/>
        <v>15.076923076923077</v>
      </c>
      <c r="G48" s="8">
        <f t="shared" si="1"/>
        <v>21.38461538461539</v>
      </c>
      <c r="H48" s="8">
        <f t="shared" si="1"/>
        <v>8.3076923076923084</v>
      </c>
      <c r="I48" s="8">
        <f t="shared" si="1"/>
        <v>12.615384615384619</v>
      </c>
      <c r="J48" s="8">
        <f t="shared" si="1"/>
        <v>14.923076923076922</v>
      </c>
      <c r="K48" s="8">
        <f t="shared" si="1"/>
        <v>10</v>
      </c>
      <c r="L48" s="8">
        <f t="shared" si="1"/>
        <v>16.92307692307692</v>
      </c>
      <c r="M48" s="8">
        <f t="shared" si="1"/>
        <v>13.84615384615385</v>
      </c>
      <c r="N48" s="8">
        <f t="shared" si="1"/>
        <v>10.461538461538463</v>
      </c>
      <c r="O48" s="8">
        <f t="shared" si="1"/>
        <v>13.230769230769235</v>
      </c>
      <c r="P48" s="8">
        <f t="shared" si="1"/>
        <v>18.61538461538462</v>
      </c>
      <c r="Q48" s="8">
        <f t="shared" si="1"/>
        <v>16.769230769230763</v>
      </c>
      <c r="R48" s="8">
        <f t="shared" si="1"/>
        <v>15.230769230769239</v>
      </c>
      <c r="S48" s="8">
        <f t="shared" si="1"/>
        <v>9.9999999999999964</v>
      </c>
      <c r="T48" s="8">
        <f t="shared" si="1"/>
        <v>7.5384615384615401</v>
      </c>
      <c r="U48" s="8">
        <f t="shared" si="1"/>
        <v>10.46153846153846</v>
      </c>
      <c r="V48" s="8">
        <f t="shared" si="1"/>
        <v>7.846153846153844</v>
      </c>
      <c r="W48" s="8">
        <f t="shared" si="1"/>
        <v>8.4615384615384635</v>
      </c>
      <c r="X48" s="8">
        <f t="shared" si="1"/>
        <v>14.307692307692308</v>
      </c>
      <c r="Y48" s="3"/>
      <c r="Z48" s="3"/>
    </row>
    <row r="49" spans="1:26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6" t="s">
        <v>53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B52" s="3">
        <f>2-1</f>
        <v>1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B53" s="3">
        <f>2*C2-2</f>
        <v>24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6" t="s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B57" s="8">
        <f>B15/$B52</f>
        <v>0.34615384615384637</v>
      </c>
      <c r="C57" s="8">
        <f t="shared" ref="C57:X57" si="2">C15/$B52</f>
        <v>0.15384615384615408</v>
      </c>
      <c r="D57" s="8">
        <f t="shared" si="2"/>
        <v>0.15384615384615277</v>
      </c>
      <c r="E57" s="8">
        <f t="shared" si="2"/>
        <v>0.34615384615384637</v>
      </c>
      <c r="F57" s="8">
        <f t="shared" si="2"/>
        <v>0.96153846153846356</v>
      </c>
      <c r="G57" s="8">
        <f t="shared" si="2"/>
        <v>0.15384615384615363</v>
      </c>
      <c r="H57" s="8">
        <f t="shared" si="2"/>
        <v>0.15384615384615408</v>
      </c>
      <c r="I57" s="8">
        <f t="shared" si="2"/>
        <v>3.8461538461539074E-2</v>
      </c>
      <c r="J57" s="8">
        <f t="shared" si="2"/>
        <v>3.846153846153863E-2</v>
      </c>
      <c r="K57" s="8">
        <f t="shared" si="2"/>
        <v>0.34615384615384637</v>
      </c>
      <c r="L57" s="8">
        <f t="shared" si="2"/>
        <v>0.96153846153846145</v>
      </c>
      <c r="M57" s="8">
        <f t="shared" si="2"/>
        <v>0.15384615384615363</v>
      </c>
      <c r="N57" s="8">
        <f t="shared" si="2"/>
        <v>3.8461538461538193E-2</v>
      </c>
      <c r="O57" s="8">
        <f t="shared" si="2"/>
        <v>0.15384615384615363</v>
      </c>
      <c r="P57" s="8">
        <f t="shared" si="2"/>
        <v>3.8461538461539074E-2</v>
      </c>
      <c r="Q57" s="8">
        <f t="shared" si="2"/>
        <v>0.34615384615384637</v>
      </c>
      <c r="R57" s="8">
        <f t="shared" si="2"/>
        <v>0.15384615384615452</v>
      </c>
      <c r="S57" s="8">
        <f t="shared" si="2"/>
        <v>3.846153846153863E-2</v>
      </c>
      <c r="T57" s="8">
        <f t="shared" si="2"/>
        <v>0.3461538461538457</v>
      </c>
      <c r="U57" s="8">
        <f t="shared" si="2"/>
        <v>0.15384615384615363</v>
      </c>
      <c r="V57" s="8">
        <f t="shared" si="2"/>
        <v>3.846153846153863E-2</v>
      </c>
      <c r="W57" s="8">
        <f t="shared" si="2"/>
        <v>0</v>
      </c>
      <c r="X57" s="8">
        <f t="shared" si="2"/>
        <v>3.846153846153863E-2</v>
      </c>
      <c r="Y57" s="3"/>
      <c r="Z57" s="3"/>
    </row>
    <row r="58" spans="1:26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B59" s="8">
        <f>B48/$B53</f>
        <v>0.480769230769231</v>
      </c>
      <c r="C59" s="8">
        <f t="shared" ref="C59:X59" si="3">C48/$B53</f>
        <v>0.13461538461538455</v>
      </c>
      <c r="D59" s="8">
        <f t="shared" si="3"/>
        <v>0.26923076923076916</v>
      </c>
      <c r="E59" s="8">
        <f t="shared" si="3"/>
        <v>0.42307692307692291</v>
      </c>
      <c r="F59" s="8">
        <f t="shared" si="3"/>
        <v>0.62820512820512819</v>
      </c>
      <c r="G59" s="8">
        <f t="shared" si="3"/>
        <v>0.8910256410256413</v>
      </c>
      <c r="H59" s="8">
        <f t="shared" si="3"/>
        <v>0.3461538461538462</v>
      </c>
      <c r="I59" s="8">
        <f t="shared" si="3"/>
        <v>0.52564102564102577</v>
      </c>
      <c r="J59" s="8">
        <f t="shared" si="3"/>
        <v>0.6217948717948717</v>
      </c>
      <c r="K59" s="8">
        <f t="shared" si="3"/>
        <v>0.41666666666666669</v>
      </c>
      <c r="L59" s="8">
        <f t="shared" si="3"/>
        <v>0.70512820512820495</v>
      </c>
      <c r="M59" s="8">
        <f t="shared" si="3"/>
        <v>0.57692307692307709</v>
      </c>
      <c r="N59" s="8">
        <f t="shared" si="3"/>
        <v>0.43589743589743596</v>
      </c>
      <c r="O59" s="8">
        <f t="shared" si="3"/>
        <v>0.55128205128205143</v>
      </c>
      <c r="P59" s="8">
        <f t="shared" si="3"/>
        <v>0.77564102564102588</v>
      </c>
      <c r="Q59" s="8">
        <f t="shared" si="3"/>
        <v>0.69871794871794846</v>
      </c>
      <c r="R59" s="8">
        <f t="shared" si="3"/>
        <v>0.63461538461538491</v>
      </c>
      <c r="S59" s="8">
        <f t="shared" si="3"/>
        <v>0.41666666666666652</v>
      </c>
      <c r="T59" s="8">
        <f t="shared" si="3"/>
        <v>0.31410256410256415</v>
      </c>
      <c r="U59" s="8">
        <f t="shared" si="3"/>
        <v>0.43589743589743585</v>
      </c>
      <c r="V59" s="8">
        <f t="shared" si="3"/>
        <v>0.32692307692307682</v>
      </c>
      <c r="W59" s="8">
        <f t="shared" si="3"/>
        <v>0.35256410256410264</v>
      </c>
      <c r="X59" s="8">
        <f t="shared" si="3"/>
        <v>0.59615384615384615</v>
      </c>
      <c r="Y59" s="3"/>
      <c r="Z59" s="3"/>
    </row>
    <row r="60" spans="1:26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6" t="s">
        <v>40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B63" s="8">
        <f>B57/B59</f>
        <v>0.72000000000000008</v>
      </c>
      <c r="C63" s="8">
        <f t="shared" ref="C63:X63" si="4">C57/C59</f>
        <v>1.142857142857145</v>
      </c>
      <c r="D63" s="8">
        <f t="shared" si="4"/>
        <v>0.57142857142856762</v>
      </c>
      <c r="E63" s="8">
        <f t="shared" si="4"/>
        <v>0.81818181818181901</v>
      </c>
      <c r="F63" s="8">
        <f t="shared" si="4"/>
        <v>1.5306122448979624</v>
      </c>
      <c r="G63" s="8">
        <f t="shared" si="4"/>
        <v>0.17266187050359683</v>
      </c>
      <c r="H63" s="8">
        <f t="shared" si="4"/>
        <v>0.44444444444444503</v>
      </c>
      <c r="I63" s="8">
        <f t="shared" si="4"/>
        <v>7.3170731707318221E-2</v>
      </c>
      <c r="J63" s="8">
        <f t="shared" si="4"/>
        <v>6.1855670103093063E-2</v>
      </c>
      <c r="K63" s="8">
        <f t="shared" si="4"/>
        <v>0.83076923076923126</v>
      </c>
      <c r="L63" s="8">
        <f t="shared" si="4"/>
        <v>1.3636363636363638</v>
      </c>
      <c r="M63" s="8">
        <f t="shared" si="4"/>
        <v>0.26666666666666622</v>
      </c>
      <c r="N63" s="8">
        <f t="shared" si="4"/>
        <v>8.8235294117646426E-2</v>
      </c>
      <c r="O63" s="8">
        <f t="shared" si="4"/>
        <v>0.27906976744186002</v>
      </c>
      <c r="P63" s="8">
        <f t="shared" si="4"/>
        <v>4.9586776859504904E-2</v>
      </c>
      <c r="Q63" s="8">
        <f t="shared" si="4"/>
        <v>0.49541284403669772</v>
      </c>
      <c r="R63" s="8">
        <f t="shared" si="4"/>
        <v>0.24242424242424337</v>
      </c>
      <c r="S63" s="8">
        <f t="shared" si="4"/>
        <v>9.2307692307692743E-2</v>
      </c>
      <c r="T63" s="8">
        <f t="shared" si="4"/>
        <v>1.1020408163265289</v>
      </c>
      <c r="U63" s="8">
        <f t="shared" si="4"/>
        <v>0.35294117647058776</v>
      </c>
      <c r="V63" s="8">
        <f t="shared" si="4"/>
        <v>0.11764705882352997</v>
      </c>
      <c r="W63" s="8">
        <f t="shared" si="4"/>
        <v>0</v>
      </c>
      <c r="X63" s="8">
        <f t="shared" si="4"/>
        <v>6.4516129032258354E-2</v>
      </c>
      <c r="Y63" s="3"/>
      <c r="Z63" s="3"/>
    </row>
    <row r="64" spans="1:26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2" t="s">
        <v>47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t="s">
        <v>55</v>
      </c>
    </row>
  </sheetData>
  <dataConsolidate/>
  <hyperlinks>
    <hyperlink ref="A67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tabSelected="1" topLeftCell="A43" workbookViewId="0">
      <selection activeCell="B63" sqref="B63"/>
    </sheetView>
  </sheetViews>
  <sheetFormatPr defaultRowHeight="15" x14ac:dyDescent="0.25"/>
  <cols>
    <col min="1" max="1" width="16.85546875" bestFit="1" customWidth="1"/>
    <col min="2" max="2" width="12.5703125" customWidth="1"/>
    <col min="4" max="4" width="9" customWidth="1"/>
  </cols>
  <sheetData>
    <row r="1" spans="1:24" x14ac:dyDescent="0.25">
      <c r="A1" t="s">
        <v>58</v>
      </c>
      <c r="B1" t="s">
        <v>59</v>
      </c>
      <c r="C1" t="s">
        <v>60</v>
      </c>
      <c r="D1" t="s">
        <v>45</v>
      </c>
    </row>
    <row r="2" spans="1:24" x14ac:dyDescent="0.25">
      <c r="A2" t="s">
        <v>56</v>
      </c>
      <c r="B2">
        <f>WynikiScenariusza1!B1-WynikiScenariusza2!B1</f>
        <v>0</v>
      </c>
      <c r="C2">
        <f>WynikiScenariusza1!C1-WynikiScenariusza2!C1</f>
        <v>1</v>
      </c>
      <c r="D2">
        <f>WynikiScenariusza1!D1-WynikiScenariusza2!D1</f>
        <v>0</v>
      </c>
      <c r="E2">
        <f>WynikiScenariusza1!E1-WynikiScenariusza2!E1</f>
        <v>0</v>
      </c>
      <c r="F2">
        <f>WynikiScenariusza1!F1-WynikiScenariusza2!F1</f>
        <v>0</v>
      </c>
      <c r="G2">
        <f>WynikiScenariusza1!G1-WynikiScenariusza2!G1</f>
        <v>-1</v>
      </c>
      <c r="H2">
        <f>WynikiScenariusza1!H1-WynikiScenariusza2!H1</f>
        <v>1</v>
      </c>
      <c r="I2">
        <f>WynikiScenariusza1!I1-WynikiScenariusza2!I1</f>
        <v>-1</v>
      </c>
      <c r="J2">
        <f>WynikiScenariusza1!J1-WynikiScenariusza2!J1</f>
        <v>-1</v>
      </c>
      <c r="K2">
        <f>WynikiScenariusza1!K1-WynikiScenariusza2!K1</f>
        <v>-1</v>
      </c>
      <c r="L2">
        <f>WynikiScenariusza1!L1-WynikiScenariusza2!L1</f>
        <v>-1</v>
      </c>
      <c r="M2">
        <f>WynikiScenariusza1!M1-WynikiScenariusza2!M1</f>
        <v>-1</v>
      </c>
      <c r="N2">
        <f>WynikiScenariusza1!N1-WynikiScenariusza2!N1</f>
        <v>-1</v>
      </c>
      <c r="O2">
        <f>WynikiScenariusza1!O1-WynikiScenariusza2!O1</f>
        <v>1</v>
      </c>
      <c r="P2">
        <f>WynikiScenariusza1!P1-WynikiScenariusza2!P1</f>
        <v>0</v>
      </c>
      <c r="Q2">
        <f>WynikiScenariusza1!Q1-WynikiScenariusza2!Q1</f>
        <v>-1</v>
      </c>
      <c r="R2">
        <f>WynikiScenariusza1!R1-WynikiScenariusza2!R1</f>
        <v>0</v>
      </c>
      <c r="S2">
        <f>WynikiScenariusza1!S1-WynikiScenariusza2!S1</f>
        <v>1</v>
      </c>
      <c r="T2">
        <f>WynikiScenariusza1!T1-WynikiScenariusza2!T1</f>
        <v>1</v>
      </c>
      <c r="U2">
        <f>WynikiScenariusza1!U1-WynikiScenariusza2!U1</f>
        <v>0</v>
      </c>
      <c r="V2">
        <f>WynikiScenariusza1!V1-WynikiScenariusza2!V1</f>
        <v>0</v>
      </c>
      <c r="W2">
        <f>WynikiScenariusza1!W1-WynikiScenariusza2!W1</f>
        <v>0</v>
      </c>
      <c r="X2">
        <f>WynikiScenariusza1!X1-WynikiScenariusza2!X1</f>
        <v>0</v>
      </c>
    </row>
    <row r="3" spans="1:24" x14ac:dyDescent="0.25">
      <c r="A3" t="s">
        <v>57</v>
      </c>
      <c r="B3">
        <f>WynikiScenariusza1!B2-WynikiScenariusza2!B2</f>
        <v>0</v>
      </c>
      <c r="C3">
        <f>WynikiScenariusza1!C2-WynikiScenariusza2!C2</f>
        <v>1</v>
      </c>
      <c r="D3">
        <f>WynikiScenariusza1!D2-WynikiScenariusza2!D2</f>
        <v>0</v>
      </c>
      <c r="E3">
        <f>WynikiScenariusza1!E2-WynikiScenariusza2!E2</f>
        <v>0</v>
      </c>
      <c r="F3">
        <f>WynikiScenariusza1!F2-WynikiScenariusza2!F2</f>
        <v>0</v>
      </c>
      <c r="G3">
        <f>WynikiScenariusza1!G2-WynikiScenariusza2!G2</f>
        <v>-1</v>
      </c>
      <c r="H3">
        <f>WynikiScenariusza1!H2-WynikiScenariusza2!H2</f>
        <v>0</v>
      </c>
      <c r="I3">
        <f>WynikiScenariusza1!I2-WynikiScenariusza2!I2</f>
        <v>-1</v>
      </c>
      <c r="J3">
        <f>WynikiScenariusza1!J2-WynikiScenariusza2!J2</f>
        <v>-1</v>
      </c>
      <c r="K3">
        <f>WynikiScenariusza1!K2-WynikiScenariusza2!K2</f>
        <v>-2</v>
      </c>
      <c r="L3">
        <f>WynikiScenariusza1!L2-WynikiScenariusza2!L2</f>
        <v>-1</v>
      </c>
      <c r="M3">
        <f>WynikiScenariusza1!M2-WynikiScenariusza2!M2</f>
        <v>-1</v>
      </c>
      <c r="N3">
        <f>WynikiScenariusza1!N2-WynikiScenariusza2!N2</f>
        <v>0</v>
      </c>
      <c r="O3">
        <f>WynikiScenariusza1!O2-WynikiScenariusza2!O2</f>
        <v>1</v>
      </c>
      <c r="P3">
        <f>WynikiScenariusza1!P2-WynikiScenariusza2!P2</f>
        <v>0</v>
      </c>
      <c r="Q3">
        <f>WynikiScenariusza1!Q2-WynikiScenariusza2!Q2</f>
        <v>0</v>
      </c>
      <c r="R3">
        <f>WynikiScenariusza1!R2-WynikiScenariusza2!R2</f>
        <v>0</v>
      </c>
      <c r="S3">
        <f>WynikiScenariusza1!S2-WynikiScenariusza2!S2</f>
        <v>0</v>
      </c>
      <c r="T3">
        <f>WynikiScenariusza1!T2-WynikiScenariusza2!T2</f>
        <v>0</v>
      </c>
      <c r="U3">
        <f>WynikiScenariusza1!U2-WynikiScenariusza2!U2</f>
        <v>0</v>
      </c>
      <c r="V3">
        <f>WynikiScenariusza1!V2-WynikiScenariusza2!V2</f>
        <v>-1</v>
      </c>
      <c r="W3">
        <f>WynikiScenariusza1!W2-WynikiScenariusza2!W2</f>
        <v>0</v>
      </c>
      <c r="X3">
        <f>WynikiScenariusza1!X2-WynikiScenariusza2!X2</f>
        <v>-1</v>
      </c>
    </row>
    <row r="4" spans="1:24" x14ac:dyDescent="0.25">
      <c r="A4" t="s">
        <v>45</v>
      </c>
      <c r="B4">
        <f>WynikiScenariusza1!B3-WynikiScenariusza2!B3</f>
        <v>0</v>
      </c>
      <c r="C4">
        <f>WynikiScenariusza1!C3-WynikiScenariusza2!C3</f>
        <v>1</v>
      </c>
      <c r="D4">
        <f>WynikiScenariusza1!D3-WynikiScenariusza2!D3</f>
        <v>0</v>
      </c>
      <c r="E4">
        <f>WynikiScenariusza1!E3-WynikiScenariusza2!E3</f>
        <v>1</v>
      </c>
      <c r="F4">
        <f>WynikiScenariusza1!F3-WynikiScenariusza2!F3</f>
        <v>0</v>
      </c>
      <c r="G4">
        <f>WynikiScenariusza1!G3-WynikiScenariusza2!G3</f>
        <v>0</v>
      </c>
      <c r="H4">
        <f>WynikiScenariusza1!H3-WynikiScenariusza2!H3</f>
        <v>0</v>
      </c>
      <c r="I4">
        <f>WynikiScenariusza1!I3-WynikiScenariusza2!I3</f>
        <v>0</v>
      </c>
      <c r="J4">
        <f>WynikiScenariusza1!J3-WynikiScenariusza2!J3</f>
        <v>1</v>
      </c>
      <c r="K4">
        <f>WynikiScenariusza1!K3-WynikiScenariusza2!K3</f>
        <v>1</v>
      </c>
      <c r="L4">
        <f>WynikiScenariusza1!L3-WynikiScenariusza2!L3</f>
        <v>0</v>
      </c>
      <c r="M4">
        <f>WynikiScenariusza1!M3-WynikiScenariusza2!M3</f>
        <v>1</v>
      </c>
      <c r="N4">
        <f>WynikiScenariusza1!N3-WynikiScenariusza2!N3</f>
        <v>0</v>
      </c>
      <c r="O4">
        <f>WynikiScenariusza1!O3-WynikiScenariusza2!O3</f>
        <v>1</v>
      </c>
      <c r="P4">
        <f>WynikiScenariusza1!P3-WynikiScenariusza2!P3</f>
        <v>2</v>
      </c>
      <c r="Q4">
        <f>WynikiScenariusza1!Q3-WynikiScenariusza2!Q3</f>
        <v>0</v>
      </c>
      <c r="R4">
        <f>WynikiScenariusza1!R3-WynikiScenariusza2!R3</f>
        <v>-1</v>
      </c>
      <c r="S4">
        <f>WynikiScenariusza1!S3-WynikiScenariusza2!S3</f>
        <v>0</v>
      </c>
      <c r="T4">
        <f>WynikiScenariusza1!T3-WynikiScenariusza2!T3</f>
        <v>1</v>
      </c>
      <c r="U4">
        <f>WynikiScenariusza1!U3-WynikiScenariusza2!U3</f>
        <v>0</v>
      </c>
      <c r="V4">
        <f>WynikiScenariusza1!V3-WynikiScenariusza2!V3</f>
        <v>-1</v>
      </c>
      <c r="W4">
        <f>WynikiScenariusza1!W3-WynikiScenariusza2!W3</f>
        <v>0</v>
      </c>
      <c r="X4">
        <f>WynikiScenariusza1!X3-WynikiScenariusza2!X3</f>
        <v>-2</v>
      </c>
    </row>
    <row r="5" spans="1:24" x14ac:dyDescent="0.25">
      <c r="B5">
        <f>WynikiScenariusza1!B4-WynikiScenariusza2!B4</f>
        <v>0</v>
      </c>
      <c r="C5">
        <f>WynikiScenariusza1!C4-WynikiScenariusza2!C4</f>
        <v>0</v>
      </c>
      <c r="D5">
        <f>WynikiScenariusza1!D4-WynikiScenariusza2!D4</f>
        <v>0</v>
      </c>
      <c r="E5">
        <f>WynikiScenariusza1!E4-WynikiScenariusza2!E4</f>
        <v>1</v>
      </c>
      <c r="F5">
        <f>WynikiScenariusza1!F4-WynikiScenariusza2!F4</f>
        <v>-1</v>
      </c>
      <c r="G5">
        <f>WynikiScenariusza1!G4-WynikiScenariusza2!G4</f>
        <v>1</v>
      </c>
      <c r="H5">
        <f>WynikiScenariusza1!H4-WynikiScenariusza2!H4</f>
        <v>1</v>
      </c>
      <c r="I5">
        <f>WynikiScenariusza1!I4-WynikiScenariusza2!I4</f>
        <v>0</v>
      </c>
      <c r="J5">
        <f>WynikiScenariusza1!J4-WynikiScenariusza2!J4</f>
        <v>0</v>
      </c>
      <c r="K5">
        <f>WynikiScenariusza1!K4-WynikiScenariusza2!K4</f>
        <v>0</v>
      </c>
      <c r="L5">
        <f>WynikiScenariusza1!L4-WynikiScenariusza2!L4</f>
        <v>0</v>
      </c>
      <c r="M5">
        <f>WynikiScenariusza1!M4-WynikiScenariusza2!M4</f>
        <v>1</v>
      </c>
      <c r="N5">
        <f>WynikiScenariusza1!N4-WynikiScenariusza2!N4</f>
        <v>0</v>
      </c>
      <c r="O5">
        <f>WynikiScenariusza1!O4-WynikiScenariusza2!O4</f>
        <v>0</v>
      </c>
      <c r="P5">
        <f>WynikiScenariusza1!P4-WynikiScenariusza2!P4</f>
        <v>0</v>
      </c>
      <c r="Q5">
        <f>WynikiScenariusza1!Q4-WynikiScenariusza2!Q4</f>
        <v>1</v>
      </c>
      <c r="R5">
        <f>WynikiScenariusza1!R4-WynikiScenariusza2!R4</f>
        <v>0</v>
      </c>
      <c r="S5">
        <f>WynikiScenariusza1!S4-WynikiScenariusza2!S4</f>
        <v>0</v>
      </c>
      <c r="T5">
        <f>WynikiScenariusza1!T4-WynikiScenariusza2!T4</f>
        <v>0</v>
      </c>
      <c r="U5">
        <f>WynikiScenariusza1!U4-WynikiScenariusza2!U4</f>
        <v>0</v>
      </c>
      <c r="V5">
        <f>WynikiScenariusza1!V4-WynikiScenariusza2!V4</f>
        <v>0</v>
      </c>
      <c r="W5">
        <f>WynikiScenariusza1!W4-WynikiScenariusza2!W4</f>
        <v>0</v>
      </c>
      <c r="X5">
        <f>WynikiScenariusza1!X4-WynikiScenariusza2!X4</f>
        <v>0</v>
      </c>
    </row>
    <row r="6" spans="1:24" x14ac:dyDescent="0.25">
      <c r="B6">
        <f>WynikiScenariusza1!B5-WynikiScenariusza2!B5</f>
        <v>0</v>
      </c>
      <c r="C6">
        <f>WynikiScenariusza1!C5-WynikiScenariusza2!C5</f>
        <v>-1</v>
      </c>
      <c r="D6">
        <f>WynikiScenariusza1!D5-WynikiScenariusza2!D5</f>
        <v>1</v>
      </c>
      <c r="E6">
        <f>WynikiScenariusza1!E5-WynikiScenariusza2!E5</f>
        <v>-1</v>
      </c>
      <c r="F6">
        <f>WynikiScenariusza1!F5-WynikiScenariusza2!F5</f>
        <v>0</v>
      </c>
      <c r="G6">
        <f>WynikiScenariusza1!G5-WynikiScenariusza2!G5</f>
        <v>-2</v>
      </c>
      <c r="H6">
        <f>WynikiScenariusza1!H5-WynikiScenariusza2!H5</f>
        <v>-1</v>
      </c>
      <c r="I6">
        <f>WynikiScenariusza1!I5-WynikiScenariusza2!I5</f>
        <v>1</v>
      </c>
      <c r="J6">
        <f>WynikiScenariusza1!J5-WynikiScenariusza2!J5</f>
        <v>-1</v>
      </c>
      <c r="K6">
        <f>WynikiScenariusza1!K5-WynikiScenariusza2!K5</f>
        <v>0</v>
      </c>
      <c r="L6">
        <f>WynikiScenariusza1!L5-WynikiScenariusza2!L5</f>
        <v>1</v>
      </c>
      <c r="M6">
        <f>WynikiScenariusza1!M5-WynikiScenariusza2!M5</f>
        <v>-1</v>
      </c>
      <c r="N6">
        <f>WynikiScenariusza1!N5-WynikiScenariusza2!N5</f>
        <v>1</v>
      </c>
      <c r="O6">
        <f>WynikiScenariusza1!O5-WynikiScenariusza2!O5</f>
        <v>0</v>
      </c>
      <c r="P6">
        <f>WynikiScenariusza1!P5-WynikiScenariusza2!P5</f>
        <v>0</v>
      </c>
      <c r="Q6">
        <f>WynikiScenariusza1!Q5-WynikiScenariusza2!Q5</f>
        <v>1</v>
      </c>
      <c r="R6">
        <f>WynikiScenariusza1!R5-WynikiScenariusza2!R5</f>
        <v>0</v>
      </c>
      <c r="S6">
        <f>WynikiScenariusza1!S5-WynikiScenariusza2!S5</f>
        <v>0</v>
      </c>
      <c r="T6">
        <f>WynikiScenariusza1!T5-WynikiScenariusza2!T5</f>
        <v>0</v>
      </c>
      <c r="U6">
        <f>WynikiScenariusza1!U5-WynikiScenariusza2!U5</f>
        <v>-1</v>
      </c>
      <c r="V6">
        <f>WynikiScenariusza1!V5-WynikiScenariusza2!V5</f>
        <v>0</v>
      </c>
      <c r="W6">
        <f>WynikiScenariusza1!W5-WynikiScenariusza2!W5</f>
        <v>0</v>
      </c>
      <c r="X6">
        <f>WynikiScenariusza1!X5-WynikiScenariusza2!X5</f>
        <v>0</v>
      </c>
    </row>
    <row r="7" spans="1:24" x14ac:dyDescent="0.25">
      <c r="B7">
        <f>WynikiScenariusza1!B6-WynikiScenariusza2!B6</f>
        <v>2</v>
      </c>
      <c r="C7">
        <f>WynikiScenariusza1!C6-WynikiScenariusza2!C6</f>
        <v>0</v>
      </c>
      <c r="D7">
        <f>WynikiScenariusza1!D6-WynikiScenariusza2!D6</f>
        <v>0</v>
      </c>
      <c r="E7">
        <f>WynikiScenariusza1!E6-WynikiScenariusza2!E6</f>
        <v>1</v>
      </c>
      <c r="F7">
        <f>WynikiScenariusza1!F6-WynikiScenariusza2!F6</f>
        <v>0</v>
      </c>
      <c r="G7">
        <f>WynikiScenariusza1!G6-WynikiScenariusza2!G6</f>
        <v>0</v>
      </c>
      <c r="H7">
        <f>WynikiScenariusza1!H6-WynikiScenariusza2!H6</f>
        <v>1</v>
      </c>
      <c r="I7">
        <f>WynikiScenariusza1!I6-WynikiScenariusza2!I6</f>
        <v>0</v>
      </c>
      <c r="J7">
        <f>WynikiScenariusza1!J6-WynikiScenariusza2!J6</f>
        <v>0</v>
      </c>
      <c r="K7">
        <f>WynikiScenariusza1!K6-WynikiScenariusza2!K6</f>
        <v>-1</v>
      </c>
      <c r="L7">
        <f>WynikiScenariusza1!L6-WynikiScenariusza2!L6</f>
        <v>-1</v>
      </c>
      <c r="M7">
        <f>WynikiScenariusza1!M6-WynikiScenariusza2!M6</f>
        <v>0</v>
      </c>
      <c r="N7">
        <f>WynikiScenariusza1!N6-WynikiScenariusza2!N6</f>
        <v>0</v>
      </c>
      <c r="O7">
        <f>WynikiScenariusza1!O6-WynikiScenariusza2!O6</f>
        <v>-1</v>
      </c>
      <c r="P7">
        <f>WynikiScenariusza1!P6-WynikiScenariusza2!P6</f>
        <v>-2</v>
      </c>
      <c r="Q7">
        <f>WynikiScenariusza1!Q6-WynikiScenariusza2!Q6</f>
        <v>0</v>
      </c>
      <c r="R7">
        <f>WynikiScenariusza1!R6-WynikiScenariusza2!R6</f>
        <v>-1</v>
      </c>
      <c r="S7">
        <f>WynikiScenariusza1!S6-WynikiScenariusza2!S6</f>
        <v>-1</v>
      </c>
      <c r="T7">
        <f>WynikiScenariusza1!T6-WynikiScenariusza2!T6</f>
        <v>0</v>
      </c>
      <c r="U7">
        <f>WynikiScenariusza1!U6-WynikiScenariusza2!U6</f>
        <v>0</v>
      </c>
      <c r="V7">
        <f>WynikiScenariusza1!V6-WynikiScenariusza2!V6</f>
        <v>0</v>
      </c>
      <c r="W7">
        <f>WynikiScenariusza1!W6-WynikiScenariusza2!W6</f>
        <v>-1</v>
      </c>
      <c r="X7">
        <f>WynikiScenariusza1!X6-WynikiScenariusza2!X6</f>
        <v>0</v>
      </c>
    </row>
    <row r="8" spans="1:24" x14ac:dyDescent="0.25">
      <c r="B8">
        <f>WynikiScenariusza1!B7-WynikiScenariusza2!B7</f>
        <v>1</v>
      </c>
      <c r="C8">
        <f>WynikiScenariusza1!C7-WynikiScenariusza2!C7</f>
        <v>0</v>
      </c>
      <c r="D8">
        <f>WynikiScenariusza1!D7-WynikiScenariusza2!D7</f>
        <v>0</v>
      </c>
      <c r="E8">
        <f>WynikiScenariusza1!E7-WynikiScenariusza2!E7</f>
        <v>-1</v>
      </c>
      <c r="F8">
        <f>WynikiScenariusza1!F7-WynikiScenariusza2!F7</f>
        <v>0</v>
      </c>
      <c r="G8">
        <f>WynikiScenariusza1!G7-WynikiScenariusza2!G7</f>
        <v>0</v>
      </c>
      <c r="H8">
        <f>WynikiScenariusza1!H7-WynikiScenariusza2!H7</f>
        <v>-1</v>
      </c>
      <c r="I8">
        <f>WynikiScenariusza1!I7-WynikiScenariusza2!I7</f>
        <v>0</v>
      </c>
      <c r="J8">
        <f>WynikiScenariusza1!J7-WynikiScenariusza2!J7</f>
        <v>-1</v>
      </c>
      <c r="K8">
        <f>WynikiScenariusza1!K7-WynikiScenariusza2!K7</f>
        <v>1</v>
      </c>
      <c r="L8">
        <f>WynikiScenariusza1!L7-WynikiScenariusza2!L7</f>
        <v>0</v>
      </c>
      <c r="M8">
        <f>WynikiScenariusza1!M7-WynikiScenariusza2!M7</f>
        <v>0</v>
      </c>
      <c r="N8">
        <f>WynikiScenariusza1!N7-WynikiScenariusza2!N7</f>
        <v>1</v>
      </c>
      <c r="O8">
        <f>WynikiScenariusza1!O7-WynikiScenariusza2!O7</f>
        <v>0</v>
      </c>
      <c r="P8">
        <f>WynikiScenariusza1!P7-WynikiScenariusza2!P7</f>
        <v>0</v>
      </c>
      <c r="Q8">
        <f>WynikiScenariusza1!Q7-WynikiScenariusza2!Q7</f>
        <v>0</v>
      </c>
      <c r="R8">
        <f>WynikiScenariusza1!R7-WynikiScenariusza2!R7</f>
        <v>2</v>
      </c>
      <c r="S8">
        <f>WynikiScenariusza1!S7-WynikiScenariusza2!S7</f>
        <v>0</v>
      </c>
      <c r="T8">
        <f>WynikiScenariusza1!T7-WynikiScenariusza2!T7</f>
        <v>0</v>
      </c>
      <c r="U8">
        <f>WynikiScenariusza1!U7-WynikiScenariusza2!U7</f>
        <v>-1</v>
      </c>
      <c r="V8">
        <f>WynikiScenariusza1!V7-WynikiScenariusza2!V7</f>
        <v>0</v>
      </c>
      <c r="W8">
        <f>WynikiScenariusza1!W7-WynikiScenariusza2!W7</f>
        <v>0</v>
      </c>
      <c r="X8">
        <f>WynikiScenariusza1!X7-WynikiScenariusza2!X7</f>
        <v>0</v>
      </c>
    </row>
    <row r="9" spans="1:24" x14ac:dyDescent="0.25">
      <c r="B9">
        <f>WynikiScenariusza1!B8-WynikiScenariusza2!B8</f>
        <v>0</v>
      </c>
      <c r="C9">
        <f>WynikiScenariusza1!C8-WynikiScenariusza2!C8</f>
        <v>0</v>
      </c>
      <c r="D9">
        <f>WynikiScenariusza1!D8-WynikiScenariusza2!D8</f>
        <v>0</v>
      </c>
      <c r="E9">
        <f>WynikiScenariusza1!E8-WynikiScenariusza2!E8</f>
        <v>0</v>
      </c>
      <c r="F9">
        <f>WynikiScenariusza1!F8-WynikiScenariusza2!F8</f>
        <v>1</v>
      </c>
      <c r="G9">
        <f>WynikiScenariusza1!G8-WynikiScenariusza2!G8</f>
        <v>2</v>
      </c>
      <c r="H9">
        <f>WynikiScenariusza1!H8-WynikiScenariusza2!H8</f>
        <v>1</v>
      </c>
      <c r="I9">
        <f>WynikiScenariusza1!I8-WynikiScenariusza2!I8</f>
        <v>2</v>
      </c>
      <c r="J9">
        <f>WynikiScenariusza1!J8-WynikiScenariusza2!J8</f>
        <v>1</v>
      </c>
      <c r="K9">
        <f>WynikiScenariusza1!K8-WynikiScenariusza2!K8</f>
        <v>0</v>
      </c>
      <c r="L9">
        <f>WynikiScenariusza1!L8-WynikiScenariusza2!L8</f>
        <v>0</v>
      </c>
      <c r="M9">
        <f>WynikiScenariusza1!M8-WynikiScenariusza2!M8</f>
        <v>0</v>
      </c>
      <c r="N9">
        <f>WynikiScenariusza1!N8-WynikiScenariusza2!N8</f>
        <v>0</v>
      </c>
      <c r="O9">
        <f>WynikiScenariusza1!O8-WynikiScenariusza2!O8</f>
        <v>-2</v>
      </c>
      <c r="P9">
        <f>WynikiScenariusza1!P8-WynikiScenariusza2!P8</f>
        <v>0</v>
      </c>
      <c r="Q9">
        <f>WynikiScenariusza1!Q8-WynikiScenariusza2!Q8</f>
        <v>2</v>
      </c>
      <c r="R9">
        <f>WynikiScenariusza1!R8-WynikiScenariusza2!R8</f>
        <v>-1</v>
      </c>
      <c r="S9">
        <f>WynikiScenariusza1!S8-WynikiScenariusza2!S8</f>
        <v>-1</v>
      </c>
      <c r="T9">
        <f>WynikiScenariusza1!T8-WynikiScenariusza2!T8</f>
        <v>0</v>
      </c>
      <c r="U9">
        <f>WynikiScenariusza1!U8-WynikiScenariusza2!U8</f>
        <v>-1</v>
      </c>
      <c r="V9">
        <f>WynikiScenariusza1!V8-WynikiScenariusza2!V8</f>
        <v>0</v>
      </c>
      <c r="W9">
        <f>WynikiScenariusza1!W8-WynikiScenariusza2!W8</f>
        <v>1</v>
      </c>
      <c r="X9">
        <f>WynikiScenariusza1!X8-WynikiScenariusza2!X8</f>
        <v>1</v>
      </c>
    </row>
    <row r="10" spans="1:24" x14ac:dyDescent="0.25">
      <c r="B10">
        <f>WynikiScenariusza1!B9-WynikiScenariusza2!B9</f>
        <v>1</v>
      </c>
      <c r="C10">
        <f>WynikiScenariusza1!C9-WynikiScenariusza2!C9</f>
        <v>0</v>
      </c>
      <c r="D10">
        <f>WynikiScenariusza1!D9-WynikiScenariusza2!D9</f>
        <v>0</v>
      </c>
      <c r="E10">
        <f>WynikiScenariusza1!E9-WynikiScenariusza2!E9</f>
        <v>-1</v>
      </c>
      <c r="F10">
        <f>WynikiScenariusza1!F9-WynikiScenariusza2!F9</f>
        <v>2</v>
      </c>
      <c r="G10">
        <f>WynikiScenariusza1!G9-WynikiScenariusza2!G9</f>
        <v>0</v>
      </c>
      <c r="H10">
        <f>WynikiScenariusza1!H9-WynikiScenariusza2!H9</f>
        <v>0</v>
      </c>
      <c r="I10">
        <f>WynikiScenariusza1!I9-WynikiScenariusza2!I9</f>
        <v>0</v>
      </c>
      <c r="J10">
        <f>WynikiScenariusza1!J9-WynikiScenariusza2!J9</f>
        <v>1</v>
      </c>
      <c r="K10">
        <f>WynikiScenariusza1!K9-WynikiScenariusza2!K9</f>
        <v>0</v>
      </c>
      <c r="L10">
        <f>WynikiScenariusza1!L9-WynikiScenariusza2!L9</f>
        <v>-1</v>
      </c>
      <c r="M10">
        <f>WynikiScenariusza1!M9-WynikiScenariusza2!M9</f>
        <v>0</v>
      </c>
      <c r="N10">
        <f>WynikiScenariusza1!N9-WynikiScenariusza2!N9</f>
        <v>1</v>
      </c>
      <c r="O10">
        <f>WynikiScenariusza1!O9-WynikiScenariusza2!O9</f>
        <v>0</v>
      </c>
      <c r="P10">
        <f>WynikiScenariusza1!P9-WynikiScenariusza2!P9</f>
        <v>0</v>
      </c>
      <c r="Q10">
        <f>WynikiScenariusza1!Q9-WynikiScenariusza2!Q9</f>
        <v>-1</v>
      </c>
      <c r="R10">
        <f>WynikiScenariusza1!R9-WynikiScenariusza2!R9</f>
        <v>0</v>
      </c>
      <c r="S10">
        <f>WynikiScenariusza1!S9-WynikiScenariusza2!S9</f>
        <v>2</v>
      </c>
      <c r="T10">
        <f>WynikiScenariusza1!T9-WynikiScenariusza2!T9</f>
        <v>0</v>
      </c>
      <c r="U10">
        <f>WynikiScenariusza1!U9-WynikiScenariusza2!U9</f>
        <v>0</v>
      </c>
      <c r="V10">
        <f>WynikiScenariusza1!V9-WynikiScenariusza2!V9</f>
        <v>0</v>
      </c>
      <c r="W10">
        <f>WynikiScenariusza1!W9-WynikiScenariusza2!W9</f>
        <v>0</v>
      </c>
      <c r="X10">
        <f>WynikiScenariusza1!X9-WynikiScenariusza2!X9</f>
        <v>1</v>
      </c>
    </row>
    <row r="11" spans="1:24" x14ac:dyDescent="0.25">
      <c r="B11">
        <f>WynikiScenariusza1!B10-WynikiScenariusza2!B10</f>
        <v>-1</v>
      </c>
      <c r="C11">
        <f>WynikiScenariusza1!C10-WynikiScenariusza2!C10</f>
        <v>0</v>
      </c>
      <c r="D11">
        <f>WynikiScenariusza1!D10-WynikiScenariusza2!D10</f>
        <v>1</v>
      </c>
      <c r="E11">
        <f>WynikiScenariusza1!E10-WynikiScenariusza2!E10</f>
        <v>1</v>
      </c>
      <c r="F11">
        <f>WynikiScenariusza1!F10-WynikiScenariusza2!F10</f>
        <v>1</v>
      </c>
      <c r="G11">
        <f>WynikiScenariusza1!G10-WynikiScenariusza2!G10</f>
        <v>-1</v>
      </c>
      <c r="H11">
        <f>WynikiScenariusza1!H10-WynikiScenariusza2!H10</f>
        <v>0</v>
      </c>
      <c r="I11">
        <f>WynikiScenariusza1!I10-WynikiScenariusza2!I10</f>
        <v>0</v>
      </c>
      <c r="J11">
        <f>WynikiScenariusza1!J10-WynikiScenariusza2!J10</f>
        <v>-1</v>
      </c>
      <c r="K11">
        <f>WynikiScenariusza1!K10-WynikiScenariusza2!K10</f>
        <v>0</v>
      </c>
      <c r="L11">
        <f>WynikiScenariusza1!L10-WynikiScenariusza2!L10</f>
        <v>0</v>
      </c>
      <c r="M11">
        <f>WynikiScenariusza1!M10-WynikiScenariusza2!M10</f>
        <v>-1</v>
      </c>
      <c r="N11">
        <f>WynikiScenariusza1!N10-WynikiScenariusza2!N10</f>
        <v>0</v>
      </c>
      <c r="O11">
        <f>WynikiScenariusza1!O10-WynikiScenariusza2!O10</f>
        <v>1</v>
      </c>
      <c r="P11">
        <f>WynikiScenariusza1!P10-WynikiScenariusza2!P10</f>
        <v>0</v>
      </c>
      <c r="Q11">
        <f>WynikiScenariusza1!Q10-WynikiScenariusza2!Q10</f>
        <v>0</v>
      </c>
      <c r="R11">
        <f>WynikiScenariusza1!R10-WynikiScenariusza2!R10</f>
        <v>0</v>
      </c>
      <c r="S11">
        <f>WynikiScenariusza1!S10-WynikiScenariusza2!S10</f>
        <v>0</v>
      </c>
      <c r="T11">
        <f>WynikiScenariusza1!T10-WynikiScenariusza2!T10</f>
        <v>0</v>
      </c>
      <c r="U11">
        <f>WynikiScenariusza1!U10-WynikiScenariusza2!U10</f>
        <v>-1</v>
      </c>
      <c r="V11">
        <f>WynikiScenariusza1!V10-WynikiScenariusza2!V10</f>
        <v>-1</v>
      </c>
      <c r="W11">
        <f>WynikiScenariusza1!W10-WynikiScenariusza2!W10</f>
        <v>-1</v>
      </c>
      <c r="X11">
        <f>WynikiScenariusza1!X10-WynikiScenariusza2!X10</f>
        <v>-1</v>
      </c>
    </row>
    <row r="12" spans="1:24" x14ac:dyDescent="0.25">
      <c r="B12">
        <f>WynikiScenariusza1!B11-WynikiScenariusza2!B11</f>
        <v>0</v>
      </c>
      <c r="C12">
        <f>WynikiScenariusza1!C11-WynikiScenariusza2!C11</f>
        <v>0</v>
      </c>
      <c r="D12">
        <f>WynikiScenariusza1!D11-WynikiScenariusza2!D11</f>
        <v>0</v>
      </c>
      <c r="E12">
        <f>WynikiScenariusza1!E11-WynikiScenariusza2!E11</f>
        <v>1</v>
      </c>
      <c r="F12">
        <f>WynikiScenariusza1!F11-WynikiScenariusza2!F11</f>
        <v>0</v>
      </c>
      <c r="G12">
        <f>WynikiScenariusza1!G11-WynikiScenariusza2!G11</f>
        <v>1</v>
      </c>
      <c r="H12">
        <f>WynikiScenariusza1!H11-WynikiScenariusza2!H11</f>
        <v>-1</v>
      </c>
      <c r="I12">
        <f>WynikiScenariusza1!I11-WynikiScenariusza2!I11</f>
        <v>-1</v>
      </c>
      <c r="J12">
        <f>WynikiScenariusza1!J11-WynikiScenariusza2!J11</f>
        <v>0</v>
      </c>
      <c r="K12">
        <f>WynikiScenariusza1!K11-WynikiScenariusza2!K11</f>
        <v>-1</v>
      </c>
      <c r="L12">
        <f>WynikiScenariusza1!L11-WynikiScenariusza2!L11</f>
        <v>-1</v>
      </c>
      <c r="M12">
        <f>WynikiScenariusza1!M11-WynikiScenariusza2!M11</f>
        <v>-1</v>
      </c>
      <c r="N12">
        <f>WynikiScenariusza1!N11-WynikiScenariusza2!N11</f>
        <v>-1</v>
      </c>
      <c r="O12">
        <f>WynikiScenariusza1!O11-WynikiScenariusza2!O11</f>
        <v>0</v>
      </c>
      <c r="P12">
        <f>WynikiScenariusza1!P11-WynikiScenariusza2!P11</f>
        <v>0</v>
      </c>
      <c r="Q12">
        <f>WynikiScenariusza1!Q11-WynikiScenariusza2!Q11</f>
        <v>0</v>
      </c>
      <c r="R12">
        <f>WynikiScenariusza1!R11-WynikiScenariusza2!R11</f>
        <v>-1</v>
      </c>
      <c r="S12">
        <f>WynikiScenariusza1!S11-WynikiScenariusza2!S11</f>
        <v>0</v>
      </c>
      <c r="T12">
        <f>WynikiScenariusza1!T11-WynikiScenariusza2!T11</f>
        <v>0</v>
      </c>
      <c r="U12">
        <f>WynikiScenariusza1!U11-WynikiScenariusza2!U11</f>
        <v>1</v>
      </c>
      <c r="V12">
        <f>WynikiScenariusza1!V11-WynikiScenariusza2!V11</f>
        <v>1</v>
      </c>
      <c r="W12">
        <f>WynikiScenariusza1!W11-WynikiScenariusza2!W11</f>
        <v>1</v>
      </c>
      <c r="X12">
        <f>WynikiScenariusza1!X11-WynikiScenariusza2!X11</f>
        <v>1</v>
      </c>
    </row>
    <row r="13" spans="1:24" x14ac:dyDescent="0.25">
      <c r="B13">
        <f>WynikiScenariusza1!B12-WynikiScenariusza2!B12</f>
        <v>1</v>
      </c>
      <c r="C13">
        <f>WynikiScenariusza1!C12-WynikiScenariusza2!C12</f>
        <v>0</v>
      </c>
      <c r="D13">
        <f>WynikiScenariusza1!D12-WynikiScenariusza2!D12</f>
        <v>0</v>
      </c>
      <c r="E13">
        <f>WynikiScenariusza1!E12-WynikiScenariusza2!E12</f>
        <v>1</v>
      </c>
      <c r="F13">
        <f>WynikiScenariusza1!F12-WynikiScenariusza2!F12</f>
        <v>0</v>
      </c>
      <c r="G13">
        <f>WynikiScenariusza1!G12-WynikiScenariusza2!G12</f>
        <v>-2</v>
      </c>
      <c r="H13">
        <f>WynikiScenariusza1!H12-WynikiScenariusza2!H12</f>
        <v>0</v>
      </c>
      <c r="I13">
        <f>WynikiScenariusza1!I12-WynikiScenariusza2!I12</f>
        <v>1</v>
      </c>
      <c r="J13">
        <f>WynikiScenariusza1!J12-WynikiScenariusza2!J12</f>
        <v>1</v>
      </c>
      <c r="K13">
        <f>WynikiScenariusza1!K12-WynikiScenariusza2!K12</f>
        <v>0</v>
      </c>
      <c r="L13">
        <f>WynikiScenariusza1!L12-WynikiScenariusza2!L12</f>
        <v>-1</v>
      </c>
      <c r="M13">
        <f>WynikiScenariusza1!M12-WynikiScenariusza2!M12</f>
        <v>0</v>
      </c>
      <c r="N13">
        <f>WynikiScenariusza1!N12-WynikiScenariusza2!N12</f>
        <v>0</v>
      </c>
      <c r="O13">
        <f>WynikiScenariusza1!O12-WynikiScenariusza2!O12</f>
        <v>1</v>
      </c>
      <c r="P13">
        <f>WynikiScenariusza1!P12-WynikiScenariusza2!P12</f>
        <v>1</v>
      </c>
      <c r="Q13">
        <f>WynikiScenariusza1!Q12-WynikiScenariusza2!Q12</f>
        <v>1</v>
      </c>
      <c r="R13">
        <f>WynikiScenariusza1!R12-WynikiScenariusza2!R12</f>
        <v>0</v>
      </c>
      <c r="S13">
        <f>WynikiScenariusza1!S12-WynikiScenariusza2!S12</f>
        <v>0</v>
      </c>
      <c r="T13">
        <f>WynikiScenariusza1!T12-WynikiScenariusza2!T12</f>
        <v>1</v>
      </c>
      <c r="U13">
        <f>WynikiScenariusza1!U12-WynikiScenariusza2!U12</f>
        <v>1</v>
      </c>
      <c r="V13">
        <f>WynikiScenariusza1!V12-WynikiScenariusza2!V12</f>
        <v>0</v>
      </c>
      <c r="W13">
        <f>WynikiScenariusza1!W12-WynikiScenariusza2!W12</f>
        <v>-1</v>
      </c>
      <c r="X13">
        <f>WynikiScenariusza1!X12-WynikiScenariusza2!X12</f>
        <v>0</v>
      </c>
    </row>
    <row r="14" spans="1:24" x14ac:dyDescent="0.25">
      <c r="B14">
        <f>WynikiScenariusza1!B13-WynikiScenariusza2!B13</f>
        <v>-1</v>
      </c>
      <c r="C14">
        <f>WynikiScenariusza1!C13-WynikiScenariusza2!C13</f>
        <v>0</v>
      </c>
      <c r="D14">
        <f>WynikiScenariusza1!D13-WynikiScenariusza2!D13</f>
        <v>0</v>
      </c>
      <c r="E14">
        <f>WynikiScenariusza1!E13-WynikiScenariusza2!E13</f>
        <v>0</v>
      </c>
      <c r="F14">
        <f>WynikiScenariusza1!F13-WynikiScenariusza2!F13</f>
        <v>2</v>
      </c>
      <c r="G14">
        <f>WynikiScenariusza1!G13-WynikiScenariusza2!G13</f>
        <v>1</v>
      </c>
      <c r="H14">
        <f>WynikiScenariusza1!H13-WynikiScenariusza2!H13</f>
        <v>1</v>
      </c>
      <c r="I14">
        <f>WynikiScenariusza1!I13-WynikiScenariusza2!I13</f>
        <v>0</v>
      </c>
      <c r="J14">
        <f>WynikiScenariusza1!J13-WynikiScenariusza2!J13</f>
        <v>0</v>
      </c>
      <c r="K14">
        <f>WynikiScenariusza1!K13-WynikiScenariusza2!K13</f>
        <v>0</v>
      </c>
      <c r="L14">
        <f>WynikiScenariusza1!L13-WynikiScenariusza2!L13</f>
        <v>0</v>
      </c>
      <c r="M14">
        <f>WynikiScenariusza1!M13-WynikiScenariusza2!M13</f>
        <v>1</v>
      </c>
      <c r="N14">
        <f>WynikiScenariusza1!N13-WynikiScenariusza2!N13</f>
        <v>0</v>
      </c>
      <c r="O14">
        <f>WynikiScenariusza1!O13-WynikiScenariusza2!O13</f>
        <v>0</v>
      </c>
      <c r="P14">
        <f>WynikiScenariusza1!P13-WynikiScenariusza2!P13</f>
        <v>0</v>
      </c>
      <c r="Q14">
        <f>WynikiScenariusza1!Q13-WynikiScenariusza2!Q13</f>
        <v>0</v>
      </c>
      <c r="R14">
        <f>WynikiScenariusza1!R13-WynikiScenariusza2!R13</f>
        <v>0</v>
      </c>
      <c r="S14">
        <f>WynikiScenariusza1!S13-WynikiScenariusza2!S13</f>
        <v>0</v>
      </c>
      <c r="T14">
        <f>WynikiScenariusza1!T13-WynikiScenariusza2!T13</f>
        <v>0</v>
      </c>
      <c r="U14">
        <f>WynikiScenariusza1!U13-WynikiScenariusza2!U13</f>
        <v>0</v>
      </c>
      <c r="V14">
        <f>WynikiScenariusza1!V13-WynikiScenariusza2!V13</f>
        <v>1</v>
      </c>
      <c r="W14">
        <f>WynikiScenariusza1!W13-WynikiScenariusza2!W13</f>
        <v>1</v>
      </c>
      <c r="X14">
        <f>WynikiScenariusza1!X13-WynikiScenariusza2!X13</f>
        <v>0</v>
      </c>
    </row>
    <row r="17" spans="1:24" x14ac:dyDescent="0.25">
      <c r="A17" t="s">
        <v>61</v>
      </c>
    </row>
    <row r="18" spans="1:24" x14ac:dyDescent="0.25">
      <c r="B18">
        <f>AVERAGE(B2:B14)</f>
        <v>0.23076923076923078</v>
      </c>
      <c r="C18">
        <f t="shared" ref="C18:X18" si="0">AVERAGE(C2:C14)</f>
        <v>0.15384615384615385</v>
      </c>
      <c r="D18">
        <f t="shared" si="0"/>
        <v>0.15384615384615385</v>
      </c>
      <c r="E18">
        <f t="shared" si="0"/>
        <v>0.23076923076923078</v>
      </c>
      <c r="F18">
        <f t="shared" si="0"/>
        <v>0.38461538461538464</v>
      </c>
      <c r="G18">
        <f t="shared" si="0"/>
        <v>-0.15384615384615385</v>
      </c>
      <c r="H18">
        <f t="shared" si="0"/>
        <v>0.15384615384615385</v>
      </c>
      <c r="I18">
        <f t="shared" si="0"/>
        <v>7.6923076923076927E-2</v>
      </c>
      <c r="J18">
        <f t="shared" si="0"/>
        <v>-7.6923076923076927E-2</v>
      </c>
      <c r="K18">
        <f t="shared" si="0"/>
        <v>-0.23076923076923078</v>
      </c>
      <c r="L18">
        <f t="shared" si="0"/>
        <v>-0.38461538461538464</v>
      </c>
      <c r="M18">
        <f t="shared" si="0"/>
        <v>-0.15384615384615385</v>
      </c>
      <c r="N18">
        <f t="shared" si="0"/>
        <v>7.6923076923076927E-2</v>
      </c>
      <c r="O18">
        <f t="shared" si="0"/>
        <v>0.15384615384615385</v>
      </c>
      <c r="P18">
        <f t="shared" si="0"/>
        <v>7.6923076923076927E-2</v>
      </c>
      <c r="Q18">
        <f t="shared" si="0"/>
        <v>0.23076923076923078</v>
      </c>
      <c r="R18">
        <f t="shared" si="0"/>
        <v>-0.15384615384615385</v>
      </c>
      <c r="S18">
        <f t="shared" si="0"/>
        <v>7.6923076923076927E-2</v>
      </c>
      <c r="T18">
        <f t="shared" si="0"/>
        <v>0.23076923076923078</v>
      </c>
      <c r="U18">
        <f t="shared" si="0"/>
        <v>-0.15384615384615385</v>
      </c>
      <c r="V18">
        <f t="shared" si="0"/>
        <v>-7.6923076923076927E-2</v>
      </c>
      <c r="W18">
        <f t="shared" si="0"/>
        <v>0</v>
      </c>
      <c r="X18">
        <f t="shared" si="0"/>
        <v>-7.6923076923076927E-2</v>
      </c>
    </row>
    <row r="20" spans="1:24" x14ac:dyDescent="0.25">
      <c r="A20" t="s">
        <v>62</v>
      </c>
    </row>
    <row r="22" spans="1:24" x14ac:dyDescent="0.25">
      <c r="B22">
        <f>B2-B18</f>
        <v>-0.23076923076923078</v>
      </c>
      <c r="C22">
        <f t="shared" ref="C22:X22" si="1">C2-C18</f>
        <v>0.84615384615384615</v>
      </c>
      <c r="D22">
        <f t="shared" si="1"/>
        <v>-0.15384615384615385</v>
      </c>
      <c r="E22">
        <f t="shared" si="1"/>
        <v>-0.23076923076923078</v>
      </c>
      <c r="F22">
        <f t="shared" si="1"/>
        <v>-0.38461538461538464</v>
      </c>
      <c r="G22">
        <f t="shared" si="1"/>
        <v>-0.84615384615384615</v>
      </c>
      <c r="H22">
        <f t="shared" si="1"/>
        <v>0.84615384615384615</v>
      </c>
      <c r="I22">
        <f t="shared" si="1"/>
        <v>-1.0769230769230769</v>
      </c>
      <c r="J22">
        <f t="shared" si="1"/>
        <v>-0.92307692307692313</v>
      </c>
      <c r="K22">
        <f t="shared" si="1"/>
        <v>-0.76923076923076916</v>
      </c>
      <c r="L22">
        <f t="shared" si="1"/>
        <v>-0.61538461538461542</v>
      </c>
      <c r="M22">
        <f t="shared" si="1"/>
        <v>-0.84615384615384615</v>
      </c>
      <c r="N22">
        <f t="shared" si="1"/>
        <v>-1.0769230769230769</v>
      </c>
      <c r="O22">
        <f t="shared" si="1"/>
        <v>0.84615384615384615</v>
      </c>
      <c r="P22">
        <f t="shared" si="1"/>
        <v>-7.6923076923076927E-2</v>
      </c>
      <c r="Q22">
        <f t="shared" si="1"/>
        <v>-1.2307692307692308</v>
      </c>
      <c r="R22">
        <f t="shared" si="1"/>
        <v>0.15384615384615385</v>
      </c>
      <c r="S22">
        <f t="shared" si="1"/>
        <v>0.92307692307692313</v>
      </c>
      <c r="T22">
        <f t="shared" si="1"/>
        <v>0.76923076923076916</v>
      </c>
      <c r="U22">
        <f t="shared" si="1"/>
        <v>0.15384615384615385</v>
      </c>
      <c r="V22">
        <f t="shared" si="1"/>
        <v>7.6923076923076927E-2</v>
      </c>
      <c r="W22">
        <f t="shared" si="1"/>
        <v>0</v>
      </c>
      <c r="X22">
        <f t="shared" si="1"/>
        <v>7.6923076923076927E-2</v>
      </c>
    </row>
    <row r="23" spans="1:24" x14ac:dyDescent="0.25">
      <c r="B23">
        <f>B3-B18</f>
        <v>-0.23076923076923078</v>
      </c>
      <c r="C23">
        <f t="shared" ref="C23:X23" si="2">C3-C18</f>
        <v>0.84615384615384615</v>
      </c>
      <c r="D23">
        <f t="shared" si="2"/>
        <v>-0.15384615384615385</v>
      </c>
      <c r="E23">
        <f t="shared" si="2"/>
        <v>-0.23076923076923078</v>
      </c>
      <c r="F23">
        <f t="shared" si="2"/>
        <v>-0.38461538461538464</v>
      </c>
      <c r="G23">
        <f t="shared" si="2"/>
        <v>-0.84615384615384615</v>
      </c>
      <c r="H23">
        <f t="shared" si="2"/>
        <v>-0.15384615384615385</v>
      </c>
      <c r="I23">
        <f t="shared" si="2"/>
        <v>-1.0769230769230769</v>
      </c>
      <c r="J23">
        <f t="shared" si="2"/>
        <v>-0.92307692307692313</v>
      </c>
      <c r="K23">
        <f t="shared" si="2"/>
        <v>-1.7692307692307692</v>
      </c>
      <c r="L23">
        <f t="shared" si="2"/>
        <v>-0.61538461538461542</v>
      </c>
      <c r="M23">
        <f t="shared" si="2"/>
        <v>-0.84615384615384615</v>
      </c>
      <c r="N23">
        <f t="shared" si="2"/>
        <v>-7.6923076923076927E-2</v>
      </c>
      <c r="O23">
        <f t="shared" si="2"/>
        <v>0.84615384615384615</v>
      </c>
      <c r="P23">
        <f t="shared" si="2"/>
        <v>-7.6923076923076927E-2</v>
      </c>
      <c r="Q23">
        <f t="shared" si="2"/>
        <v>-0.23076923076923078</v>
      </c>
      <c r="R23">
        <f t="shared" si="2"/>
        <v>0.15384615384615385</v>
      </c>
      <c r="S23">
        <f t="shared" si="2"/>
        <v>-7.6923076923076927E-2</v>
      </c>
      <c r="T23">
        <f t="shared" si="2"/>
        <v>-0.23076923076923078</v>
      </c>
      <c r="U23">
        <f t="shared" si="2"/>
        <v>0.15384615384615385</v>
      </c>
      <c r="V23">
        <f t="shared" si="2"/>
        <v>-0.92307692307692313</v>
      </c>
      <c r="W23">
        <f t="shared" si="2"/>
        <v>0</v>
      </c>
      <c r="X23">
        <f t="shared" si="2"/>
        <v>-0.92307692307692313</v>
      </c>
    </row>
    <row r="24" spans="1:24" x14ac:dyDescent="0.25">
      <c r="B24">
        <f>B4-B18</f>
        <v>-0.23076923076923078</v>
      </c>
      <c r="C24">
        <f t="shared" ref="C24:X24" si="3">C4-C18</f>
        <v>0.84615384615384615</v>
      </c>
      <c r="D24">
        <f t="shared" si="3"/>
        <v>-0.15384615384615385</v>
      </c>
      <c r="E24">
        <f t="shared" si="3"/>
        <v>0.76923076923076916</v>
      </c>
      <c r="F24">
        <f t="shared" si="3"/>
        <v>-0.38461538461538464</v>
      </c>
      <c r="G24">
        <f t="shared" si="3"/>
        <v>0.15384615384615385</v>
      </c>
      <c r="H24">
        <f t="shared" si="3"/>
        <v>-0.15384615384615385</v>
      </c>
      <c r="I24">
        <f t="shared" si="3"/>
        <v>-7.6923076923076927E-2</v>
      </c>
      <c r="J24">
        <f t="shared" si="3"/>
        <v>1.0769230769230769</v>
      </c>
      <c r="K24">
        <f t="shared" si="3"/>
        <v>1.2307692307692308</v>
      </c>
      <c r="L24">
        <f t="shared" si="3"/>
        <v>0.38461538461538464</v>
      </c>
      <c r="M24">
        <f t="shared" si="3"/>
        <v>1.1538461538461537</v>
      </c>
      <c r="N24">
        <f t="shared" si="3"/>
        <v>-7.6923076923076927E-2</v>
      </c>
      <c r="O24">
        <f t="shared" si="3"/>
        <v>0.84615384615384615</v>
      </c>
      <c r="P24">
        <f t="shared" si="3"/>
        <v>1.9230769230769231</v>
      </c>
      <c r="Q24">
        <f t="shared" si="3"/>
        <v>-0.23076923076923078</v>
      </c>
      <c r="R24">
        <f t="shared" si="3"/>
        <v>-0.84615384615384615</v>
      </c>
      <c r="S24">
        <f t="shared" si="3"/>
        <v>-7.6923076923076927E-2</v>
      </c>
      <c r="T24">
        <f t="shared" si="3"/>
        <v>0.76923076923076916</v>
      </c>
      <c r="U24">
        <f t="shared" si="3"/>
        <v>0.15384615384615385</v>
      </c>
      <c r="V24">
        <f t="shared" si="3"/>
        <v>-0.92307692307692313</v>
      </c>
      <c r="W24">
        <f t="shared" si="3"/>
        <v>0</v>
      </c>
      <c r="X24">
        <f t="shared" si="3"/>
        <v>-1.9230769230769231</v>
      </c>
    </row>
    <row r="25" spans="1:24" x14ac:dyDescent="0.25">
      <c r="B25">
        <f>B5-B18</f>
        <v>-0.23076923076923078</v>
      </c>
      <c r="C25">
        <f t="shared" ref="C25:X25" si="4">C5-C18</f>
        <v>-0.15384615384615385</v>
      </c>
      <c r="D25">
        <f t="shared" si="4"/>
        <v>-0.15384615384615385</v>
      </c>
      <c r="E25">
        <f t="shared" si="4"/>
        <v>0.76923076923076916</v>
      </c>
      <c r="F25">
        <f t="shared" si="4"/>
        <v>-1.3846153846153846</v>
      </c>
      <c r="G25">
        <f t="shared" si="4"/>
        <v>1.1538461538461537</v>
      </c>
      <c r="H25">
        <f t="shared" si="4"/>
        <v>0.84615384615384615</v>
      </c>
      <c r="I25">
        <f t="shared" si="4"/>
        <v>-7.6923076923076927E-2</v>
      </c>
      <c r="J25">
        <f t="shared" si="4"/>
        <v>7.6923076923076927E-2</v>
      </c>
      <c r="K25">
        <f t="shared" si="4"/>
        <v>0.23076923076923078</v>
      </c>
      <c r="L25">
        <f t="shared" si="4"/>
        <v>0.38461538461538464</v>
      </c>
      <c r="M25">
        <f t="shared" si="4"/>
        <v>1.1538461538461537</v>
      </c>
      <c r="N25">
        <f t="shared" si="4"/>
        <v>-7.6923076923076927E-2</v>
      </c>
      <c r="O25">
        <f t="shared" si="4"/>
        <v>-0.15384615384615385</v>
      </c>
      <c r="P25">
        <f t="shared" si="4"/>
        <v>-7.6923076923076927E-2</v>
      </c>
      <c r="Q25">
        <f t="shared" si="4"/>
        <v>0.76923076923076916</v>
      </c>
      <c r="R25">
        <f t="shared" si="4"/>
        <v>0.15384615384615385</v>
      </c>
      <c r="S25">
        <f t="shared" si="4"/>
        <v>-7.6923076923076927E-2</v>
      </c>
      <c r="T25">
        <f t="shared" si="4"/>
        <v>-0.23076923076923078</v>
      </c>
      <c r="U25">
        <f t="shared" si="4"/>
        <v>0.15384615384615385</v>
      </c>
      <c r="V25">
        <f t="shared" si="4"/>
        <v>7.6923076923076927E-2</v>
      </c>
      <c r="W25">
        <f t="shared" si="4"/>
        <v>0</v>
      </c>
      <c r="X25">
        <f t="shared" si="4"/>
        <v>7.6923076923076927E-2</v>
      </c>
    </row>
    <row r="26" spans="1:24" x14ac:dyDescent="0.25">
      <c r="B26">
        <f>B6-B18</f>
        <v>-0.23076923076923078</v>
      </c>
      <c r="C26">
        <f t="shared" ref="C26:X26" si="5">C6-C18</f>
        <v>-1.1538461538461537</v>
      </c>
      <c r="D26">
        <f t="shared" si="5"/>
        <v>0.84615384615384615</v>
      </c>
      <c r="E26">
        <f t="shared" si="5"/>
        <v>-1.2307692307692308</v>
      </c>
      <c r="F26">
        <f t="shared" si="5"/>
        <v>-0.38461538461538464</v>
      </c>
      <c r="G26">
        <f t="shared" si="5"/>
        <v>-1.8461538461538463</v>
      </c>
      <c r="H26">
        <f t="shared" si="5"/>
        <v>-1.1538461538461537</v>
      </c>
      <c r="I26">
        <f t="shared" si="5"/>
        <v>0.92307692307692313</v>
      </c>
      <c r="J26">
        <f t="shared" si="5"/>
        <v>-0.92307692307692313</v>
      </c>
      <c r="K26">
        <f t="shared" si="5"/>
        <v>0.23076923076923078</v>
      </c>
      <c r="L26">
        <f t="shared" si="5"/>
        <v>1.3846153846153846</v>
      </c>
      <c r="M26">
        <f t="shared" si="5"/>
        <v>-0.84615384615384615</v>
      </c>
      <c r="N26">
        <f t="shared" si="5"/>
        <v>0.92307692307692313</v>
      </c>
      <c r="O26">
        <f t="shared" si="5"/>
        <v>-0.15384615384615385</v>
      </c>
      <c r="P26">
        <f t="shared" si="5"/>
        <v>-7.6923076923076927E-2</v>
      </c>
      <c r="Q26">
        <f t="shared" si="5"/>
        <v>0.76923076923076916</v>
      </c>
      <c r="R26">
        <f t="shared" si="5"/>
        <v>0.15384615384615385</v>
      </c>
      <c r="S26">
        <f t="shared" si="5"/>
        <v>-7.6923076923076927E-2</v>
      </c>
      <c r="T26">
        <f t="shared" si="5"/>
        <v>-0.23076923076923078</v>
      </c>
      <c r="U26">
        <f t="shared" si="5"/>
        <v>-0.84615384615384615</v>
      </c>
      <c r="V26">
        <f t="shared" si="5"/>
        <v>7.6923076923076927E-2</v>
      </c>
      <c r="W26">
        <f t="shared" si="5"/>
        <v>0</v>
      </c>
      <c r="X26">
        <f t="shared" si="5"/>
        <v>7.6923076923076927E-2</v>
      </c>
    </row>
    <row r="27" spans="1:24" x14ac:dyDescent="0.25">
      <c r="B27">
        <f>B7-B18</f>
        <v>1.7692307692307692</v>
      </c>
      <c r="C27">
        <f t="shared" ref="C27:X27" si="6">C7-C18</f>
        <v>-0.15384615384615385</v>
      </c>
      <c r="D27">
        <f t="shared" si="6"/>
        <v>-0.15384615384615385</v>
      </c>
      <c r="E27">
        <f t="shared" si="6"/>
        <v>0.76923076923076916</v>
      </c>
      <c r="F27">
        <f t="shared" si="6"/>
        <v>-0.38461538461538464</v>
      </c>
      <c r="G27">
        <f t="shared" si="6"/>
        <v>0.15384615384615385</v>
      </c>
      <c r="H27">
        <f t="shared" si="6"/>
        <v>0.84615384615384615</v>
      </c>
      <c r="I27">
        <f t="shared" si="6"/>
        <v>-7.6923076923076927E-2</v>
      </c>
      <c r="J27">
        <f t="shared" si="6"/>
        <v>7.6923076923076927E-2</v>
      </c>
      <c r="K27">
        <f t="shared" si="6"/>
        <v>-0.76923076923076916</v>
      </c>
      <c r="L27">
        <f t="shared" si="6"/>
        <v>-0.61538461538461542</v>
      </c>
      <c r="M27">
        <f t="shared" si="6"/>
        <v>0.15384615384615385</v>
      </c>
      <c r="N27">
        <f t="shared" si="6"/>
        <v>-7.6923076923076927E-2</v>
      </c>
      <c r="O27">
        <f t="shared" si="6"/>
        <v>-1.1538461538461537</v>
      </c>
      <c r="P27">
        <f t="shared" si="6"/>
        <v>-2.0769230769230771</v>
      </c>
      <c r="Q27">
        <f t="shared" si="6"/>
        <v>-0.23076923076923078</v>
      </c>
      <c r="R27">
        <f t="shared" si="6"/>
        <v>-0.84615384615384615</v>
      </c>
      <c r="S27">
        <f t="shared" si="6"/>
        <v>-1.0769230769230769</v>
      </c>
      <c r="T27">
        <f t="shared" si="6"/>
        <v>-0.23076923076923078</v>
      </c>
      <c r="U27">
        <f t="shared" si="6"/>
        <v>0.15384615384615385</v>
      </c>
      <c r="V27">
        <f t="shared" si="6"/>
        <v>7.6923076923076927E-2</v>
      </c>
      <c r="W27">
        <f t="shared" si="6"/>
        <v>-1</v>
      </c>
      <c r="X27">
        <f t="shared" si="6"/>
        <v>7.6923076923076927E-2</v>
      </c>
    </row>
    <row r="28" spans="1:24" x14ac:dyDescent="0.25">
      <c r="B28">
        <f>B8-B18</f>
        <v>0.76923076923076916</v>
      </c>
      <c r="C28">
        <f t="shared" ref="C28:X28" si="7">C8-C18</f>
        <v>-0.15384615384615385</v>
      </c>
      <c r="D28">
        <f t="shared" si="7"/>
        <v>-0.15384615384615385</v>
      </c>
      <c r="E28">
        <f t="shared" si="7"/>
        <v>-1.2307692307692308</v>
      </c>
      <c r="F28">
        <f t="shared" si="7"/>
        <v>-0.38461538461538464</v>
      </c>
      <c r="G28">
        <f t="shared" si="7"/>
        <v>0.15384615384615385</v>
      </c>
      <c r="H28">
        <f t="shared" si="7"/>
        <v>-1.1538461538461537</v>
      </c>
      <c r="I28">
        <f t="shared" si="7"/>
        <v>-7.6923076923076927E-2</v>
      </c>
      <c r="J28">
        <f t="shared" si="7"/>
        <v>-0.92307692307692313</v>
      </c>
      <c r="K28">
        <f t="shared" si="7"/>
        <v>1.2307692307692308</v>
      </c>
      <c r="L28">
        <f t="shared" si="7"/>
        <v>0.38461538461538464</v>
      </c>
      <c r="M28">
        <f t="shared" si="7"/>
        <v>0.15384615384615385</v>
      </c>
      <c r="N28">
        <f t="shared" si="7"/>
        <v>0.92307692307692313</v>
      </c>
      <c r="O28">
        <f t="shared" si="7"/>
        <v>-0.15384615384615385</v>
      </c>
      <c r="P28">
        <f t="shared" si="7"/>
        <v>-7.6923076923076927E-2</v>
      </c>
      <c r="Q28">
        <f t="shared" si="7"/>
        <v>-0.23076923076923078</v>
      </c>
      <c r="R28">
        <f t="shared" si="7"/>
        <v>2.1538461538461537</v>
      </c>
      <c r="S28">
        <f t="shared" si="7"/>
        <v>-7.6923076923076927E-2</v>
      </c>
      <c r="T28">
        <f t="shared" si="7"/>
        <v>-0.23076923076923078</v>
      </c>
      <c r="U28">
        <f t="shared" si="7"/>
        <v>-0.84615384615384615</v>
      </c>
      <c r="V28">
        <f t="shared" si="7"/>
        <v>7.6923076923076927E-2</v>
      </c>
      <c r="W28">
        <f t="shared" si="7"/>
        <v>0</v>
      </c>
      <c r="X28">
        <f t="shared" si="7"/>
        <v>7.6923076923076927E-2</v>
      </c>
    </row>
    <row r="29" spans="1:24" x14ac:dyDescent="0.25">
      <c r="B29">
        <f>B9-B18</f>
        <v>-0.23076923076923078</v>
      </c>
      <c r="C29">
        <f t="shared" ref="C29:X29" si="8">C9-C18</f>
        <v>-0.15384615384615385</v>
      </c>
      <c r="D29">
        <f t="shared" si="8"/>
        <v>-0.15384615384615385</v>
      </c>
      <c r="E29">
        <f t="shared" si="8"/>
        <v>-0.23076923076923078</v>
      </c>
      <c r="F29">
        <f t="shared" si="8"/>
        <v>0.61538461538461542</v>
      </c>
      <c r="G29">
        <f t="shared" si="8"/>
        <v>2.1538461538461537</v>
      </c>
      <c r="H29">
        <f t="shared" si="8"/>
        <v>0.84615384615384615</v>
      </c>
      <c r="I29">
        <f t="shared" si="8"/>
        <v>1.9230769230769231</v>
      </c>
      <c r="J29">
        <f t="shared" si="8"/>
        <v>1.0769230769230769</v>
      </c>
      <c r="K29">
        <f t="shared" si="8"/>
        <v>0.23076923076923078</v>
      </c>
      <c r="L29">
        <f t="shared" si="8"/>
        <v>0.38461538461538464</v>
      </c>
      <c r="M29">
        <f t="shared" si="8"/>
        <v>0.15384615384615385</v>
      </c>
      <c r="N29">
        <f t="shared" si="8"/>
        <v>-7.6923076923076927E-2</v>
      </c>
      <c r="O29">
        <f t="shared" si="8"/>
        <v>-2.1538461538461537</v>
      </c>
      <c r="P29">
        <f t="shared" si="8"/>
        <v>-7.6923076923076927E-2</v>
      </c>
      <c r="Q29">
        <f t="shared" si="8"/>
        <v>1.7692307692307692</v>
      </c>
      <c r="R29">
        <f t="shared" si="8"/>
        <v>-0.84615384615384615</v>
      </c>
      <c r="S29">
        <f t="shared" si="8"/>
        <v>-1.0769230769230769</v>
      </c>
      <c r="T29">
        <f t="shared" si="8"/>
        <v>-0.23076923076923078</v>
      </c>
      <c r="U29">
        <f t="shared" si="8"/>
        <v>-0.84615384615384615</v>
      </c>
      <c r="V29">
        <f t="shared" si="8"/>
        <v>7.6923076923076927E-2</v>
      </c>
      <c r="W29">
        <f t="shared" si="8"/>
        <v>1</v>
      </c>
      <c r="X29">
        <f t="shared" si="8"/>
        <v>1.0769230769230769</v>
      </c>
    </row>
    <row r="30" spans="1:24" x14ac:dyDescent="0.25">
      <c r="B30">
        <f>B10-B18</f>
        <v>0.76923076923076916</v>
      </c>
      <c r="C30">
        <f t="shared" ref="C30:X30" si="9">C10-C18</f>
        <v>-0.15384615384615385</v>
      </c>
      <c r="D30">
        <f t="shared" si="9"/>
        <v>-0.15384615384615385</v>
      </c>
      <c r="E30">
        <f t="shared" si="9"/>
        <v>-1.2307692307692308</v>
      </c>
      <c r="F30">
        <f t="shared" si="9"/>
        <v>1.6153846153846154</v>
      </c>
      <c r="G30">
        <f t="shared" si="9"/>
        <v>0.15384615384615385</v>
      </c>
      <c r="H30">
        <f t="shared" si="9"/>
        <v>-0.15384615384615385</v>
      </c>
      <c r="I30">
        <f t="shared" si="9"/>
        <v>-7.6923076923076927E-2</v>
      </c>
      <c r="J30">
        <f t="shared" si="9"/>
        <v>1.0769230769230769</v>
      </c>
      <c r="K30">
        <f t="shared" si="9"/>
        <v>0.23076923076923078</v>
      </c>
      <c r="L30">
        <f t="shared" si="9"/>
        <v>-0.61538461538461542</v>
      </c>
      <c r="M30">
        <f t="shared" si="9"/>
        <v>0.15384615384615385</v>
      </c>
      <c r="N30">
        <f t="shared" si="9"/>
        <v>0.92307692307692313</v>
      </c>
      <c r="O30">
        <f t="shared" si="9"/>
        <v>-0.15384615384615385</v>
      </c>
      <c r="P30">
        <f t="shared" si="9"/>
        <v>-7.6923076923076927E-2</v>
      </c>
      <c r="Q30">
        <f t="shared" si="9"/>
        <v>-1.2307692307692308</v>
      </c>
      <c r="R30">
        <f t="shared" si="9"/>
        <v>0.15384615384615385</v>
      </c>
      <c r="S30">
        <f t="shared" si="9"/>
        <v>1.9230769230769231</v>
      </c>
      <c r="T30">
        <f t="shared" si="9"/>
        <v>-0.23076923076923078</v>
      </c>
      <c r="U30">
        <f t="shared" si="9"/>
        <v>0.15384615384615385</v>
      </c>
      <c r="V30">
        <f t="shared" si="9"/>
        <v>7.6923076923076927E-2</v>
      </c>
      <c r="W30">
        <f t="shared" si="9"/>
        <v>0</v>
      </c>
      <c r="X30">
        <f t="shared" si="9"/>
        <v>1.0769230769230769</v>
      </c>
    </row>
    <row r="31" spans="1:24" x14ac:dyDescent="0.25">
      <c r="B31">
        <f>B11-B18</f>
        <v>-1.2307692307692308</v>
      </c>
      <c r="C31">
        <f t="shared" ref="C31:X31" si="10">C11-C18</f>
        <v>-0.15384615384615385</v>
      </c>
      <c r="D31">
        <f t="shared" si="10"/>
        <v>0.84615384615384615</v>
      </c>
      <c r="E31">
        <f t="shared" si="10"/>
        <v>0.76923076923076916</v>
      </c>
      <c r="F31">
        <f t="shared" si="10"/>
        <v>0.61538461538461542</v>
      </c>
      <c r="G31">
        <f t="shared" si="10"/>
        <v>-0.84615384615384615</v>
      </c>
      <c r="H31">
        <f t="shared" si="10"/>
        <v>-0.15384615384615385</v>
      </c>
      <c r="I31">
        <f t="shared" si="10"/>
        <v>-7.6923076923076927E-2</v>
      </c>
      <c r="J31">
        <f t="shared" si="10"/>
        <v>-0.92307692307692313</v>
      </c>
      <c r="K31">
        <f t="shared" si="10"/>
        <v>0.23076923076923078</v>
      </c>
      <c r="L31">
        <f t="shared" si="10"/>
        <v>0.38461538461538464</v>
      </c>
      <c r="M31">
        <f t="shared" si="10"/>
        <v>-0.84615384615384615</v>
      </c>
      <c r="N31">
        <f t="shared" si="10"/>
        <v>-7.6923076923076927E-2</v>
      </c>
      <c r="O31">
        <f t="shared" si="10"/>
        <v>0.84615384615384615</v>
      </c>
      <c r="P31">
        <f t="shared" si="10"/>
        <v>-7.6923076923076927E-2</v>
      </c>
      <c r="Q31">
        <f t="shared" si="10"/>
        <v>-0.23076923076923078</v>
      </c>
      <c r="R31">
        <f t="shared" si="10"/>
        <v>0.15384615384615385</v>
      </c>
      <c r="S31">
        <f t="shared" si="10"/>
        <v>-7.6923076923076927E-2</v>
      </c>
      <c r="T31">
        <f t="shared" si="10"/>
        <v>-0.23076923076923078</v>
      </c>
      <c r="U31">
        <f t="shared" si="10"/>
        <v>-0.84615384615384615</v>
      </c>
      <c r="V31">
        <f t="shared" si="10"/>
        <v>-0.92307692307692313</v>
      </c>
      <c r="W31">
        <f t="shared" si="10"/>
        <v>-1</v>
      </c>
      <c r="X31">
        <f t="shared" si="10"/>
        <v>-0.92307692307692313</v>
      </c>
    </row>
    <row r="32" spans="1:24" x14ac:dyDescent="0.25">
      <c r="B32">
        <f>B12-B18</f>
        <v>-0.23076923076923078</v>
      </c>
      <c r="C32">
        <f t="shared" ref="C32:X32" si="11">C12-C18</f>
        <v>-0.15384615384615385</v>
      </c>
      <c r="D32">
        <f t="shared" si="11"/>
        <v>-0.15384615384615385</v>
      </c>
      <c r="E32">
        <f t="shared" si="11"/>
        <v>0.76923076923076916</v>
      </c>
      <c r="F32">
        <f t="shared" si="11"/>
        <v>-0.38461538461538464</v>
      </c>
      <c r="G32">
        <f t="shared" si="11"/>
        <v>1.1538461538461537</v>
      </c>
      <c r="H32">
        <f t="shared" si="11"/>
        <v>-1.1538461538461537</v>
      </c>
      <c r="I32">
        <f t="shared" si="11"/>
        <v>-1.0769230769230769</v>
      </c>
      <c r="J32">
        <f t="shared" si="11"/>
        <v>7.6923076923076927E-2</v>
      </c>
      <c r="K32">
        <f t="shared" si="11"/>
        <v>-0.76923076923076916</v>
      </c>
      <c r="L32">
        <f t="shared" si="11"/>
        <v>-0.61538461538461542</v>
      </c>
      <c r="M32">
        <f t="shared" si="11"/>
        <v>-0.84615384615384615</v>
      </c>
      <c r="N32">
        <f t="shared" si="11"/>
        <v>-1.0769230769230769</v>
      </c>
      <c r="O32">
        <f t="shared" si="11"/>
        <v>-0.15384615384615385</v>
      </c>
      <c r="P32">
        <f t="shared" si="11"/>
        <v>-7.6923076923076927E-2</v>
      </c>
      <c r="Q32">
        <f t="shared" si="11"/>
        <v>-0.23076923076923078</v>
      </c>
      <c r="R32">
        <f t="shared" si="11"/>
        <v>-0.84615384615384615</v>
      </c>
      <c r="S32">
        <f t="shared" si="11"/>
        <v>-7.6923076923076927E-2</v>
      </c>
      <c r="T32">
        <f t="shared" si="11"/>
        <v>-0.23076923076923078</v>
      </c>
      <c r="U32">
        <f t="shared" si="11"/>
        <v>1.1538461538461537</v>
      </c>
      <c r="V32">
        <f t="shared" si="11"/>
        <v>1.0769230769230769</v>
      </c>
      <c r="W32">
        <f t="shared" si="11"/>
        <v>1</v>
      </c>
      <c r="X32">
        <f t="shared" si="11"/>
        <v>1.0769230769230769</v>
      </c>
    </row>
    <row r="33" spans="1:24" x14ac:dyDescent="0.25">
      <c r="B33">
        <f>B13-B18</f>
        <v>0.76923076923076916</v>
      </c>
      <c r="C33">
        <f t="shared" ref="C33:X33" si="12">C13-C18</f>
        <v>-0.15384615384615385</v>
      </c>
      <c r="D33">
        <f t="shared" si="12"/>
        <v>-0.15384615384615385</v>
      </c>
      <c r="E33">
        <f t="shared" si="12"/>
        <v>0.76923076923076916</v>
      </c>
      <c r="F33">
        <f t="shared" si="12"/>
        <v>-0.38461538461538464</v>
      </c>
      <c r="G33">
        <f t="shared" si="12"/>
        <v>-1.8461538461538463</v>
      </c>
      <c r="H33">
        <f t="shared" si="12"/>
        <v>-0.15384615384615385</v>
      </c>
      <c r="I33">
        <f t="shared" si="12"/>
        <v>0.92307692307692313</v>
      </c>
      <c r="J33">
        <f t="shared" si="12"/>
        <v>1.0769230769230769</v>
      </c>
      <c r="K33">
        <f t="shared" si="12"/>
        <v>0.23076923076923078</v>
      </c>
      <c r="L33">
        <f t="shared" si="12"/>
        <v>-0.61538461538461542</v>
      </c>
      <c r="M33">
        <f t="shared" si="12"/>
        <v>0.15384615384615385</v>
      </c>
      <c r="N33">
        <f t="shared" si="12"/>
        <v>-7.6923076923076927E-2</v>
      </c>
      <c r="O33">
        <f t="shared" si="12"/>
        <v>0.84615384615384615</v>
      </c>
      <c r="P33">
        <f t="shared" si="12"/>
        <v>0.92307692307692313</v>
      </c>
      <c r="Q33">
        <f t="shared" si="12"/>
        <v>0.76923076923076916</v>
      </c>
      <c r="R33">
        <f t="shared" si="12"/>
        <v>0.15384615384615385</v>
      </c>
      <c r="S33">
        <f t="shared" si="12"/>
        <v>-7.6923076923076927E-2</v>
      </c>
      <c r="T33">
        <f t="shared" si="12"/>
        <v>0.76923076923076916</v>
      </c>
      <c r="U33">
        <f t="shared" si="12"/>
        <v>1.1538461538461537</v>
      </c>
      <c r="V33">
        <f t="shared" si="12"/>
        <v>7.6923076923076927E-2</v>
      </c>
      <c r="W33">
        <f t="shared" si="12"/>
        <v>-1</v>
      </c>
      <c r="X33">
        <f t="shared" si="12"/>
        <v>7.6923076923076927E-2</v>
      </c>
    </row>
    <row r="34" spans="1:24" x14ac:dyDescent="0.25">
      <c r="B34">
        <f>B14-B18</f>
        <v>-1.2307692307692308</v>
      </c>
      <c r="C34">
        <f t="shared" ref="C34:X34" si="13">C14-C18</f>
        <v>-0.15384615384615385</v>
      </c>
      <c r="D34">
        <f t="shared" si="13"/>
        <v>-0.15384615384615385</v>
      </c>
      <c r="E34">
        <f t="shared" si="13"/>
        <v>-0.23076923076923078</v>
      </c>
      <c r="F34">
        <f t="shared" si="13"/>
        <v>1.6153846153846154</v>
      </c>
      <c r="G34">
        <f t="shared" si="13"/>
        <v>1.1538461538461537</v>
      </c>
      <c r="H34">
        <f t="shared" si="13"/>
        <v>0.84615384615384615</v>
      </c>
      <c r="I34">
        <f t="shared" si="13"/>
        <v>-7.6923076923076927E-2</v>
      </c>
      <c r="J34">
        <f t="shared" si="13"/>
        <v>7.6923076923076927E-2</v>
      </c>
      <c r="K34">
        <f t="shared" si="13"/>
        <v>0.23076923076923078</v>
      </c>
      <c r="L34">
        <f t="shared" si="13"/>
        <v>0.38461538461538464</v>
      </c>
      <c r="M34">
        <f t="shared" si="13"/>
        <v>1.1538461538461537</v>
      </c>
      <c r="N34">
        <f t="shared" si="13"/>
        <v>-7.6923076923076927E-2</v>
      </c>
      <c r="O34">
        <f t="shared" si="13"/>
        <v>-0.15384615384615385</v>
      </c>
      <c r="P34">
        <f t="shared" si="13"/>
        <v>-7.6923076923076927E-2</v>
      </c>
      <c r="Q34">
        <f t="shared" si="13"/>
        <v>-0.23076923076923078</v>
      </c>
      <c r="R34">
        <f t="shared" si="13"/>
        <v>0.15384615384615385</v>
      </c>
      <c r="S34">
        <f t="shared" si="13"/>
        <v>-7.6923076923076927E-2</v>
      </c>
      <c r="T34">
        <f t="shared" si="13"/>
        <v>-0.23076923076923078</v>
      </c>
      <c r="U34">
        <f t="shared" si="13"/>
        <v>0.15384615384615385</v>
      </c>
      <c r="V34">
        <f t="shared" si="13"/>
        <v>1.0769230769230769</v>
      </c>
      <c r="W34">
        <f t="shared" si="13"/>
        <v>1</v>
      </c>
      <c r="X34">
        <f t="shared" si="13"/>
        <v>7.6923076923076927E-2</v>
      </c>
    </row>
    <row r="36" spans="1:24" x14ac:dyDescent="0.25">
      <c r="A36" t="s">
        <v>63</v>
      </c>
      <c r="B36" s="10"/>
    </row>
    <row r="37" spans="1:24" x14ac:dyDescent="0.25">
      <c r="B37">
        <f>POWER(B22,2)</f>
        <v>5.3254437869822494E-2</v>
      </c>
      <c r="C37">
        <f t="shared" ref="C37:X49" si="14">POWER(C22,2)</f>
        <v>0.71597633136094674</v>
      </c>
      <c r="D37">
        <f t="shared" si="14"/>
        <v>2.3668639053254441E-2</v>
      </c>
      <c r="E37">
        <f t="shared" si="14"/>
        <v>5.3254437869822494E-2</v>
      </c>
      <c r="F37">
        <f t="shared" si="14"/>
        <v>0.14792899408284024</v>
      </c>
      <c r="G37">
        <f t="shared" si="14"/>
        <v>0.71597633136094674</v>
      </c>
      <c r="H37">
        <f t="shared" si="14"/>
        <v>0.71597633136094674</v>
      </c>
      <c r="I37">
        <f t="shared" si="14"/>
        <v>1.1597633136094674</v>
      </c>
      <c r="J37">
        <f t="shared" si="14"/>
        <v>0.8520710059171599</v>
      </c>
      <c r="K37">
        <f t="shared" si="14"/>
        <v>0.59171597633136086</v>
      </c>
      <c r="L37">
        <f t="shared" si="14"/>
        <v>0.37869822485207105</v>
      </c>
      <c r="M37">
        <f t="shared" si="14"/>
        <v>0.71597633136094674</v>
      </c>
      <c r="N37">
        <f t="shared" si="14"/>
        <v>1.1597633136094674</v>
      </c>
      <c r="O37">
        <f t="shared" si="14"/>
        <v>0.71597633136094674</v>
      </c>
      <c r="P37">
        <f t="shared" si="14"/>
        <v>5.9171597633136102E-3</v>
      </c>
      <c r="Q37">
        <f t="shared" si="14"/>
        <v>1.5147928994082842</v>
      </c>
      <c r="R37">
        <f t="shared" si="14"/>
        <v>2.3668639053254441E-2</v>
      </c>
      <c r="S37">
        <f t="shared" si="14"/>
        <v>0.8520710059171599</v>
      </c>
      <c r="T37">
        <f t="shared" si="14"/>
        <v>0.59171597633136086</v>
      </c>
      <c r="U37">
        <f t="shared" si="14"/>
        <v>2.3668639053254441E-2</v>
      </c>
      <c r="V37">
        <f t="shared" si="14"/>
        <v>5.9171597633136102E-3</v>
      </c>
      <c r="W37">
        <f t="shared" si="14"/>
        <v>0</v>
      </c>
      <c r="X37">
        <f t="shared" si="14"/>
        <v>5.9171597633136102E-3</v>
      </c>
    </row>
    <row r="38" spans="1:24" x14ac:dyDescent="0.25">
      <c r="B38">
        <f t="shared" ref="B38:Q49" si="15">POWER(B23,2)</f>
        <v>5.3254437869822494E-2</v>
      </c>
      <c r="C38">
        <f t="shared" si="15"/>
        <v>0.71597633136094674</v>
      </c>
      <c r="D38">
        <f t="shared" si="15"/>
        <v>2.3668639053254441E-2</v>
      </c>
      <c r="E38">
        <f t="shared" si="15"/>
        <v>5.3254437869822494E-2</v>
      </c>
      <c r="F38">
        <f t="shared" si="15"/>
        <v>0.14792899408284024</v>
      </c>
      <c r="G38">
        <f t="shared" si="15"/>
        <v>0.71597633136094674</v>
      </c>
      <c r="H38">
        <f t="shared" si="15"/>
        <v>2.3668639053254441E-2</v>
      </c>
      <c r="I38">
        <f t="shared" si="15"/>
        <v>1.1597633136094674</v>
      </c>
      <c r="J38">
        <f t="shared" si="15"/>
        <v>0.8520710059171599</v>
      </c>
      <c r="K38">
        <f t="shared" si="15"/>
        <v>3.1301775147928992</v>
      </c>
      <c r="L38">
        <f t="shared" si="15"/>
        <v>0.37869822485207105</v>
      </c>
      <c r="M38">
        <f t="shared" si="15"/>
        <v>0.71597633136094674</v>
      </c>
      <c r="N38">
        <f t="shared" si="15"/>
        <v>5.9171597633136102E-3</v>
      </c>
      <c r="O38">
        <f t="shared" si="15"/>
        <v>0.71597633136094674</v>
      </c>
      <c r="P38">
        <f t="shared" si="15"/>
        <v>5.9171597633136102E-3</v>
      </c>
      <c r="Q38">
        <f t="shared" si="15"/>
        <v>5.3254437869822494E-2</v>
      </c>
      <c r="R38">
        <f t="shared" si="14"/>
        <v>2.3668639053254441E-2</v>
      </c>
      <c r="S38">
        <f t="shared" si="14"/>
        <v>5.9171597633136102E-3</v>
      </c>
      <c r="T38">
        <f t="shared" si="14"/>
        <v>5.3254437869822494E-2</v>
      </c>
      <c r="U38">
        <f t="shared" si="14"/>
        <v>2.3668639053254441E-2</v>
      </c>
      <c r="V38">
        <f t="shared" si="14"/>
        <v>0.8520710059171599</v>
      </c>
      <c r="W38">
        <f t="shared" si="14"/>
        <v>0</v>
      </c>
      <c r="X38">
        <f t="shared" si="14"/>
        <v>0.8520710059171599</v>
      </c>
    </row>
    <row r="39" spans="1:24" x14ac:dyDescent="0.25">
      <c r="B39">
        <f t="shared" si="15"/>
        <v>5.3254437869822494E-2</v>
      </c>
      <c r="C39">
        <f t="shared" si="14"/>
        <v>0.71597633136094674</v>
      </c>
      <c r="D39">
        <f t="shared" si="14"/>
        <v>2.3668639053254441E-2</v>
      </c>
      <c r="E39">
        <f t="shared" si="14"/>
        <v>0.59171597633136086</v>
      </c>
      <c r="F39">
        <f t="shared" si="14"/>
        <v>0.14792899408284024</v>
      </c>
      <c r="G39">
        <f t="shared" si="14"/>
        <v>2.3668639053254441E-2</v>
      </c>
      <c r="H39">
        <f t="shared" si="14"/>
        <v>2.3668639053254441E-2</v>
      </c>
      <c r="I39">
        <f t="shared" si="14"/>
        <v>5.9171597633136102E-3</v>
      </c>
      <c r="J39">
        <f t="shared" si="14"/>
        <v>1.1597633136094674</v>
      </c>
      <c r="K39">
        <f t="shared" si="14"/>
        <v>1.5147928994082842</v>
      </c>
      <c r="L39">
        <f t="shared" si="14"/>
        <v>0.14792899408284024</v>
      </c>
      <c r="M39">
        <f t="shared" si="14"/>
        <v>1.3313609467455618</v>
      </c>
      <c r="N39">
        <f t="shared" si="14"/>
        <v>5.9171597633136102E-3</v>
      </c>
      <c r="O39">
        <f t="shared" si="14"/>
        <v>0.71597633136094674</v>
      </c>
      <c r="P39">
        <f t="shared" si="14"/>
        <v>3.6982248520710059</v>
      </c>
      <c r="Q39">
        <f t="shared" si="14"/>
        <v>5.3254437869822494E-2</v>
      </c>
      <c r="R39">
        <f t="shared" si="14"/>
        <v>0.71597633136094674</v>
      </c>
      <c r="S39">
        <f t="shared" si="14"/>
        <v>5.9171597633136102E-3</v>
      </c>
      <c r="T39">
        <f t="shared" si="14"/>
        <v>0.59171597633136086</v>
      </c>
      <c r="U39">
        <f t="shared" si="14"/>
        <v>2.3668639053254441E-2</v>
      </c>
      <c r="V39">
        <f t="shared" si="14"/>
        <v>0.8520710059171599</v>
      </c>
      <c r="W39">
        <f t="shared" si="14"/>
        <v>0</v>
      </c>
      <c r="X39">
        <f t="shared" si="14"/>
        <v>3.6982248520710059</v>
      </c>
    </row>
    <row r="40" spans="1:24" x14ac:dyDescent="0.25">
      <c r="B40">
        <f t="shared" si="15"/>
        <v>5.3254437869822494E-2</v>
      </c>
      <c r="C40">
        <f t="shared" si="14"/>
        <v>2.3668639053254441E-2</v>
      </c>
      <c r="D40">
        <f t="shared" si="14"/>
        <v>2.3668639053254441E-2</v>
      </c>
      <c r="E40">
        <f t="shared" si="14"/>
        <v>0.59171597633136086</v>
      </c>
      <c r="F40">
        <f t="shared" si="14"/>
        <v>1.9171597633136093</v>
      </c>
      <c r="G40">
        <f t="shared" si="14"/>
        <v>1.3313609467455618</v>
      </c>
      <c r="H40">
        <f t="shared" si="14"/>
        <v>0.71597633136094674</v>
      </c>
      <c r="I40">
        <f t="shared" si="14"/>
        <v>5.9171597633136102E-3</v>
      </c>
      <c r="J40">
        <f t="shared" si="14"/>
        <v>5.9171597633136102E-3</v>
      </c>
      <c r="K40">
        <f t="shared" si="14"/>
        <v>5.3254437869822494E-2</v>
      </c>
      <c r="L40">
        <f t="shared" si="14"/>
        <v>0.14792899408284024</v>
      </c>
      <c r="M40">
        <f t="shared" si="14"/>
        <v>1.3313609467455618</v>
      </c>
      <c r="N40">
        <f t="shared" si="14"/>
        <v>5.9171597633136102E-3</v>
      </c>
      <c r="O40">
        <f t="shared" si="14"/>
        <v>2.3668639053254441E-2</v>
      </c>
      <c r="P40">
        <f t="shared" si="14"/>
        <v>5.9171597633136102E-3</v>
      </c>
      <c r="Q40">
        <f t="shared" si="14"/>
        <v>0.59171597633136086</v>
      </c>
      <c r="R40">
        <f t="shared" si="14"/>
        <v>2.3668639053254441E-2</v>
      </c>
      <c r="S40">
        <f t="shared" si="14"/>
        <v>5.9171597633136102E-3</v>
      </c>
      <c r="T40">
        <f t="shared" si="14"/>
        <v>5.3254437869822494E-2</v>
      </c>
      <c r="U40">
        <f t="shared" si="14"/>
        <v>2.3668639053254441E-2</v>
      </c>
      <c r="V40">
        <f t="shared" si="14"/>
        <v>5.9171597633136102E-3</v>
      </c>
      <c r="W40">
        <f t="shared" si="14"/>
        <v>0</v>
      </c>
      <c r="X40">
        <f t="shared" si="14"/>
        <v>5.9171597633136102E-3</v>
      </c>
    </row>
    <row r="41" spans="1:24" x14ac:dyDescent="0.25">
      <c r="B41">
        <f t="shared" si="15"/>
        <v>5.3254437869822494E-2</v>
      </c>
      <c r="C41">
        <f t="shared" si="14"/>
        <v>1.3313609467455618</v>
      </c>
      <c r="D41">
        <f t="shared" si="14"/>
        <v>0.71597633136094674</v>
      </c>
      <c r="E41">
        <f t="shared" si="14"/>
        <v>1.5147928994082842</v>
      </c>
      <c r="F41">
        <f t="shared" si="14"/>
        <v>0.14792899408284024</v>
      </c>
      <c r="G41">
        <f t="shared" si="14"/>
        <v>3.4082840236686396</v>
      </c>
      <c r="H41">
        <f t="shared" si="14"/>
        <v>1.3313609467455618</v>
      </c>
      <c r="I41">
        <f t="shared" si="14"/>
        <v>0.8520710059171599</v>
      </c>
      <c r="J41">
        <f t="shared" si="14"/>
        <v>0.8520710059171599</v>
      </c>
      <c r="K41">
        <f t="shared" si="14"/>
        <v>5.3254437869822494E-2</v>
      </c>
      <c r="L41">
        <f t="shared" si="14"/>
        <v>1.9171597633136093</v>
      </c>
      <c r="M41">
        <f t="shared" si="14"/>
        <v>0.71597633136094674</v>
      </c>
      <c r="N41">
        <f t="shared" si="14"/>
        <v>0.8520710059171599</v>
      </c>
      <c r="O41">
        <f t="shared" si="14"/>
        <v>2.3668639053254441E-2</v>
      </c>
      <c r="P41">
        <f t="shared" si="14"/>
        <v>5.9171597633136102E-3</v>
      </c>
      <c r="Q41">
        <f t="shared" si="14"/>
        <v>0.59171597633136086</v>
      </c>
      <c r="R41">
        <f t="shared" si="14"/>
        <v>2.3668639053254441E-2</v>
      </c>
      <c r="S41">
        <f t="shared" si="14"/>
        <v>5.9171597633136102E-3</v>
      </c>
      <c r="T41">
        <f t="shared" si="14"/>
        <v>5.3254437869822494E-2</v>
      </c>
      <c r="U41">
        <f t="shared" si="14"/>
        <v>0.71597633136094674</v>
      </c>
      <c r="V41">
        <f t="shared" si="14"/>
        <v>5.9171597633136102E-3</v>
      </c>
      <c r="W41">
        <f t="shared" si="14"/>
        <v>0</v>
      </c>
      <c r="X41">
        <f t="shared" si="14"/>
        <v>5.9171597633136102E-3</v>
      </c>
    </row>
    <row r="42" spans="1:24" x14ac:dyDescent="0.25">
      <c r="B42">
        <f t="shared" si="15"/>
        <v>3.1301775147928992</v>
      </c>
      <c r="C42">
        <f t="shared" si="14"/>
        <v>2.3668639053254441E-2</v>
      </c>
      <c r="D42">
        <f t="shared" si="14"/>
        <v>2.3668639053254441E-2</v>
      </c>
      <c r="E42">
        <f t="shared" si="14"/>
        <v>0.59171597633136086</v>
      </c>
      <c r="F42">
        <f t="shared" si="14"/>
        <v>0.14792899408284024</v>
      </c>
      <c r="G42">
        <f t="shared" si="14"/>
        <v>2.3668639053254441E-2</v>
      </c>
      <c r="H42">
        <f t="shared" si="14"/>
        <v>0.71597633136094674</v>
      </c>
      <c r="I42">
        <f t="shared" si="14"/>
        <v>5.9171597633136102E-3</v>
      </c>
      <c r="J42">
        <f t="shared" si="14"/>
        <v>5.9171597633136102E-3</v>
      </c>
      <c r="K42">
        <f t="shared" si="14"/>
        <v>0.59171597633136086</v>
      </c>
      <c r="L42">
        <f t="shared" si="14"/>
        <v>0.37869822485207105</v>
      </c>
      <c r="M42">
        <f t="shared" si="14"/>
        <v>2.3668639053254441E-2</v>
      </c>
      <c r="N42">
        <f t="shared" si="14"/>
        <v>5.9171597633136102E-3</v>
      </c>
      <c r="O42">
        <f t="shared" si="14"/>
        <v>1.3313609467455618</v>
      </c>
      <c r="P42">
        <f t="shared" si="14"/>
        <v>4.3136094674556222</v>
      </c>
      <c r="Q42">
        <f t="shared" si="14"/>
        <v>5.3254437869822494E-2</v>
      </c>
      <c r="R42">
        <f t="shared" si="14"/>
        <v>0.71597633136094674</v>
      </c>
      <c r="S42">
        <f t="shared" si="14"/>
        <v>1.1597633136094674</v>
      </c>
      <c r="T42">
        <f t="shared" si="14"/>
        <v>5.3254437869822494E-2</v>
      </c>
      <c r="U42">
        <f t="shared" si="14"/>
        <v>2.3668639053254441E-2</v>
      </c>
      <c r="V42">
        <f t="shared" si="14"/>
        <v>5.9171597633136102E-3</v>
      </c>
      <c r="W42">
        <f t="shared" si="14"/>
        <v>1</v>
      </c>
      <c r="X42">
        <f t="shared" si="14"/>
        <v>5.9171597633136102E-3</v>
      </c>
    </row>
    <row r="43" spans="1:24" x14ac:dyDescent="0.25">
      <c r="B43">
        <f t="shared" si="15"/>
        <v>0.59171597633136086</v>
      </c>
      <c r="C43">
        <f t="shared" si="14"/>
        <v>2.3668639053254441E-2</v>
      </c>
      <c r="D43">
        <f t="shared" si="14"/>
        <v>2.3668639053254441E-2</v>
      </c>
      <c r="E43">
        <f t="shared" si="14"/>
        <v>1.5147928994082842</v>
      </c>
      <c r="F43">
        <f t="shared" si="14"/>
        <v>0.14792899408284024</v>
      </c>
      <c r="G43">
        <f t="shared" si="14"/>
        <v>2.3668639053254441E-2</v>
      </c>
      <c r="H43">
        <f t="shared" si="14"/>
        <v>1.3313609467455618</v>
      </c>
      <c r="I43">
        <f t="shared" si="14"/>
        <v>5.9171597633136102E-3</v>
      </c>
      <c r="J43">
        <f t="shared" si="14"/>
        <v>0.8520710059171599</v>
      </c>
      <c r="K43">
        <f t="shared" si="14"/>
        <v>1.5147928994082842</v>
      </c>
      <c r="L43">
        <f t="shared" si="14"/>
        <v>0.14792899408284024</v>
      </c>
      <c r="M43">
        <f t="shared" si="14"/>
        <v>2.3668639053254441E-2</v>
      </c>
      <c r="N43">
        <f t="shared" si="14"/>
        <v>0.8520710059171599</v>
      </c>
      <c r="O43">
        <f t="shared" si="14"/>
        <v>2.3668639053254441E-2</v>
      </c>
      <c r="P43">
        <f t="shared" si="14"/>
        <v>5.9171597633136102E-3</v>
      </c>
      <c r="Q43">
        <f t="shared" si="14"/>
        <v>5.3254437869822494E-2</v>
      </c>
      <c r="R43">
        <f t="shared" si="14"/>
        <v>4.6390532544378695</v>
      </c>
      <c r="S43">
        <f t="shared" si="14"/>
        <v>5.9171597633136102E-3</v>
      </c>
      <c r="T43">
        <f t="shared" si="14"/>
        <v>5.3254437869822494E-2</v>
      </c>
      <c r="U43">
        <f t="shared" si="14"/>
        <v>0.71597633136094674</v>
      </c>
      <c r="V43">
        <f t="shared" si="14"/>
        <v>5.9171597633136102E-3</v>
      </c>
      <c r="W43">
        <f t="shared" si="14"/>
        <v>0</v>
      </c>
      <c r="X43">
        <f t="shared" si="14"/>
        <v>5.9171597633136102E-3</v>
      </c>
    </row>
    <row r="44" spans="1:24" x14ac:dyDescent="0.25">
      <c r="B44">
        <f t="shared" si="15"/>
        <v>5.3254437869822494E-2</v>
      </c>
      <c r="C44">
        <f t="shared" si="14"/>
        <v>2.3668639053254441E-2</v>
      </c>
      <c r="D44">
        <f t="shared" si="14"/>
        <v>2.3668639053254441E-2</v>
      </c>
      <c r="E44">
        <f t="shared" si="14"/>
        <v>5.3254437869822494E-2</v>
      </c>
      <c r="F44">
        <f t="shared" si="14"/>
        <v>0.37869822485207105</v>
      </c>
      <c r="G44">
        <f t="shared" si="14"/>
        <v>4.6390532544378695</v>
      </c>
      <c r="H44">
        <f t="shared" si="14"/>
        <v>0.71597633136094674</v>
      </c>
      <c r="I44">
        <f t="shared" si="14"/>
        <v>3.6982248520710059</v>
      </c>
      <c r="J44">
        <f t="shared" si="14"/>
        <v>1.1597633136094674</v>
      </c>
      <c r="K44">
        <f t="shared" si="14"/>
        <v>5.3254437869822494E-2</v>
      </c>
      <c r="L44">
        <f t="shared" si="14"/>
        <v>0.14792899408284024</v>
      </c>
      <c r="M44">
        <f t="shared" si="14"/>
        <v>2.3668639053254441E-2</v>
      </c>
      <c r="N44">
        <f t="shared" si="14"/>
        <v>5.9171597633136102E-3</v>
      </c>
      <c r="O44">
        <f t="shared" si="14"/>
        <v>4.6390532544378695</v>
      </c>
      <c r="P44">
        <f t="shared" si="14"/>
        <v>5.9171597633136102E-3</v>
      </c>
      <c r="Q44">
        <f t="shared" si="14"/>
        <v>3.1301775147928992</v>
      </c>
      <c r="R44">
        <f t="shared" si="14"/>
        <v>0.71597633136094674</v>
      </c>
      <c r="S44">
        <f t="shared" si="14"/>
        <v>1.1597633136094674</v>
      </c>
      <c r="T44">
        <f t="shared" si="14"/>
        <v>5.3254437869822494E-2</v>
      </c>
      <c r="U44">
        <f t="shared" si="14"/>
        <v>0.71597633136094674</v>
      </c>
      <c r="V44">
        <f t="shared" si="14"/>
        <v>5.9171597633136102E-3</v>
      </c>
      <c r="W44">
        <f t="shared" si="14"/>
        <v>1</v>
      </c>
      <c r="X44">
        <f t="shared" si="14"/>
        <v>1.1597633136094674</v>
      </c>
    </row>
    <row r="45" spans="1:24" x14ac:dyDescent="0.25">
      <c r="B45">
        <f t="shared" si="15"/>
        <v>0.59171597633136086</v>
      </c>
      <c r="C45">
        <f t="shared" si="14"/>
        <v>2.3668639053254441E-2</v>
      </c>
      <c r="D45">
        <f t="shared" si="14"/>
        <v>2.3668639053254441E-2</v>
      </c>
      <c r="E45">
        <f t="shared" si="14"/>
        <v>1.5147928994082842</v>
      </c>
      <c r="F45">
        <f t="shared" si="14"/>
        <v>2.609467455621302</v>
      </c>
      <c r="G45">
        <f t="shared" si="14"/>
        <v>2.3668639053254441E-2</v>
      </c>
      <c r="H45">
        <f t="shared" si="14"/>
        <v>2.3668639053254441E-2</v>
      </c>
      <c r="I45">
        <f t="shared" si="14"/>
        <v>5.9171597633136102E-3</v>
      </c>
      <c r="J45">
        <f t="shared" si="14"/>
        <v>1.1597633136094674</v>
      </c>
      <c r="K45">
        <f t="shared" si="14"/>
        <v>5.3254437869822494E-2</v>
      </c>
      <c r="L45">
        <f t="shared" si="14"/>
        <v>0.37869822485207105</v>
      </c>
      <c r="M45">
        <f t="shared" si="14"/>
        <v>2.3668639053254441E-2</v>
      </c>
      <c r="N45">
        <f t="shared" si="14"/>
        <v>0.8520710059171599</v>
      </c>
      <c r="O45">
        <f t="shared" si="14"/>
        <v>2.3668639053254441E-2</v>
      </c>
      <c r="P45">
        <f t="shared" si="14"/>
        <v>5.9171597633136102E-3</v>
      </c>
      <c r="Q45">
        <f t="shared" si="14"/>
        <v>1.5147928994082842</v>
      </c>
      <c r="R45">
        <f t="shared" si="14"/>
        <v>2.3668639053254441E-2</v>
      </c>
      <c r="S45">
        <f t="shared" si="14"/>
        <v>3.6982248520710059</v>
      </c>
      <c r="T45">
        <f t="shared" si="14"/>
        <v>5.3254437869822494E-2</v>
      </c>
      <c r="U45">
        <f t="shared" si="14"/>
        <v>2.3668639053254441E-2</v>
      </c>
      <c r="V45">
        <f t="shared" si="14"/>
        <v>5.9171597633136102E-3</v>
      </c>
      <c r="W45">
        <f t="shared" si="14"/>
        <v>0</v>
      </c>
      <c r="X45">
        <f t="shared" si="14"/>
        <v>1.1597633136094674</v>
      </c>
    </row>
    <row r="46" spans="1:24" x14ac:dyDescent="0.25">
      <c r="B46">
        <f t="shared" si="15"/>
        <v>1.5147928994082842</v>
      </c>
      <c r="C46">
        <f t="shared" si="14"/>
        <v>2.3668639053254441E-2</v>
      </c>
      <c r="D46">
        <f t="shared" si="14"/>
        <v>0.71597633136094674</v>
      </c>
      <c r="E46">
        <f t="shared" si="14"/>
        <v>0.59171597633136086</v>
      </c>
      <c r="F46">
        <f t="shared" si="14"/>
        <v>0.37869822485207105</v>
      </c>
      <c r="G46">
        <f t="shared" si="14"/>
        <v>0.71597633136094674</v>
      </c>
      <c r="H46">
        <f t="shared" si="14"/>
        <v>2.3668639053254441E-2</v>
      </c>
      <c r="I46">
        <f t="shared" si="14"/>
        <v>5.9171597633136102E-3</v>
      </c>
      <c r="J46">
        <f t="shared" si="14"/>
        <v>0.8520710059171599</v>
      </c>
      <c r="K46">
        <f t="shared" si="14"/>
        <v>5.3254437869822494E-2</v>
      </c>
      <c r="L46">
        <f t="shared" si="14"/>
        <v>0.14792899408284024</v>
      </c>
      <c r="M46">
        <f t="shared" si="14"/>
        <v>0.71597633136094674</v>
      </c>
      <c r="N46">
        <f t="shared" si="14"/>
        <v>5.9171597633136102E-3</v>
      </c>
      <c r="O46">
        <f t="shared" si="14"/>
        <v>0.71597633136094674</v>
      </c>
      <c r="P46">
        <f t="shared" si="14"/>
        <v>5.9171597633136102E-3</v>
      </c>
      <c r="Q46">
        <f t="shared" si="14"/>
        <v>5.3254437869822494E-2</v>
      </c>
      <c r="R46">
        <f t="shared" si="14"/>
        <v>2.3668639053254441E-2</v>
      </c>
      <c r="S46">
        <f t="shared" si="14"/>
        <v>5.9171597633136102E-3</v>
      </c>
      <c r="T46">
        <f t="shared" si="14"/>
        <v>5.3254437869822494E-2</v>
      </c>
      <c r="U46">
        <f t="shared" si="14"/>
        <v>0.71597633136094674</v>
      </c>
      <c r="V46">
        <f t="shared" si="14"/>
        <v>0.8520710059171599</v>
      </c>
      <c r="W46">
        <f t="shared" si="14"/>
        <v>1</v>
      </c>
      <c r="X46">
        <f t="shared" si="14"/>
        <v>0.8520710059171599</v>
      </c>
    </row>
    <row r="47" spans="1:24" x14ac:dyDescent="0.25">
      <c r="B47">
        <f t="shared" si="15"/>
        <v>5.3254437869822494E-2</v>
      </c>
      <c r="C47">
        <f t="shared" si="14"/>
        <v>2.3668639053254441E-2</v>
      </c>
      <c r="D47">
        <f t="shared" si="14"/>
        <v>2.3668639053254441E-2</v>
      </c>
      <c r="E47">
        <f t="shared" si="14"/>
        <v>0.59171597633136086</v>
      </c>
      <c r="F47">
        <f t="shared" si="14"/>
        <v>0.14792899408284024</v>
      </c>
      <c r="G47">
        <f t="shared" si="14"/>
        <v>1.3313609467455618</v>
      </c>
      <c r="H47">
        <f t="shared" si="14"/>
        <v>1.3313609467455618</v>
      </c>
      <c r="I47">
        <f t="shared" si="14"/>
        <v>1.1597633136094674</v>
      </c>
      <c r="J47">
        <f t="shared" si="14"/>
        <v>5.9171597633136102E-3</v>
      </c>
      <c r="K47">
        <f t="shared" si="14"/>
        <v>0.59171597633136086</v>
      </c>
      <c r="L47">
        <f t="shared" si="14"/>
        <v>0.37869822485207105</v>
      </c>
      <c r="M47">
        <f t="shared" si="14"/>
        <v>0.71597633136094674</v>
      </c>
      <c r="N47">
        <f t="shared" si="14"/>
        <v>1.1597633136094674</v>
      </c>
      <c r="O47">
        <f t="shared" si="14"/>
        <v>2.3668639053254441E-2</v>
      </c>
      <c r="P47">
        <f t="shared" si="14"/>
        <v>5.9171597633136102E-3</v>
      </c>
      <c r="Q47">
        <f t="shared" si="14"/>
        <v>5.3254437869822494E-2</v>
      </c>
      <c r="R47">
        <f t="shared" si="14"/>
        <v>0.71597633136094674</v>
      </c>
      <c r="S47">
        <f t="shared" si="14"/>
        <v>5.9171597633136102E-3</v>
      </c>
      <c r="T47">
        <f t="shared" si="14"/>
        <v>5.3254437869822494E-2</v>
      </c>
      <c r="U47">
        <f t="shared" si="14"/>
        <v>1.3313609467455618</v>
      </c>
      <c r="V47">
        <f t="shared" si="14"/>
        <v>1.1597633136094674</v>
      </c>
      <c r="W47">
        <f t="shared" si="14"/>
        <v>1</v>
      </c>
      <c r="X47">
        <f t="shared" si="14"/>
        <v>1.1597633136094674</v>
      </c>
    </row>
    <row r="48" spans="1:24" x14ac:dyDescent="0.25">
      <c r="B48">
        <f t="shared" si="15"/>
        <v>0.59171597633136086</v>
      </c>
      <c r="C48">
        <f t="shared" si="14"/>
        <v>2.3668639053254441E-2</v>
      </c>
      <c r="D48">
        <f t="shared" si="14"/>
        <v>2.3668639053254441E-2</v>
      </c>
      <c r="E48">
        <f t="shared" si="14"/>
        <v>0.59171597633136086</v>
      </c>
      <c r="F48">
        <f t="shared" si="14"/>
        <v>0.14792899408284024</v>
      </c>
      <c r="G48">
        <f t="shared" si="14"/>
        <v>3.4082840236686396</v>
      </c>
      <c r="H48">
        <f t="shared" si="14"/>
        <v>2.3668639053254441E-2</v>
      </c>
      <c r="I48">
        <f t="shared" si="14"/>
        <v>0.8520710059171599</v>
      </c>
      <c r="J48">
        <f t="shared" si="14"/>
        <v>1.1597633136094674</v>
      </c>
      <c r="K48">
        <f t="shared" si="14"/>
        <v>5.3254437869822494E-2</v>
      </c>
      <c r="L48">
        <f t="shared" si="14"/>
        <v>0.37869822485207105</v>
      </c>
      <c r="M48">
        <f t="shared" si="14"/>
        <v>2.3668639053254441E-2</v>
      </c>
      <c r="N48">
        <f t="shared" si="14"/>
        <v>5.9171597633136102E-3</v>
      </c>
      <c r="O48">
        <f t="shared" si="14"/>
        <v>0.71597633136094674</v>
      </c>
      <c r="P48">
        <f t="shared" si="14"/>
        <v>0.8520710059171599</v>
      </c>
      <c r="Q48">
        <f t="shared" si="14"/>
        <v>0.59171597633136086</v>
      </c>
      <c r="R48">
        <f t="shared" si="14"/>
        <v>2.3668639053254441E-2</v>
      </c>
      <c r="S48">
        <f t="shared" si="14"/>
        <v>5.9171597633136102E-3</v>
      </c>
      <c r="T48">
        <f t="shared" si="14"/>
        <v>0.59171597633136086</v>
      </c>
      <c r="U48">
        <f t="shared" si="14"/>
        <v>1.3313609467455618</v>
      </c>
      <c r="V48">
        <f t="shared" si="14"/>
        <v>5.9171597633136102E-3</v>
      </c>
      <c r="W48">
        <f t="shared" si="14"/>
        <v>1</v>
      </c>
      <c r="X48">
        <f t="shared" si="14"/>
        <v>5.9171597633136102E-3</v>
      </c>
    </row>
    <row r="49" spans="1:24" x14ac:dyDescent="0.25">
      <c r="B49">
        <f t="shared" si="15"/>
        <v>1.5147928994082842</v>
      </c>
      <c r="C49">
        <f t="shared" si="14"/>
        <v>2.3668639053254441E-2</v>
      </c>
      <c r="D49">
        <f t="shared" si="14"/>
        <v>2.3668639053254441E-2</v>
      </c>
      <c r="E49">
        <f t="shared" si="14"/>
        <v>5.3254437869822494E-2</v>
      </c>
      <c r="F49">
        <f t="shared" si="14"/>
        <v>2.609467455621302</v>
      </c>
      <c r="G49">
        <f t="shared" si="14"/>
        <v>1.3313609467455618</v>
      </c>
      <c r="H49">
        <f t="shared" si="14"/>
        <v>0.71597633136094674</v>
      </c>
      <c r="I49">
        <f t="shared" ref="I49:X49" si="16">POWER(I34,2)</f>
        <v>5.9171597633136102E-3</v>
      </c>
      <c r="J49">
        <f t="shared" si="16"/>
        <v>5.9171597633136102E-3</v>
      </c>
      <c r="K49">
        <f t="shared" si="16"/>
        <v>5.3254437869822494E-2</v>
      </c>
      <c r="L49">
        <f t="shared" si="16"/>
        <v>0.14792899408284024</v>
      </c>
      <c r="M49">
        <f t="shared" si="16"/>
        <v>1.3313609467455618</v>
      </c>
      <c r="N49">
        <f t="shared" si="16"/>
        <v>5.9171597633136102E-3</v>
      </c>
      <c r="O49">
        <f t="shared" si="16"/>
        <v>2.3668639053254441E-2</v>
      </c>
      <c r="P49">
        <f t="shared" si="16"/>
        <v>5.9171597633136102E-3</v>
      </c>
      <c r="Q49">
        <f t="shared" si="16"/>
        <v>5.3254437869822494E-2</v>
      </c>
      <c r="R49">
        <f t="shared" si="16"/>
        <v>2.3668639053254441E-2</v>
      </c>
      <c r="S49">
        <f t="shared" si="16"/>
        <v>5.9171597633136102E-3</v>
      </c>
      <c r="T49">
        <f t="shared" si="16"/>
        <v>5.3254437869822494E-2</v>
      </c>
      <c r="U49">
        <f t="shared" si="16"/>
        <v>2.3668639053254441E-2</v>
      </c>
      <c r="V49">
        <f t="shared" si="16"/>
        <v>1.1597633136094674</v>
      </c>
      <c r="W49">
        <f t="shared" si="16"/>
        <v>1</v>
      </c>
      <c r="X49">
        <f t="shared" si="16"/>
        <v>5.9171597633136102E-3</v>
      </c>
    </row>
    <row r="51" spans="1:24" x14ac:dyDescent="0.25">
      <c r="A51" t="s">
        <v>64</v>
      </c>
    </row>
    <row r="52" spans="1:24" x14ac:dyDescent="0.25">
      <c r="A52" s="10"/>
      <c r="B52">
        <f>SUM(B37:B49)</f>
        <v>8.3076923076923084</v>
      </c>
      <c r="C52">
        <f t="shared" ref="C52:X52" si="17">SUM(C37:C49)</f>
        <v>3.6923076923076934</v>
      </c>
      <c r="D52">
        <f t="shared" si="17"/>
        <v>1.6923076923076921</v>
      </c>
      <c r="E52">
        <f t="shared" si="17"/>
        <v>8.3076923076923084</v>
      </c>
      <c r="F52">
        <f t="shared" si="17"/>
        <v>9.0769230769230766</v>
      </c>
      <c r="G52">
        <f t="shared" si="17"/>
        <v>17.692307692307693</v>
      </c>
      <c r="H52">
        <f t="shared" si="17"/>
        <v>7.6923076923076925</v>
      </c>
      <c r="I52">
        <f t="shared" si="17"/>
        <v>8.9230769230769234</v>
      </c>
      <c r="J52">
        <f t="shared" si="17"/>
        <v>8.9230769230769234</v>
      </c>
      <c r="K52">
        <f t="shared" si="17"/>
        <v>8.3076923076923066</v>
      </c>
      <c r="L52">
        <f t="shared" si="17"/>
        <v>5.0769230769230775</v>
      </c>
      <c r="M52">
        <f t="shared" si="17"/>
        <v>7.6923076923076934</v>
      </c>
      <c r="N52">
        <f t="shared" si="17"/>
        <v>4.9230769230769242</v>
      </c>
      <c r="O52">
        <f t="shared" si="17"/>
        <v>9.6923076923076916</v>
      </c>
      <c r="P52">
        <f t="shared" si="17"/>
        <v>8.9230769230769269</v>
      </c>
      <c r="Q52">
        <f t="shared" si="17"/>
        <v>8.3076923076923084</v>
      </c>
      <c r="R52">
        <f t="shared" si="17"/>
        <v>7.6923076923076934</v>
      </c>
      <c r="S52">
        <f t="shared" si="17"/>
        <v>6.9230769230769234</v>
      </c>
      <c r="T52">
        <f t="shared" si="17"/>
        <v>2.3076923076923079</v>
      </c>
      <c r="U52">
        <f t="shared" si="17"/>
        <v>5.6923076923076916</v>
      </c>
      <c r="V52">
        <f t="shared" si="17"/>
        <v>4.9230769230769234</v>
      </c>
      <c r="W52">
        <f t="shared" si="17"/>
        <v>6</v>
      </c>
      <c r="X52">
        <f t="shared" si="17"/>
        <v>8.9230769230769251</v>
      </c>
    </row>
    <row r="54" spans="1:24" x14ac:dyDescent="0.25">
      <c r="A54" t="s">
        <v>65</v>
      </c>
    </row>
    <row r="55" spans="1:24" x14ac:dyDescent="0.25">
      <c r="B55">
        <f>SQRT(B52)</f>
        <v>2.8823067684915684</v>
      </c>
      <c r="C55">
        <f t="shared" ref="C55:X55" si="18">SQRT(C52)</f>
        <v>1.9215378456610459</v>
      </c>
      <c r="D55">
        <f t="shared" si="18"/>
        <v>1.3008872711759816</v>
      </c>
      <c r="E55">
        <f t="shared" si="18"/>
        <v>2.8823067684915684</v>
      </c>
      <c r="F55">
        <f t="shared" si="18"/>
        <v>3.0127932350101752</v>
      </c>
      <c r="G55">
        <f t="shared" si="18"/>
        <v>4.2062224967668662</v>
      </c>
      <c r="H55">
        <f t="shared" si="18"/>
        <v>2.7735009811261455</v>
      </c>
      <c r="I55">
        <f t="shared" si="18"/>
        <v>2.9871519752227074</v>
      </c>
      <c r="J55">
        <f t="shared" si="18"/>
        <v>2.9871519752227074</v>
      </c>
      <c r="K55">
        <f t="shared" si="18"/>
        <v>2.8823067684915684</v>
      </c>
      <c r="L55">
        <f t="shared" si="18"/>
        <v>2.2532028485964326</v>
      </c>
      <c r="M55">
        <f t="shared" si="18"/>
        <v>2.773500981126146</v>
      </c>
      <c r="N55">
        <f t="shared" si="18"/>
        <v>2.2188007849009166</v>
      </c>
      <c r="O55">
        <f t="shared" si="18"/>
        <v>3.1132471299766249</v>
      </c>
      <c r="P55">
        <f t="shared" si="18"/>
        <v>2.9871519752227083</v>
      </c>
      <c r="Q55">
        <f t="shared" si="18"/>
        <v>2.8823067684915684</v>
      </c>
      <c r="R55">
        <f t="shared" si="18"/>
        <v>2.773500981126146</v>
      </c>
      <c r="S55">
        <f t="shared" si="18"/>
        <v>2.6311740579210876</v>
      </c>
      <c r="T55">
        <f t="shared" si="18"/>
        <v>1.5191090506255001</v>
      </c>
      <c r="U55">
        <f t="shared" si="18"/>
        <v>2.3858557568108956</v>
      </c>
      <c r="V55">
        <f t="shared" si="18"/>
        <v>2.2188007849009166</v>
      </c>
      <c r="W55">
        <f t="shared" si="18"/>
        <v>2.4494897427831779</v>
      </c>
      <c r="X55">
        <f t="shared" si="18"/>
        <v>2.9871519752227078</v>
      </c>
    </row>
    <row r="56" spans="1:24" x14ac:dyDescent="0.25">
      <c r="A56" t="s">
        <v>66</v>
      </c>
    </row>
    <row r="58" spans="1:24" x14ac:dyDescent="0.25">
      <c r="B58">
        <f>SQRT(13)</f>
        <v>3.6055512754639891</v>
      </c>
      <c r="C58">
        <f t="shared" ref="C58:X58" si="19">SQRT(13)</f>
        <v>3.6055512754639891</v>
      </c>
      <c r="D58">
        <f t="shared" si="19"/>
        <v>3.6055512754639891</v>
      </c>
      <c r="E58">
        <f t="shared" si="19"/>
        <v>3.6055512754639891</v>
      </c>
      <c r="F58">
        <f t="shared" si="19"/>
        <v>3.6055512754639891</v>
      </c>
      <c r="G58">
        <f t="shared" si="19"/>
        <v>3.6055512754639891</v>
      </c>
      <c r="H58">
        <f t="shared" si="19"/>
        <v>3.6055512754639891</v>
      </c>
      <c r="I58">
        <f t="shared" si="19"/>
        <v>3.6055512754639891</v>
      </c>
      <c r="J58">
        <f t="shared" si="19"/>
        <v>3.6055512754639891</v>
      </c>
      <c r="K58">
        <f t="shared" si="19"/>
        <v>3.6055512754639891</v>
      </c>
      <c r="L58">
        <f t="shared" si="19"/>
        <v>3.6055512754639891</v>
      </c>
      <c r="M58">
        <f t="shared" si="19"/>
        <v>3.6055512754639891</v>
      </c>
      <c r="N58">
        <f t="shared" si="19"/>
        <v>3.6055512754639891</v>
      </c>
      <c r="O58">
        <f t="shared" si="19"/>
        <v>3.6055512754639891</v>
      </c>
      <c r="P58">
        <f t="shared" si="19"/>
        <v>3.6055512754639891</v>
      </c>
      <c r="Q58">
        <f t="shared" si="19"/>
        <v>3.6055512754639891</v>
      </c>
      <c r="R58">
        <f t="shared" si="19"/>
        <v>3.6055512754639891</v>
      </c>
      <c r="S58">
        <f t="shared" si="19"/>
        <v>3.6055512754639891</v>
      </c>
      <c r="T58">
        <f t="shared" si="19"/>
        <v>3.6055512754639891</v>
      </c>
      <c r="U58">
        <f t="shared" si="19"/>
        <v>3.6055512754639891</v>
      </c>
      <c r="V58">
        <f t="shared" si="19"/>
        <v>3.6055512754639891</v>
      </c>
      <c r="W58">
        <f t="shared" si="19"/>
        <v>3.6055512754639891</v>
      </c>
      <c r="X58">
        <f t="shared" si="19"/>
        <v>3.6055512754639891</v>
      </c>
    </row>
    <row r="61" spans="1:24" x14ac:dyDescent="0.25">
      <c r="B61">
        <f>B55/B58</f>
        <v>0.79940806503178952</v>
      </c>
      <c r="C61">
        <f t="shared" ref="C61:X61" si="20">C55/C58</f>
        <v>0.53293871002119308</v>
      </c>
      <c r="D61">
        <f t="shared" si="20"/>
        <v>0.36080121229410994</v>
      </c>
      <c r="E61">
        <f t="shared" si="20"/>
        <v>0.79940806503178952</v>
      </c>
      <c r="F61">
        <f t="shared" si="20"/>
        <v>0.83559849932309349</v>
      </c>
      <c r="G61">
        <f t="shared" si="20"/>
        <v>1.1665962221617769</v>
      </c>
      <c r="H61">
        <f t="shared" si="20"/>
        <v>0.76923076923076927</v>
      </c>
      <c r="I61">
        <f t="shared" si="20"/>
        <v>0.82848689340530834</v>
      </c>
      <c r="J61">
        <f t="shared" si="20"/>
        <v>0.82848689340530834</v>
      </c>
      <c r="K61">
        <f t="shared" si="20"/>
        <v>0.79940806503178952</v>
      </c>
      <c r="L61">
        <f t="shared" si="20"/>
        <v>0.62492603112584322</v>
      </c>
      <c r="M61">
        <f t="shared" si="20"/>
        <v>0.76923076923076938</v>
      </c>
      <c r="N61">
        <f t="shared" si="20"/>
        <v>0.61538461538461542</v>
      </c>
      <c r="O61">
        <f t="shared" si="20"/>
        <v>0.86345939694783269</v>
      </c>
      <c r="P61">
        <f t="shared" si="20"/>
        <v>0.82848689340530857</v>
      </c>
      <c r="Q61">
        <f t="shared" si="20"/>
        <v>0.79940806503178952</v>
      </c>
      <c r="R61">
        <f t="shared" si="20"/>
        <v>0.76923076923076938</v>
      </c>
      <c r="S61">
        <f t="shared" si="20"/>
        <v>0.72975638311577984</v>
      </c>
      <c r="T61">
        <f t="shared" si="20"/>
        <v>0.42132504423474321</v>
      </c>
      <c r="U61">
        <f t="shared" si="20"/>
        <v>0.66171732823404816</v>
      </c>
      <c r="V61">
        <f t="shared" si="20"/>
        <v>0.61538461538461542</v>
      </c>
      <c r="W61">
        <f t="shared" si="20"/>
        <v>0.67936622048675743</v>
      </c>
      <c r="X61">
        <f t="shared" si="20"/>
        <v>0.82848689340530846</v>
      </c>
    </row>
    <row r="63" spans="1:24" x14ac:dyDescent="0.25">
      <c r="B63" s="9">
        <f>B18/B61</f>
        <v>0.28867513459481292</v>
      </c>
      <c r="C63" s="9">
        <f t="shared" ref="C63:X63" si="21">C18/C61</f>
        <v>0.28867513459481287</v>
      </c>
      <c r="D63" s="9">
        <f t="shared" si="21"/>
        <v>0.42640143271122094</v>
      </c>
      <c r="E63" s="9">
        <f t="shared" si="21"/>
        <v>0.28867513459481292</v>
      </c>
      <c r="F63" s="9">
        <f t="shared" si="21"/>
        <v>0.4602873089491617</v>
      </c>
      <c r="G63" s="9">
        <f t="shared" si="21"/>
        <v>-0.13187609467915742</v>
      </c>
      <c r="H63" s="9">
        <f t="shared" si="21"/>
        <v>0.2</v>
      </c>
      <c r="I63" s="9">
        <f t="shared" si="21"/>
        <v>9.284766908852593E-2</v>
      </c>
      <c r="J63" s="9">
        <f t="shared" si="21"/>
        <v>-9.284766908852593E-2</v>
      </c>
      <c r="K63" s="9">
        <f t="shared" si="21"/>
        <v>-0.28867513459481292</v>
      </c>
      <c r="L63" s="9">
        <f t="shared" si="21"/>
        <v>-0.61545745489666359</v>
      </c>
      <c r="M63" s="9">
        <f t="shared" si="21"/>
        <v>-0.19999999999999998</v>
      </c>
      <c r="N63" s="9">
        <f t="shared" si="21"/>
        <v>0.125</v>
      </c>
      <c r="O63" s="9">
        <f t="shared" si="21"/>
        <v>0.17817416127494959</v>
      </c>
      <c r="P63" s="9">
        <f t="shared" si="21"/>
        <v>9.2847669088525903E-2</v>
      </c>
      <c r="Q63" s="9">
        <f t="shared" si="21"/>
        <v>0.28867513459481292</v>
      </c>
      <c r="R63" s="9">
        <f t="shared" si="21"/>
        <v>-0.19999999999999998</v>
      </c>
      <c r="S63" s="9">
        <f t="shared" si="21"/>
        <v>0.10540925533894599</v>
      </c>
      <c r="T63" s="9">
        <f t="shared" si="21"/>
        <v>0.54772255750516607</v>
      </c>
      <c r="U63" s="9">
        <f t="shared" si="21"/>
        <v>-0.2324952774876386</v>
      </c>
      <c r="V63" s="9">
        <f t="shared" si="21"/>
        <v>-0.125</v>
      </c>
      <c r="W63" s="9">
        <f t="shared" si="21"/>
        <v>0</v>
      </c>
      <c r="X63" s="9">
        <f t="shared" si="21"/>
        <v>-9.2847669088525916E-2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90"/>
  <sheetViews>
    <sheetView topLeftCell="A67" workbookViewId="0">
      <selection activeCell="A86" sqref="A86"/>
    </sheetView>
  </sheetViews>
  <sheetFormatPr defaultRowHeight="15" x14ac:dyDescent="0.25"/>
  <cols>
    <col min="1" max="1" width="15.85546875" bestFit="1" customWidth="1"/>
    <col min="2" max="2" width="11.28515625" customWidth="1"/>
  </cols>
  <sheetData>
    <row r="2" spans="1:24" x14ac:dyDescent="0.25">
      <c r="A2" t="s">
        <v>71</v>
      </c>
      <c r="B2">
        <f>AVERAGE(WynikiScenariusza1!B1:B13)</f>
        <v>4.4615384615384617</v>
      </c>
      <c r="C2">
        <f>AVERAGE(WynikiScenariusza1!C1:C13)</f>
        <v>1.2307692307692308</v>
      </c>
      <c r="D2">
        <f>AVERAGE(WynikiScenariusza1!D1:D13)</f>
        <v>4.8461538461538458</v>
      </c>
      <c r="E2">
        <f>AVERAGE(WynikiScenariusza1!E1:E13)</f>
        <v>2.6153846153846154</v>
      </c>
      <c r="F2">
        <f>AVERAGE(WynikiScenariusza1!F1:F13)</f>
        <v>4.384615384615385</v>
      </c>
      <c r="G2">
        <f>AVERAGE(WynikiScenariusza1!G1:G13)</f>
        <v>3.6153846153846154</v>
      </c>
      <c r="H2">
        <f>AVERAGE(WynikiScenariusza1!H1:H13)</f>
        <v>1.6153846153846154</v>
      </c>
      <c r="I2">
        <f>AVERAGE(WynikiScenariusza1!I1:I13)</f>
        <v>4.1538461538461542</v>
      </c>
      <c r="J2">
        <f>AVERAGE(WynikiScenariusza1!J1:J13)</f>
        <v>2.9230769230769229</v>
      </c>
      <c r="K2">
        <f>AVERAGE(WynikiScenariusza1!K1:K13)</f>
        <v>3.3076923076923075</v>
      </c>
      <c r="L2">
        <f>AVERAGE(WynikiScenariusza1!L1:L13)</f>
        <v>3.4615384615384617</v>
      </c>
      <c r="M2">
        <f>AVERAGE(WynikiScenariusza1!M1:M13)</f>
        <v>3.9230769230769229</v>
      </c>
      <c r="N2">
        <f>AVERAGE(WynikiScenariusza1!N1:N13)</f>
        <v>4.5384615384615383</v>
      </c>
      <c r="O2">
        <f>AVERAGE(WynikiScenariusza1!O1:O13)</f>
        <v>3.9230769230769229</v>
      </c>
      <c r="P2">
        <f>AVERAGE(WynikiScenariusza1!P1:P13)</f>
        <v>4.1538461538461542</v>
      </c>
      <c r="Q2">
        <f>AVERAGE(WynikiScenariusza1!Q1:Q13)</f>
        <v>4.384615384615385</v>
      </c>
      <c r="R2">
        <f>AVERAGE(WynikiScenariusza1!R1:R13)</f>
        <v>4.0769230769230766</v>
      </c>
      <c r="S2">
        <f>AVERAGE(WynikiScenariusza1!S1:S13)</f>
        <v>3.2307692307692308</v>
      </c>
      <c r="T2">
        <f>AVERAGE(WynikiScenariusza1!T1:T13)</f>
        <v>1.7692307692307692</v>
      </c>
      <c r="U2">
        <f>AVERAGE(WynikiScenariusza1!U1:U13)</f>
        <v>2.1538461538461537</v>
      </c>
      <c r="V2">
        <f>AVERAGE(WynikiScenariusza1!V1:V13)</f>
        <v>2.6153846153846154</v>
      </c>
      <c r="W2">
        <f>AVERAGE(WynikiScenariusza1!W1:W13)</f>
        <v>2.5384615384615383</v>
      </c>
      <c r="X2">
        <f>AVERAGE(WynikiScenariusza1!X1:X13)</f>
        <v>2.3846153846153846</v>
      </c>
    </row>
    <row r="3" spans="1:24" x14ac:dyDescent="0.25">
      <c r="A3" t="s">
        <v>72</v>
      </c>
      <c r="B3">
        <f>AVERAGE(WynikiScenariusza2!B1:B13)</f>
        <v>4.2307692307692308</v>
      </c>
      <c r="C3">
        <f>AVERAGE(WynikiScenariusza2!C1:C13)</f>
        <v>1.0769230769230769</v>
      </c>
      <c r="D3">
        <f>AVERAGE(WynikiScenariusza2!D1:D13)</f>
        <v>4.6923076923076925</v>
      </c>
      <c r="E3">
        <f>AVERAGE(WynikiScenariusza2!E1:E13)</f>
        <v>2.3846153846153846</v>
      </c>
      <c r="F3">
        <f>AVERAGE(WynikiScenariusza2!F1:F13)</f>
        <v>4</v>
      </c>
      <c r="G3">
        <f>AVERAGE(WynikiScenariusza2!G1:G13)</f>
        <v>3.7692307692307692</v>
      </c>
      <c r="H3">
        <f>AVERAGE(WynikiScenariusza2!H1:H13)</f>
        <v>1.4615384615384615</v>
      </c>
      <c r="I3">
        <f>AVERAGE(WynikiScenariusza2!I1:I13)</f>
        <v>4.0769230769230766</v>
      </c>
      <c r="J3">
        <f>AVERAGE(WynikiScenariusza2!J1:J13)</f>
        <v>3</v>
      </c>
      <c r="K3">
        <f>AVERAGE(WynikiScenariusza2!K1:K13)</f>
        <v>3.5384615384615383</v>
      </c>
      <c r="L3">
        <f>AVERAGE(WynikiScenariusza2!L1:L13)</f>
        <v>3.8461538461538463</v>
      </c>
      <c r="M3">
        <f>AVERAGE(WynikiScenariusza2!M1:M13)</f>
        <v>4.0769230769230766</v>
      </c>
      <c r="N3">
        <f>AVERAGE(WynikiScenariusza2!N1:N13)</f>
        <v>4.4615384615384617</v>
      </c>
      <c r="O3">
        <f>AVERAGE(WynikiScenariusza2!O1:O13)</f>
        <v>3.7692307692307692</v>
      </c>
      <c r="P3">
        <f>AVERAGE(WynikiScenariusza2!P1:P13)</f>
        <v>4.0769230769230766</v>
      </c>
      <c r="Q3">
        <f>AVERAGE(WynikiScenariusza2!Q1:Q13)</f>
        <v>4.1538461538461542</v>
      </c>
      <c r="R3">
        <f>AVERAGE(WynikiScenariusza2!R1:R13)</f>
        <v>4.2307692307692308</v>
      </c>
      <c r="S3">
        <f>AVERAGE(WynikiScenariusza2!S1:S13)</f>
        <v>3.1538461538461537</v>
      </c>
      <c r="T3">
        <f>AVERAGE(WynikiScenariusza2!T1:T13)</f>
        <v>1.5384615384615385</v>
      </c>
      <c r="U3">
        <f>AVERAGE(WynikiScenariusza2!U1:U13)</f>
        <v>2.3076923076923075</v>
      </c>
      <c r="V3">
        <f>AVERAGE(WynikiScenariusza2!V1:V13)</f>
        <v>2.6923076923076925</v>
      </c>
      <c r="W3">
        <f>AVERAGE(WynikiScenariusza2!W1:W13)</f>
        <v>2.5384615384615383</v>
      </c>
      <c r="X3">
        <f>AVERAGE(WynikiScenariusza2!X1:X13)</f>
        <v>2.4615384615384617</v>
      </c>
    </row>
    <row r="8" spans="1:24" x14ac:dyDescent="0.25">
      <c r="A8" s="10" t="s">
        <v>70</v>
      </c>
    </row>
    <row r="9" spans="1:24" x14ac:dyDescent="0.25">
      <c r="B9">
        <f>WynikiScenariusza1!B1-'t-Student2'!B2</f>
        <v>0.53846153846153832</v>
      </c>
      <c r="C9">
        <f>WynikiScenariusza1!C1-'t-Student2'!C2</f>
        <v>0.76923076923076916</v>
      </c>
      <c r="D9">
        <f>WynikiScenariusza1!D1-'t-Student2'!D2</f>
        <v>0.15384615384615419</v>
      </c>
      <c r="E9">
        <f>WynikiScenariusza1!E1-'t-Student2'!E2</f>
        <v>0.38461538461538458</v>
      </c>
      <c r="F9">
        <f>WynikiScenariusza1!F1-'t-Student2'!F2</f>
        <v>0.61538461538461497</v>
      </c>
      <c r="G9">
        <f>WynikiScenariusza1!G1-'t-Student2'!G2</f>
        <v>0.38461538461538458</v>
      </c>
      <c r="H9">
        <f>WynikiScenariusza1!H1-'t-Student2'!H2</f>
        <v>1.3846153846153846</v>
      </c>
      <c r="I9">
        <f>WynikiScenariusza1!I1-'t-Student2'!I2</f>
        <v>-0.15384615384615419</v>
      </c>
      <c r="J9">
        <f>WynikiScenariusza1!J1-'t-Student2'!J2</f>
        <v>7.6923076923077094E-2</v>
      </c>
      <c r="K9">
        <f>WynikiScenariusza1!K1-'t-Student2'!K2</f>
        <v>-0.30769230769230749</v>
      </c>
      <c r="L9">
        <f>WynikiScenariusza1!L1-'t-Student2'!L2</f>
        <v>-0.46153846153846168</v>
      </c>
      <c r="M9">
        <f>WynikiScenariusza1!M1-'t-Student2'!M2</f>
        <v>-0.92307692307692291</v>
      </c>
      <c r="N9">
        <f>WynikiScenariusza1!N1-'t-Student2'!N2</f>
        <v>-0.53846153846153832</v>
      </c>
      <c r="O9">
        <f>WynikiScenariusza1!O1-'t-Student2'!O2</f>
        <v>1.0769230769230771</v>
      </c>
      <c r="P9">
        <f>WynikiScenariusza1!P1-'t-Student2'!P2</f>
        <v>0.84615384615384581</v>
      </c>
      <c r="Q9">
        <f>WynikiScenariusza1!Q1-'t-Student2'!Q2</f>
        <v>-0.38461538461538503</v>
      </c>
      <c r="R9">
        <f>WynikiScenariusza1!R1-'t-Student2'!R2</f>
        <v>0.92307692307692335</v>
      </c>
      <c r="S9">
        <f>WynikiScenariusza1!S1-'t-Student2'!S2</f>
        <v>0.76923076923076916</v>
      </c>
      <c r="T9">
        <f>WynikiScenariusza1!T1-'t-Student2'!T2</f>
        <v>1.2307692307692308</v>
      </c>
      <c r="U9">
        <f>WynikiScenariusza1!U1-'t-Student2'!U2</f>
        <v>0.84615384615384626</v>
      </c>
      <c r="V9">
        <f>WynikiScenariusza1!V1-'t-Student2'!V2</f>
        <v>0.38461538461538458</v>
      </c>
      <c r="W9">
        <f>WynikiScenariusza1!W1-'t-Student2'!W2</f>
        <v>0.46153846153846168</v>
      </c>
      <c r="X9">
        <f>WynikiScenariusza1!X1-'t-Student2'!X2</f>
        <v>0.61538461538461542</v>
      </c>
    </row>
    <row r="10" spans="1:24" x14ac:dyDescent="0.25">
      <c r="B10">
        <f>WynikiScenariusza1!B2-'t-Student2'!B2</f>
        <v>0.53846153846153832</v>
      </c>
      <c r="C10">
        <f>WynikiScenariusza1!C2-'t-Student2'!C2</f>
        <v>0.76923076923076916</v>
      </c>
      <c r="D10">
        <f>WynikiScenariusza1!D2-'t-Student2'!D2</f>
        <v>0.15384615384615419</v>
      </c>
      <c r="E10">
        <f>WynikiScenariusza1!E2-'t-Student2'!E2</f>
        <v>0.38461538461538458</v>
      </c>
      <c r="F10">
        <f>WynikiScenariusza1!F2-'t-Student2'!F2</f>
        <v>0.61538461538461497</v>
      </c>
      <c r="G10">
        <f>WynikiScenariusza1!G2-'t-Student2'!G2</f>
        <v>0.38461538461538458</v>
      </c>
      <c r="H10">
        <f>WynikiScenariusza1!H2-'t-Student2'!H2</f>
        <v>0.38461538461538458</v>
      </c>
      <c r="I10">
        <f>WynikiScenariusza1!I2-'t-Student2'!I2</f>
        <v>-0.15384615384615419</v>
      </c>
      <c r="J10">
        <f>WynikiScenariusza1!J2-'t-Student2'!J2</f>
        <v>7.6923076923077094E-2</v>
      </c>
      <c r="K10">
        <f>WynikiScenariusza1!K2-'t-Student2'!K2</f>
        <v>-0.30769230769230749</v>
      </c>
      <c r="L10">
        <f>WynikiScenariusza1!L2-'t-Student2'!L2</f>
        <v>0.53846153846153832</v>
      </c>
      <c r="M10">
        <f>WynikiScenariusza1!M2-'t-Student2'!M2</f>
        <v>7.6923076923077094E-2</v>
      </c>
      <c r="N10">
        <f>WynikiScenariusza1!N2-'t-Student2'!N2</f>
        <v>0.46153846153846168</v>
      </c>
      <c r="O10">
        <f>WynikiScenariusza1!O2-'t-Student2'!O2</f>
        <v>1.0769230769230771</v>
      </c>
      <c r="P10">
        <f>WynikiScenariusza1!P2-'t-Student2'!P2</f>
        <v>-0.15384615384615419</v>
      </c>
      <c r="Q10">
        <f>WynikiScenariusza1!Q2-'t-Student2'!Q2</f>
        <v>0.61538461538461497</v>
      </c>
      <c r="R10">
        <f>WynikiScenariusza1!R2-'t-Student2'!R2</f>
        <v>0.92307692307692335</v>
      </c>
      <c r="S10">
        <f>WynikiScenariusza1!S2-'t-Student2'!S2</f>
        <v>0.76923076923076916</v>
      </c>
      <c r="T10">
        <f>WynikiScenariusza1!T2-'t-Student2'!T2</f>
        <v>0.23076923076923084</v>
      </c>
      <c r="U10">
        <f>WynikiScenariusza1!U2-'t-Student2'!U2</f>
        <v>0.84615384615384626</v>
      </c>
      <c r="V10">
        <f>WynikiScenariusza1!V2-'t-Student2'!V2</f>
        <v>0.38461538461538458</v>
      </c>
      <c r="W10">
        <f>WynikiScenariusza1!W2-'t-Student2'!W2</f>
        <v>0.46153846153846168</v>
      </c>
      <c r="X10">
        <f>WynikiScenariusza1!X2-'t-Student2'!X2</f>
        <v>0.61538461538461542</v>
      </c>
    </row>
    <row r="11" spans="1:24" x14ac:dyDescent="0.25">
      <c r="B11">
        <f>WynikiScenariusza1!B3-'t-Student2'!B2</f>
        <v>-0.46153846153846168</v>
      </c>
      <c r="C11">
        <f>WynikiScenariusza1!C3-'t-Student2'!C2</f>
        <v>0.76923076923076916</v>
      </c>
      <c r="D11">
        <f>WynikiScenariusza1!D3-'t-Student2'!D2</f>
        <v>0.15384615384615419</v>
      </c>
      <c r="E11">
        <f>WynikiScenariusza1!E3-'t-Student2'!E2</f>
        <v>0.38461538461538458</v>
      </c>
      <c r="F11">
        <f>WynikiScenariusza1!F3-'t-Student2'!F2</f>
        <v>0.61538461538461497</v>
      </c>
      <c r="G11">
        <f>WynikiScenariusza1!G3-'t-Student2'!G2</f>
        <v>0.38461538461538458</v>
      </c>
      <c r="H11">
        <f>WynikiScenariusza1!H3-'t-Student2'!H2</f>
        <v>-0.61538461538461542</v>
      </c>
      <c r="I11">
        <f>WynikiScenariusza1!I3-'t-Student2'!I2</f>
        <v>-0.15384615384615419</v>
      </c>
      <c r="J11">
        <f>WynikiScenariusza1!J3-'t-Student2'!J2</f>
        <v>7.6923076923077094E-2</v>
      </c>
      <c r="K11">
        <f>WynikiScenariusza1!K3-'t-Student2'!K2</f>
        <v>0.69230769230769251</v>
      </c>
      <c r="L11">
        <f>WynikiScenariusza1!L3-'t-Student2'!L2</f>
        <v>0.53846153846153832</v>
      </c>
      <c r="M11">
        <f>WynikiScenariusza1!M3-'t-Student2'!M2</f>
        <v>1.0769230769230771</v>
      </c>
      <c r="N11">
        <f>WynikiScenariusza1!N3-'t-Student2'!N2</f>
        <v>0.46153846153846168</v>
      </c>
      <c r="O11">
        <f>WynikiScenariusza1!O3-'t-Student2'!O2</f>
        <v>7.6923076923077094E-2</v>
      </c>
      <c r="P11">
        <f>WynikiScenariusza1!P3-'t-Student2'!P2</f>
        <v>0.84615384615384581</v>
      </c>
      <c r="Q11">
        <f>WynikiScenariusza1!Q3-'t-Student2'!Q2</f>
        <v>0.61538461538461497</v>
      </c>
      <c r="R11">
        <f>WynikiScenariusza1!R3-'t-Student2'!R2</f>
        <v>-7.692307692307665E-2</v>
      </c>
      <c r="S11">
        <f>WynikiScenariusza1!S3-'t-Student2'!S2</f>
        <v>-0.23076923076923084</v>
      </c>
      <c r="T11">
        <f>WynikiScenariusza1!T3-'t-Student2'!T2</f>
        <v>0.23076923076923084</v>
      </c>
      <c r="U11">
        <f>WynikiScenariusza1!U3-'t-Student2'!U2</f>
        <v>-0.15384615384615374</v>
      </c>
      <c r="V11">
        <f>WynikiScenariusza1!V3-'t-Student2'!V2</f>
        <v>-0.61538461538461542</v>
      </c>
      <c r="W11">
        <f>WynikiScenariusza1!W3-'t-Student2'!W2</f>
        <v>-0.53846153846153832</v>
      </c>
      <c r="X11">
        <f>WynikiScenariusza1!X3-'t-Student2'!X2</f>
        <v>-1.3846153846153846</v>
      </c>
    </row>
    <row r="12" spans="1:24" x14ac:dyDescent="0.25">
      <c r="B12">
        <f>WynikiScenariusza1!B4-'t-Student2'!B2</f>
        <v>0.53846153846153832</v>
      </c>
      <c r="C12">
        <f>WynikiScenariusza1!C4-'t-Student2'!C2</f>
        <v>-0.23076923076923084</v>
      </c>
      <c r="D12">
        <f>WynikiScenariusza1!D4-'t-Student2'!D2</f>
        <v>0.15384615384615419</v>
      </c>
      <c r="E12">
        <f>WynikiScenariusza1!E4-'t-Student2'!E2</f>
        <v>1.3846153846153846</v>
      </c>
      <c r="F12">
        <f>WynikiScenariusza1!F4-'t-Student2'!F2</f>
        <v>-0.38461538461538503</v>
      </c>
      <c r="G12">
        <f>WynikiScenariusza1!G4-'t-Student2'!G2</f>
        <v>1.3846153846153846</v>
      </c>
      <c r="H12">
        <f>WynikiScenariusza1!H4-'t-Student2'!H2</f>
        <v>0.38461538461538458</v>
      </c>
      <c r="I12">
        <f>WynikiScenariusza1!I4-'t-Student2'!I2</f>
        <v>0.84615384615384581</v>
      </c>
      <c r="J12">
        <f>WynikiScenariusza1!J4-'t-Student2'!J2</f>
        <v>1.0769230769230771</v>
      </c>
      <c r="K12">
        <f>WynikiScenariusza1!K4-'t-Student2'!K2</f>
        <v>0.69230769230769251</v>
      </c>
      <c r="L12">
        <f>WynikiScenariusza1!L4-'t-Student2'!L2</f>
        <v>0.53846153846153832</v>
      </c>
      <c r="M12">
        <f>WynikiScenariusza1!M4-'t-Student2'!M2</f>
        <v>1.0769230769230771</v>
      </c>
      <c r="N12">
        <f>WynikiScenariusza1!N4-'t-Student2'!N2</f>
        <v>0.46153846153846168</v>
      </c>
      <c r="O12">
        <f>WynikiScenariusza1!O4-'t-Student2'!O2</f>
        <v>7.6923076923077094E-2</v>
      </c>
      <c r="P12">
        <f>WynikiScenariusza1!P4-'t-Student2'!P2</f>
        <v>0.84615384615384581</v>
      </c>
      <c r="Q12">
        <f>WynikiScenariusza1!Q4-'t-Student2'!Q2</f>
        <v>0.61538461538461497</v>
      </c>
      <c r="R12">
        <f>WynikiScenariusza1!R4-'t-Student2'!R2</f>
        <v>-7.692307692307665E-2</v>
      </c>
      <c r="S12">
        <f>WynikiScenariusza1!S4-'t-Student2'!S2</f>
        <v>0.76923076923076916</v>
      </c>
      <c r="T12">
        <f>WynikiScenariusza1!T4-'t-Student2'!T2</f>
        <v>0.23076923076923084</v>
      </c>
      <c r="U12">
        <f>WynikiScenariusza1!U4-'t-Student2'!U2</f>
        <v>-0.15384615384615374</v>
      </c>
      <c r="V12">
        <f>WynikiScenariusza1!V4-'t-Student2'!V2</f>
        <v>0.38461538461538458</v>
      </c>
      <c r="W12">
        <f>WynikiScenariusza1!W4-'t-Student2'!W2</f>
        <v>0.46153846153846168</v>
      </c>
      <c r="X12">
        <f>WynikiScenariusza1!X4-'t-Student2'!X2</f>
        <v>0.61538461538461542</v>
      </c>
    </row>
    <row r="13" spans="1:24" x14ac:dyDescent="0.25">
      <c r="B13">
        <f>WynikiScenariusza1!B5-'t-Student2'!B2</f>
        <v>0.53846153846153832</v>
      </c>
      <c r="C13">
        <f>WynikiScenariusza1!C5-'t-Student2'!C2</f>
        <v>-0.23076923076923084</v>
      </c>
      <c r="D13">
        <f>WynikiScenariusza1!D5-'t-Student2'!D2</f>
        <v>-0.84615384615384581</v>
      </c>
      <c r="E13">
        <f>WynikiScenariusza1!E5-'t-Student2'!E2</f>
        <v>-0.61538461538461542</v>
      </c>
      <c r="F13">
        <f>WynikiScenariusza1!F5-'t-Student2'!F2</f>
        <v>-0.38461538461538503</v>
      </c>
      <c r="G13">
        <f>WynikiScenariusza1!G5-'t-Student2'!G2</f>
        <v>-1.6153846153846154</v>
      </c>
      <c r="H13">
        <f>WynikiScenariusza1!H5-'t-Student2'!H2</f>
        <v>-0.61538461538461542</v>
      </c>
      <c r="I13">
        <f>WynikiScenariusza1!I5-'t-Student2'!I2</f>
        <v>-0.15384615384615419</v>
      </c>
      <c r="J13">
        <f>WynikiScenariusza1!J5-'t-Student2'!J2</f>
        <v>7.6923076923077094E-2</v>
      </c>
      <c r="K13">
        <f>WynikiScenariusza1!K5-'t-Student2'!K2</f>
        <v>-0.30769230769230749</v>
      </c>
      <c r="L13">
        <f>WynikiScenariusza1!L5-'t-Student2'!L2</f>
        <v>1.5384615384615383</v>
      </c>
      <c r="M13">
        <f>WynikiScenariusza1!M5-'t-Student2'!M2</f>
        <v>7.6923076923077094E-2</v>
      </c>
      <c r="N13">
        <f>WynikiScenariusza1!N5-'t-Student2'!N2</f>
        <v>-0.53846153846153832</v>
      </c>
      <c r="O13">
        <f>WynikiScenariusza1!O5-'t-Student2'!O2</f>
        <v>7.6923076923077094E-2</v>
      </c>
      <c r="P13">
        <f>WynikiScenariusza1!P5-'t-Student2'!P2</f>
        <v>-0.15384615384615419</v>
      </c>
      <c r="Q13">
        <f>WynikiScenariusza1!Q5-'t-Student2'!Q2</f>
        <v>-0.38461538461538503</v>
      </c>
      <c r="R13">
        <f>WynikiScenariusza1!R5-'t-Student2'!R2</f>
        <v>-7.692307692307665E-2</v>
      </c>
      <c r="S13">
        <f>WynikiScenariusza1!S5-'t-Student2'!S2</f>
        <v>-0.23076923076923084</v>
      </c>
      <c r="T13">
        <f>WynikiScenariusza1!T5-'t-Student2'!T2</f>
        <v>-0.76923076923076916</v>
      </c>
      <c r="U13">
        <f>WynikiScenariusza1!U5-'t-Student2'!U2</f>
        <v>-0.15384615384615374</v>
      </c>
      <c r="V13">
        <f>WynikiScenariusza1!V5-'t-Student2'!V2</f>
        <v>0.38461538461538458</v>
      </c>
      <c r="W13">
        <f>WynikiScenariusza1!W5-'t-Student2'!W2</f>
        <v>0.46153846153846168</v>
      </c>
      <c r="X13">
        <f>WynikiScenariusza1!X5-'t-Student2'!X2</f>
        <v>0.61538461538461542</v>
      </c>
    </row>
    <row r="14" spans="1:24" x14ac:dyDescent="0.25">
      <c r="A14" t="s">
        <v>71</v>
      </c>
      <c r="B14">
        <f>WynikiScenariusza1!B6-'t-Student2'!$B2</f>
        <v>0.53846153846153832</v>
      </c>
      <c r="C14">
        <f>WynikiScenariusza1!C6-'t-Student2'!$B2</f>
        <v>-3.4615384615384617</v>
      </c>
      <c r="D14">
        <f>WynikiScenariusza1!D6-'t-Student2'!$B2</f>
        <v>0.53846153846153832</v>
      </c>
      <c r="E14">
        <f>WynikiScenariusza1!E6-'t-Student2'!$B2</f>
        <v>-1.4615384615384617</v>
      </c>
      <c r="F14">
        <f>WynikiScenariusza1!F6-'t-Student2'!$B2</f>
        <v>-0.46153846153846168</v>
      </c>
      <c r="G14">
        <f>WynikiScenariusza1!G6-'t-Student2'!$B2</f>
        <v>-0.46153846153846168</v>
      </c>
      <c r="H14">
        <f>WynikiScenariusza1!H6-'t-Student2'!$B2</f>
        <v>-2.4615384615384617</v>
      </c>
      <c r="I14">
        <f>WynikiScenariusza1!I6-'t-Student2'!$B2</f>
        <v>-0.46153846153846168</v>
      </c>
      <c r="J14">
        <f>WynikiScenariusza1!J6-'t-Student2'!$B2</f>
        <v>-2.4615384615384617</v>
      </c>
      <c r="K14">
        <f>WynikiScenariusza1!K6-'t-Student2'!$B2</f>
        <v>-1.4615384615384617</v>
      </c>
      <c r="L14">
        <f>WynikiScenariusza1!L6-'t-Student2'!$B2</f>
        <v>-1.4615384615384617</v>
      </c>
      <c r="M14">
        <f>WynikiScenariusza1!M6-'t-Student2'!$B2</f>
        <v>-0.46153846153846168</v>
      </c>
      <c r="N14">
        <f>WynikiScenariusza1!N6-'t-Student2'!$B2</f>
        <v>-0.46153846153846168</v>
      </c>
      <c r="O14">
        <f>WynikiScenariusza1!O6-'t-Student2'!$B2</f>
        <v>-1.4615384615384617</v>
      </c>
      <c r="P14">
        <f>WynikiScenariusza1!P6-'t-Student2'!$B2</f>
        <v>-1.4615384615384617</v>
      </c>
      <c r="Q14">
        <f>WynikiScenariusza1!Q6-'t-Student2'!$B2</f>
        <v>-0.46153846153846168</v>
      </c>
      <c r="R14">
        <f>WynikiScenariusza1!R6-'t-Student2'!$B2</f>
        <v>-0.46153846153846168</v>
      </c>
      <c r="S14">
        <f>WynikiScenariusza1!S6-'t-Student2'!$B2</f>
        <v>-2.4615384615384617</v>
      </c>
      <c r="T14">
        <f>WynikiScenariusza1!T6-'t-Student2'!$B2</f>
        <v>-3.4615384615384617</v>
      </c>
      <c r="U14">
        <f>WynikiScenariusza1!U6-'t-Student2'!$B2</f>
        <v>-2.4615384615384617</v>
      </c>
      <c r="V14">
        <f>WynikiScenariusza1!V6-'t-Student2'!$B2</f>
        <v>-1.4615384615384617</v>
      </c>
      <c r="W14">
        <f>WynikiScenariusza1!W6-'t-Student2'!$B2</f>
        <v>-2.4615384615384617</v>
      </c>
      <c r="X14">
        <f>WynikiScenariusza1!X6-'t-Student2'!$B2</f>
        <v>-2.4615384615384617</v>
      </c>
    </row>
    <row r="15" spans="1:24" x14ac:dyDescent="0.25">
      <c r="B15">
        <f>WynikiScenariusza1!B7-'t-Student2'!B2</f>
        <v>0.53846153846153832</v>
      </c>
      <c r="C15">
        <f>WynikiScenariusza1!C7-'t-Student2'!C2</f>
        <v>-0.23076923076923084</v>
      </c>
      <c r="D15">
        <f>WynikiScenariusza1!D7-'t-Student2'!D2</f>
        <v>0.15384615384615419</v>
      </c>
      <c r="E15">
        <f>WynikiScenariusza1!E7-'t-Student2'!E2</f>
        <v>-0.61538461538461542</v>
      </c>
      <c r="F15">
        <f>WynikiScenariusza1!F7-'t-Student2'!F2</f>
        <v>-0.38461538461538503</v>
      </c>
      <c r="G15">
        <f>WynikiScenariusza1!G7-'t-Student2'!G2</f>
        <v>0.38461538461538458</v>
      </c>
      <c r="H15">
        <f>WynikiScenariusza1!H7-'t-Student2'!H2</f>
        <v>-0.61538461538461542</v>
      </c>
      <c r="I15">
        <f>WynikiScenariusza1!I7-'t-Student2'!I2</f>
        <v>0.84615384615384581</v>
      </c>
      <c r="J15">
        <f>WynikiScenariusza1!J7-'t-Student2'!J2</f>
        <v>7.6923076923077094E-2</v>
      </c>
      <c r="K15">
        <f>WynikiScenariusza1!K7-'t-Student2'!K2</f>
        <v>0.69230769230769251</v>
      </c>
      <c r="L15">
        <f>WynikiScenariusza1!L7-'t-Student2'!L2</f>
        <v>1.5384615384615383</v>
      </c>
      <c r="M15">
        <f>WynikiScenariusza1!M7-'t-Student2'!M2</f>
        <v>1.0769230769230771</v>
      </c>
      <c r="N15">
        <f>WynikiScenariusza1!N7-'t-Student2'!N2</f>
        <v>0.46153846153846168</v>
      </c>
      <c r="O15">
        <f>WynikiScenariusza1!O7-'t-Student2'!O2</f>
        <v>7.6923076923077094E-2</v>
      </c>
      <c r="P15">
        <f>WynikiScenariusza1!P7-'t-Student2'!P2</f>
        <v>-0.15384615384615419</v>
      </c>
      <c r="Q15">
        <f>WynikiScenariusza1!Q7-'t-Student2'!Q2</f>
        <v>-0.38461538461538503</v>
      </c>
      <c r="R15">
        <f>WynikiScenariusza1!R7-'t-Student2'!R2</f>
        <v>0.92307692307692335</v>
      </c>
      <c r="S15">
        <f>WynikiScenariusza1!S7-'t-Student2'!S2</f>
        <v>0.76923076923076916</v>
      </c>
      <c r="T15">
        <f>WynikiScenariusza1!T7-'t-Student2'!T2</f>
        <v>0.23076923076923084</v>
      </c>
      <c r="U15">
        <f>WynikiScenariusza1!U7-'t-Student2'!U2</f>
        <v>-0.15384615384615374</v>
      </c>
      <c r="V15">
        <f>WynikiScenariusza1!V7-'t-Student2'!V2</f>
        <v>0.38461538461538458</v>
      </c>
      <c r="W15">
        <f>WynikiScenariusza1!W7-'t-Student2'!W2</f>
        <v>0.46153846153846168</v>
      </c>
      <c r="X15">
        <f>WynikiScenariusza1!X7-'t-Student2'!X2</f>
        <v>0.61538461538461542</v>
      </c>
    </row>
    <row r="16" spans="1:24" x14ac:dyDescent="0.25">
      <c r="B16">
        <f>WynikiScenariusza1!B8-'t-Student2'!B2</f>
        <v>-0.46153846153846168</v>
      </c>
      <c r="C16">
        <f>WynikiScenariusza1!C8-'t-Student2'!C2</f>
        <v>-0.23076923076923084</v>
      </c>
      <c r="D16">
        <f>WynikiScenariusza1!D8-'t-Student2'!D2</f>
        <v>0.15384615384615419</v>
      </c>
      <c r="E16">
        <f>WynikiScenariusza1!E8-'t-Student2'!E2</f>
        <v>-0.61538461538461542</v>
      </c>
      <c r="F16">
        <f>WynikiScenariusza1!F8-'t-Student2'!F2</f>
        <v>-1.384615384615385</v>
      </c>
      <c r="G16">
        <f>WynikiScenariusza1!G8-'t-Student2'!G2</f>
        <v>-0.61538461538461542</v>
      </c>
      <c r="H16">
        <f>WynikiScenariusza1!H8-'t-Student2'!H2</f>
        <v>0.38461538461538458</v>
      </c>
      <c r="I16">
        <f>WynikiScenariusza1!I8-'t-Student2'!I2</f>
        <v>-0.15384615384615419</v>
      </c>
      <c r="J16">
        <f>WynikiScenariusza1!J8-'t-Student2'!J2</f>
        <v>7.6923076923077094E-2</v>
      </c>
      <c r="K16">
        <f>WynikiScenariusza1!K8-'t-Student2'!K2</f>
        <v>-0.30769230769230749</v>
      </c>
      <c r="L16">
        <f>WynikiScenariusza1!L8-'t-Student2'!L2</f>
        <v>-0.46153846153846168</v>
      </c>
      <c r="M16">
        <f>WynikiScenariusza1!M8-'t-Student2'!M2</f>
        <v>-0.92307692307692291</v>
      </c>
      <c r="N16">
        <f>WynikiScenariusza1!N8-'t-Student2'!N2</f>
        <v>-0.53846153846153832</v>
      </c>
      <c r="O16">
        <f>WynikiScenariusza1!O8-'t-Student2'!O2</f>
        <v>-1.9230769230769229</v>
      </c>
      <c r="P16">
        <f>WynikiScenariusza1!P8-'t-Student2'!P2</f>
        <v>-1.1538461538461542</v>
      </c>
      <c r="Q16">
        <f>WynikiScenariusza1!Q8-'t-Student2'!Q2</f>
        <v>-0.38461538461538503</v>
      </c>
      <c r="R16">
        <f>WynikiScenariusza1!R8-'t-Student2'!R2</f>
        <v>-1.0769230769230766</v>
      </c>
      <c r="S16">
        <f>WynikiScenariusza1!S8-'t-Student2'!S2</f>
        <v>-1.2307692307692308</v>
      </c>
      <c r="T16">
        <f>WynikiScenariusza1!T8-'t-Student2'!T2</f>
        <v>0.23076923076923084</v>
      </c>
      <c r="U16">
        <f>WynikiScenariusza1!U8-'t-Student2'!U2</f>
        <v>-0.15384615384615374</v>
      </c>
      <c r="V16">
        <f>WynikiScenariusza1!V8-'t-Student2'!V2</f>
        <v>-0.61538461538461542</v>
      </c>
      <c r="W16">
        <f>WynikiScenariusza1!W8-'t-Student2'!W2</f>
        <v>0.46153846153846168</v>
      </c>
      <c r="X16">
        <f>WynikiScenariusza1!X8-'t-Student2'!X2</f>
        <v>-0.38461538461538458</v>
      </c>
    </row>
    <row r="17" spans="1:24" x14ac:dyDescent="0.25">
      <c r="B17">
        <f>WynikiScenariusza1!B9-'t-Student2'!B2</f>
        <v>-0.46153846153846168</v>
      </c>
      <c r="C17">
        <f>WynikiScenariusza1!C9-'t-Student2'!C2</f>
        <v>-0.23076923076923084</v>
      </c>
      <c r="D17">
        <f>WynikiScenariusza1!D9-'t-Student2'!D2</f>
        <v>0.15384615384615419</v>
      </c>
      <c r="E17">
        <f>WynikiScenariusza1!E9-'t-Student2'!E2</f>
        <v>-1.6153846153846154</v>
      </c>
      <c r="F17">
        <f>WynikiScenariusza1!F9-'t-Student2'!F2</f>
        <v>0.61538461538461497</v>
      </c>
      <c r="G17">
        <f>WynikiScenariusza1!G9-'t-Student2'!G2</f>
        <v>-0.61538461538461542</v>
      </c>
      <c r="H17">
        <f>WynikiScenariusza1!H9-'t-Student2'!H2</f>
        <v>-0.61538461538461542</v>
      </c>
      <c r="I17">
        <f>WynikiScenariusza1!I9-'t-Student2'!I2</f>
        <v>-0.15384615384615419</v>
      </c>
      <c r="J17">
        <f>WynikiScenariusza1!J9-'t-Student2'!J2</f>
        <v>7.6923076923077094E-2</v>
      </c>
      <c r="K17">
        <f>WynikiScenariusza1!K9-'t-Student2'!K2</f>
        <v>-0.30769230769230749</v>
      </c>
      <c r="L17">
        <f>WynikiScenariusza1!L9-'t-Student2'!L2</f>
        <v>-1.4615384615384617</v>
      </c>
      <c r="M17">
        <f>WynikiScenariusza1!M9-'t-Student2'!M2</f>
        <v>-0.92307692307692291</v>
      </c>
      <c r="N17">
        <f>WynikiScenariusza1!N9-'t-Student2'!N2</f>
        <v>0.46153846153846168</v>
      </c>
      <c r="O17">
        <f>WynikiScenariusza1!O9-'t-Student2'!O2</f>
        <v>-0.92307692307692291</v>
      </c>
      <c r="P17">
        <f>WynikiScenariusza1!P9-'t-Student2'!P2</f>
        <v>-1.1538461538461542</v>
      </c>
      <c r="Q17">
        <f>WynikiScenariusza1!Q9-'t-Student2'!Q2</f>
        <v>-0.38461538461538503</v>
      </c>
      <c r="R17">
        <f>WynikiScenariusza1!R9-'t-Student2'!R2</f>
        <v>-1.0769230769230766</v>
      </c>
      <c r="S17">
        <f>WynikiScenariusza1!S9-'t-Student2'!S2</f>
        <v>0.76923076923076916</v>
      </c>
      <c r="T17">
        <f>WynikiScenariusza1!T9-'t-Student2'!T2</f>
        <v>-0.76923076923076916</v>
      </c>
      <c r="U17">
        <f>WynikiScenariusza1!U9-'t-Student2'!U2</f>
        <v>-0.15384615384615374</v>
      </c>
      <c r="V17">
        <f>WynikiScenariusza1!V9-'t-Student2'!V2</f>
        <v>-0.61538461538461542</v>
      </c>
      <c r="W17">
        <f>WynikiScenariusza1!W9-'t-Student2'!W2</f>
        <v>-0.53846153846153832</v>
      </c>
      <c r="X17">
        <f>WynikiScenariusza1!X9-'t-Student2'!X2</f>
        <v>-0.38461538461538458</v>
      </c>
    </row>
    <row r="18" spans="1:24" x14ac:dyDescent="0.25">
      <c r="B18">
        <f>WynikiScenariusza1!B10-'t-Student2'!B2</f>
        <v>-0.46153846153846168</v>
      </c>
      <c r="C18">
        <f>WynikiScenariusza1!C10-'t-Student2'!C2</f>
        <v>-0.23076923076923084</v>
      </c>
      <c r="D18">
        <f>WynikiScenariusza1!D10-'t-Student2'!D2</f>
        <v>0.15384615384615419</v>
      </c>
      <c r="E18">
        <f>WynikiScenariusza1!E10-'t-Student2'!E2</f>
        <v>0.38461538461538458</v>
      </c>
      <c r="F18">
        <f>WynikiScenariusza1!F10-'t-Student2'!F2</f>
        <v>0.61538461538461497</v>
      </c>
      <c r="G18">
        <f>WynikiScenariusza1!G10-'t-Student2'!G2</f>
        <v>-0.61538461538461542</v>
      </c>
      <c r="H18">
        <f>WynikiScenariusza1!H10-'t-Student2'!H2</f>
        <v>0.38461538461538458</v>
      </c>
      <c r="I18">
        <f>WynikiScenariusza1!I10-'t-Student2'!I2</f>
        <v>-0.15384615384615419</v>
      </c>
      <c r="J18">
        <f>WynikiScenariusza1!J10-'t-Student2'!J2</f>
        <v>7.6923076923077094E-2</v>
      </c>
      <c r="K18">
        <f>WynikiScenariusza1!K10-'t-Student2'!K2</f>
        <v>0.69230769230769251</v>
      </c>
      <c r="L18">
        <f>WynikiScenariusza1!L10-'t-Student2'!L2</f>
        <v>0.53846153846153832</v>
      </c>
      <c r="M18">
        <f>WynikiScenariusza1!M10-'t-Student2'!M2</f>
        <v>7.6923076923077094E-2</v>
      </c>
      <c r="N18">
        <f>WynikiScenariusza1!N10-'t-Student2'!N2</f>
        <v>0.46153846153846168</v>
      </c>
      <c r="O18">
        <f>WynikiScenariusza1!O10-'t-Student2'!O2</f>
        <v>1.0769230769230771</v>
      </c>
      <c r="P18">
        <f>WynikiScenariusza1!P10-'t-Student2'!P2</f>
        <v>0.84615384615384581</v>
      </c>
      <c r="Q18">
        <f>WynikiScenariusza1!Q10-'t-Student2'!Q2</f>
        <v>0.61538461538461497</v>
      </c>
      <c r="R18">
        <f>WynikiScenariusza1!R10-'t-Student2'!R2</f>
        <v>0.92307692307692335</v>
      </c>
      <c r="S18">
        <f>WynikiScenariusza1!S10-'t-Student2'!S2</f>
        <v>-0.23076923076923084</v>
      </c>
      <c r="T18">
        <f>WynikiScenariusza1!T10-'t-Student2'!T2</f>
        <v>0.23076923076923084</v>
      </c>
      <c r="U18">
        <f>WynikiScenariusza1!U10-'t-Student2'!U2</f>
        <v>-0.15384615384615374</v>
      </c>
      <c r="V18">
        <f>WynikiScenariusza1!V10-'t-Student2'!V2</f>
        <v>-0.61538461538461542</v>
      </c>
      <c r="W18">
        <f>WynikiScenariusza1!W10-'t-Student2'!W2</f>
        <v>-0.53846153846153832</v>
      </c>
      <c r="X18">
        <f>WynikiScenariusza1!X10-'t-Student2'!X2</f>
        <v>-0.38461538461538458</v>
      </c>
    </row>
    <row r="19" spans="1:24" x14ac:dyDescent="0.25">
      <c r="B19">
        <f>WynikiScenariusza1!B11-'t-Student2'!B2</f>
        <v>-0.46153846153846168</v>
      </c>
      <c r="C19">
        <f>WynikiScenariusza1!C11-'t-Student2'!C2</f>
        <v>-0.23076923076923084</v>
      </c>
      <c r="D19">
        <f>WynikiScenariusza1!D11-'t-Student2'!D2</f>
        <v>0.15384615384615419</v>
      </c>
      <c r="E19">
        <f>WynikiScenariusza1!E11-'t-Student2'!E2</f>
        <v>0.38461538461538458</v>
      </c>
      <c r="F19">
        <f>WynikiScenariusza1!F11-'t-Student2'!F2</f>
        <v>-0.38461538461538503</v>
      </c>
      <c r="G19">
        <f>WynikiScenariusza1!G11-'t-Student2'!G2</f>
        <v>0.38461538461538458</v>
      </c>
      <c r="H19">
        <f>WynikiScenariusza1!H11-'t-Student2'!H2</f>
        <v>-0.61538461538461542</v>
      </c>
      <c r="I19">
        <f>WynikiScenariusza1!I11-'t-Student2'!I2</f>
        <v>-1.1538461538461542</v>
      </c>
      <c r="J19">
        <f>WynikiScenariusza1!J11-'t-Student2'!J2</f>
        <v>7.6923076923077094E-2</v>
      </c>
      <c r="K19">
        <f>WynikiScenariusza1!K11-'t-Student2'!K2</f>
        <v>-1.3076923076923075</v>
      </c>
      <c r="L19">
        <f>WynikiScenariusza1!L11-'t-Student2'!L2</f>
        <v>-1.4615384615384617</v>
      </c>
      <c r="M19">
        <f>WynikiScenariusza1!M11-'t-Student2'!M2</f>
        <v>-0.92307692307692291</v>
      </c>
      <c r="N19">
        <f>WynikiScenariusza1!N11-'t-Student2'!N2</f>
        <v>-1.5384615384615383</v>
      </c>
      <c r="O19">
        <f>WynikiScenariusza1!O11-'t-Student2'!O2</f>
        <v>7.6923076923077094E-2</v>
      </c>
      <c r="P19">
        <f>WynikiScenariusza1!P11-'t-Student2'!P2</f>
        <v>0.84615384615384581</v>
      </c>
      <c r="Q19">
        <f>WynikiScenariusza1!Q11-'t-Student2'!Q2</f>
        <v>0.61538461538461497</v>
      </c>
      <c r="R19">
        <f>WynikiScenariusza1!R11-'t-Student2'!R2</f>
        <v>-7.692307692307665E-2</v>
      </c>
      <c r="S19">
        <f>WynikiScenariusza1!S11-'t-Student2'!S2</f>
        <v>-0.23076923076923084</v>
      </c>
      <c r="T19">
        <f>WynikiScenariusza1!T11-'t-Student2'!T2</f>
        <v>0.23076923076923084</v>
      </c>
      <c r="U19">
        <f>WynikiScenariusza1!U11-'t-Student2'!U2</f>
        <v>-0.15384615384615374</v>
      </c>
      <c r="V19">
        <f>WynikiScenariusza1!V11-'t-Student2'!V2</f>
        <v>0.38461538461538458</v>
      </c>
      <c r="W19">
        <f>WynikiScenariusza1!W11-'t-Student2'!W2</f>
        <v>0.46153846153846168</v>
      </c>
      <c r="X19">
        <f>WynikiScenariusza1!X11-'t-Student2'!X2</f>
        <v>0.61538461538461542</v>
      </c>
    </row>
    <row r="20" spans="1:24" x14ac:dyDescent="0.25">
      <c r="B20">
        <f>WynikiScenariusza1!B12-'t-Student2'!B2</f>
        <v>0.53846153846153832</v>
      </c>
      <c r="C20">
        <f>WynikiScenariusza1!C12-'t-Student2'!C2</f>
        <v>-0.23076923076923084</v>
      </c>
      <c r="D20">
        <f>WynikiScenariusza1!D12-'t-Student2'!D2</f>
        <v>0.15384615384615419</v>
      </c>
      <c r="E20">
        <f>WynikiScenariusza1!E12-'t-Student2'!E2</f>
        <v>0.38461538461538458</v>
      </c>
      <c r="F20">
        <f>WynikiScenariusza1!F12-'t-Student2'!F2</f>
        <v>-0.38461538461538503</v>
      </c>
      <c r="G20">
        <f>WynikiScenariusza1!G12-'t-Student2'!G2</f>
        <v>-0.61538461538461542</v>
      </c>
      <c r="H20">
        <f>WynikiScenariusza1!H12-'t-Student2'!H2</f>
        <v>-0.61538461538461542</v>
      </c>
      <c r="I20">
        <f>WynikiScenariusza1!I12-'t-Student2'!I2</f>
        <v>0.84615384615384581</v>
      </c>
      <c r="J20">
        <f>WynikiScenariusza1!J12-'t-Student2'!J2</f>
        <v>7.6923076923077094E-2</v>
      </c>
      <c r="K20">
        <f>WynikiScenariusza1!K12-'t-Student2'!K2</f>
        <v>0.69230769230769251</v>
      </c>
      <c r="L20">
        <f>WynikiScenariusza1!L12-'t-Student2'!L2</f>
        <v>-0.46153846153846168</v>
      </c>
      <c r="M20">
        <f>WynikiScenariusza1!M12-'t-Student2'!M2</f>
        <v>7.6923076923077094E-2</v>
      </c>
      <c r="N20">
        <f>WynikiScenariusza1!N12-'t-Student2'!N2</f>
        <v>0.46153846153846168</v>
      </c>
      <c r="O20">
        <f>WynikiScenariusza1!O12-'t-Student2'!O2</f>
        <v>1.0769230769230771</v>
      </c>
      <c r="P20">
        <f>WynikiScenariusza1!P12-'t-Student2'!P2</f>
        <v>0.84615384615384581</v>
      </c>
      <c r="Q20">
        <f>WynikiScenariusza1!Q12-'t-Student2'!Q2</f>
        <v>0.61538461538461497</v>
      </c>
      <c r="R20">
        <f>WynikiScenariusza1!R12-'t-Student2'!R2</f>
        <v>-7.692307692307665E-2</v>
      </c>
      <c r="S20">
        <f>WynikiScenariusza1!S12-'t-Student2'!S2</f>
        <v>-0.23076923076923084</v>
      </c>
      <c r="T20">
        <f>WynikiScenariusza1!T12-'t-Student2'!T2</f>
        <v>0.23076923076923084</v>
      </c>
      <c r="U20">
        <f>WynikiScenariusza1!U12-'t-Student2'!U2</f>
        <v>0.84615384615384626</v>
      </c>
      <c r="V20">
        <f>WynikiScenariusza1!V12-'t-Student2'!V2</f>
        <v>-0.61538461538461542</v>
      </c>
      <c r="W20">
        <f>WynikiScenariusza1!W12-'t-Student2'!W2</f>
        <v>-0.53846153846153832</v>
      </c>
      <c r="X20">
        <f>WynikiScenariusza1!X12-'t-Student2'!X2</f>
        <v>-0.38461538461538458</v>
      </c>
    </row>
    <row r="21" spans="1:24" x14ac:dyDescent="0.25">
      <c r="B21">
        <f>WynikiScenariusza1!B13-'t-Student2'!B2</f>
        <v>-1.4615384615384617</v>
      </c>
      <c r="C21">
        <f>WynikiScenariusza1!C13-'t-Student2'!C2</f>
        <v>-0.23076923076923084</v>
      </c>
      <c r="D21">
        <f>WynikiScenariusza1!D13-'t-Student2'!D2</f>
        <v>-0.84615384615384581</v>
      </c>
      <c r="E21">
        <f>WynikiScenariusza1!E13-'t-Student2'!E2</f>
        <v>-0.61538461538461542</v>
      </c>
      <c r="F21">
        <f>WynikiScenariusza1!F13-'t-Student2'!F2</f>
        <v>0.61538461538461497</v>
      </c>
      <c r="G21">
        <f>WynikiScenariusza1!G13-'t-Student2'!G2</f>
        <v>0.38461538461538458</v>
      </c>
      <c r="H21">
        <f>WynikiScenariusza1!H13-'t-Student2'!H2</f>
        <v>0.38461538461538458</v>
      </c>
      <c r="I21">
        <f>WynikiScenariusza1!I13-'t-Student2'!I2</f>
        <v>-0.15384615384615419</v>
      </c>
      <c r="J21">
        <f>WynikiScenariusza1!J13-'t-Student2'!J2</f>
        <v>-0.92307692307692291</v>
      </c>
      <c r="K21">
        <f>WynikiScenariusza1!K13-'t-Student2'!K2</f>
        <v>-0.30769230769230749</v>
      </c>
      <c r="L21">
        <f>WynikiScenariusza1!L13-'t-Student2'!L2</f>
        <v>-0.46153846153846168</v>
      </c>
      <c r="M21">
        <f>WynikiScenariusza1!M13-'t-Student2'!M2</f>
        <v>7.6923076923077094E-2</v>
      </c>
      <c r="N21">
        <f>WynikiScenariusza1!N13-'t-Student2'!N2</f>
        <v>0.46153846153846168</v>
      </c>
      <c r="O21">
        <f>WynikiScenariusza1!O13-'t-Student2'!O2</f>
        <v>-0.92307692307692291</v>
      </c>
      <c r="P21">
        <f>WynikiScenariusza1!P13-'t-Student2'!P2</f>
        <v>-1.1538461538461542</v>
      </c>
      <c r="Q21">
        <f>WynikiScenariusza1!Q13-'t-Student2'!Q2</f>
        <v>-1.384615384615385</v>
      </c>
      <c r="R21">
        <f>WynikiScenariusza1!R13-'t-Student2'!R2</f>
        <v>-1.0769230769230766</v>
      </c>
      <c r="S21">
        <f>WynikiScenariusza1!S13-'t-Student2'!S2</f>
        <v>-0.23076923076923084</v>
      </c>
      <c r="T21">
        <f>WynikiScenariusza1!T13-'t-Student2'!T2</f>
        <v>-0.76923076923076916</v>
      </c>
      <c r="U21">
        <f>WynikiScenariusza1!U13-'t-Student2'!U2</f>
        <v>-1.1538461538461537</v>
      </c>
      <c r="V21">
        <f>WynikiScenariusza1!V13-'t-Student2'!V2</f>
        <v>0.38461538461538458</v>
      </c>
      <c r="W21">
        <f>WynikiScenariusza1!W13-'t-Student2'!W2</f>
        <v>-0.53846153846153832</v>
      </c>
      <c r="X21">
        <f>WynikiScenariusza1!X13-'t-Student2'!X2</f>
        <v>-0.38461538461538458</v>
      </c>
    </row>
    <row r="24" spans="1:24" x14ac:dyDescent="0.25">
      <c r="B24">
        <f>WynikiScenariusza2!B1-'t-Student2'!B3</f>
        <v>0.76923076923076916</v>
      </c>
      <c r="C24">
        <f>WynikiScenariusza2!C1-'t-Student2'!C3</f>
        <v>-7.6923076923076872E-2</v>
      </c>
      <c r="D24">
        <f>WynikiScenariusza2!D1-'t-Student2'!D3</f>
        <v>0.30769230769230749</v>
      </c>
      <c r="E24">
        <f>WynikiScenariusza2!E1-'t-Student2'!E3</f>
        <v>0.61538461538461542</v>
      </c>
      <c r="F24">
        <f>WynikiScenariusza2!F1-'t-Student2'!F3</f>
        <v>1</v>
      </c>
      <c r="G24">
        <f>WynikiScenariusza2!G1-'t-Student2'!G3</f>
        <v>1.2307692307692308</v>
      </c>
      <c r="H24">
        <f>WynikiScenariusza2!H1-'t-Student2'!H3</f>
        <v>0.53846153846153855</v>
      </c>
      <c r="I24">
        <f>WynikiScenariusza2!I1-'t-Student2'!I3</f>
        <v>0.92307692307692335</v>
      </c>
      <c r="J24">
        <f>WynikiScenariusza2!J1-'t-Student2'!J3</f>
        <v>1</v>
      </c>
      <c r="K24">
        <f>WynikiScenariusza2!K1-'t-Student2'!K3</f>
        <v>0.46153846153846168</v>
      </c>
      <c r="L24">
        <f>WynikiScenariusza2!L1-'t-Student2'!L3</f>
        <v>0.15384615384615374</v>
      </c>
      <c r="M24">
        <f>WynikiScenariusza2!M1-'t-Student2'!M3</f>
        <v>-7.692307692307665E-2</v>
      </c>
      <c r="N24">
        <f>WynikiScenariusza2!N1-'t-Student2'!N3</f>
        <v>0.53846153846153832</v>
      </c>
      <c r="O24">
        <f>WynikiScenariusza2!O1-'t-Student2'!O3</f>
        <v>0.23076923076923084</v>
      </c>
      <c r="P24">
        <f>WynikiScenariusza2!P1-'t-Student2'!P3</f>
        <v>0.92307692307692335</v>
      </c>
      <c r="Q24">
        <f>WynikiScenariusza2!Q1-'t-Student2'!Q3</f>
        <v>0.84615384615384581</v>
      </c>
      <c r="R24">
        <f>WynikiScenariusza2!R1-'t-Student2'!R3</f>
        <v>0.76923076923076916</v>
      </c>
      <c r="S24">
        <f>WynikiScenariusza2!S1-'t-Student2'!S3</f>
        <v>-0.15384615384615374</v>
      </c>
      <c r="T24">
        <f>WynikiScenariusza2!T1-'t-Student2'!T3</f>
        <v>0.46153846153846145</v>
      </c>
      <c r="U24">
        <f>WynikiScenariusza2!U1-'t-Student2'!U3</f>
        <v>0.69230769230769251</v>
      </c>
      <c r="V24">
        <f>WynikiScenariusza2!V1-'t-Student2'!V3</f>
        <v>0.30769230769230749</v>
      </c>
      <c r="W24">
        <f>WynikiScenariusza2!W1-'t-Student2'!W3</f>
        <v>0.46153846153846168</v>
      </c>
      <c r="X24">
        <f>WynikiScenariusza2!X1-'t-Student2'!X3</f>
        <v>0.53846153846153832</v>
      </c>
    </row>
    <row r="25" spans="1:24" x14ac:dyDescent="0.25">
      <c r="A25" t="s">
        <v>72</v>
      </c>
      <c r="B25">
        <f>WynikiScenariusza2!B2-'t-Student2'!B3</f>
        <v>0.76923076923076916</v>
      </c>
      <c r="C25">
        <f>WynikiScenariusza2!C2-'t-Student2'!C3</f>
        <v>-7.6923076923076872E-2</v>
      </c>
      <c r="D25">
        <f>WynikiScenariusza2!D2-'t-Student2'!D3</f>
        <v>0.30769230769230749</v>
      </c>
      <c r="E25">
        <f>WynikiScenariusza2!E2-'t-Student2'!E3</f>
        <v>0.61538461538461542</v>
      </c>
      <c r="F25">
        <f>WynikiScenariusza2!F2-'t-Student2'!F3</f>
        <v>1</v>
      </c>
      <c r="G25">
        <f>WynikiScenariusza2!G2-'t-Student2'!G3</f>
        <v>1.2307692307692308</v>
      </c>
      <c r="H25">
        <f>WynikiScenariusza2!H2-'t-Student2'!H3</f>
        <v>0.53846153846153855</v>
      </c>
      <c r="I25">
        <f>WynikiScenariusza2!I2-'t-Student2'!I3</f>
        <v>0.92307692307692335</v>
      </c>
      <c r="J25">
        <f>WynikiScenariusza2!J2-'t-Student2'!J3</f>
        <v>1</v>
      </c>
      <c r="K25">
        <f>WynikiScenariusza2!K2-'t-Student2'!K3</f>
        <v>1.4615384615384617</v>
      </c>
      <c r="L25">
        <f>WynikiScenariusza2!L2-'t-Student2'!L3</f>
        <v>1.1538461538461537</v>
      </c>
      <c r="M25">
        <f>WynikiScenariusza2!M2-'t-Student2'!M3</f>
        <v>0.92307692307692335</v>
      </c>
      <c r="N25">
        <f>WynikiScenariusza2!N2-'t-Student2'!N3</f>
        <v>0.53846153846153832</v>
      </c>
      <c r="O25">
        <f>WynikiScenariusza2!O2-'t-Student2'!O3</f>
        <v>0.23076923076923084</v>
      </c>
      <c r="P25">
        <f>WynikiScenariusza2!P2-'t-Student2'!P3</f>
        <v>-7.692307692307665E-2</v>
      </c>
      <c r="Q25">
        <f>WynikiScenariusza2!Q2-'t-Student2'!Q3</f>
        <v>0.84615384615384581</v>
      </c>
      <c r="R25">
        <f>WynikiScenariusza2!R2-'t-Student2'!R3</f>
        <v>0.76923076923076916</v>
      </c>
      <c r="S25">
        <f>WynikiScenariusza2!S2-'t-Student2'!S3</f>
        <v>0.84615384615384626</v>
      </c>
      <c r="T25">
        <f>WynikiScenariusza2!T2-'t-Student2'!T3</f>
        <v>0.46153846153846145</v>
      </c>
      <c r="U25">
        <f>WynikiScenariusza2!U2-'t-Student2'!U3</f>
        <v>0.69230769230769251</v>
      </c>
      <c r="V25">
        <f>WynikiScenariusza2!V2-'t-Student2'!V3</f>
        <v>1.3076923076923075</v>
      </c>
      <c r="W25">
        <f>WynikiScenariusza2!W2-'t-Student2'!W3</f>
        <v>0.46153846153846168</v>
      </c>
      <c r="X25">
        <f>WynikiScenariusza2!X2-'t-Student2'!X3</f>
        <v>1.5384615384615383</v>
      </c>
    </row>
    <row r="26" spans="1:24" x14ac:dyDescent="0.25">
      <c r="B26">
        <f>WynikiScenariusza2!B3-'t-Student2'!B3</f>
        <v>-0.23076923076923084</v>
      </c>
      <c r="C26">
        <f>WynikiScenariusza2!C3-'t-Student2'!C3</f>
        <v>-7.6923076923076872E-2</v>
      </c>
      <c r="D26">
        <f>WynikiScenariusza2!D3-'t-Student2'!D3</f>
        <v>0.30769230769230749</v>
      </c>
      <c r="E26">
        <f>WynikiScenariusza2!E3-'t-Student2'!E3</f>
        <v>-0.38461538461538458</v>
      </c>
      <c r="F26">
        <f>WynikiScenariusza2!F3-'t-Student2'!F3</f>
        <v>1</v>
      </c>
      <c r="G26">
        <f>WynikiScenariusza2!G3-'t-Student2'!G3</f>
        <v>0.23076923076923084</v>
      </c>
      <c r="H26">
        <f>WynikiScenariusza2!H3-'t-Student2'!H3</f>
        <v>-0.46153846153846145</v>
      </c>
      <c r="I26">
        <f>WynikiScenariusza2!I3-'t-Student2'!I3</f>
        <v>-7.692307692307665E-2</v>
      </c>
      <c r="J26">
        <f>WynikiScenariusza2!J3-'t-Student2'!J3</f>
        <v>-1</v>
      </c>
      <c r="K26">
        <f>WynikiScenariusza2!K3-'t-Student2'!K3</f>
        <v>-0.53846153846153832</v>
      </c>
      <c r="L26">
        <f>WynikiScenariusza2!L3-'t-Student2'!L3</f>
        <v>0.15384615384615374</v>
      </c>
      <c r="M26">
        <f>WynikiScenariusza2!M3-'t-Student2'!M3</f>
        <v>-7.692307692307665E-2</v>
      </c>
      <c r="N26">
        <f>WynikiScenariusza2!N3-'t-Student2'!N3</f>
        <v>0.53846153846153832</v>
      </c>
      <c r="O26">
        <f>WynikiScenariusza2!O3-'t-Student2'!O3</f>
        <v>-0.76923076923076916</v>
      </c>
      <c r="P26">
        <f>WynikiScenariusza2!P3-'t-Student2'!P3</f>
        <v>-1.0769230769230766</v>
      </c>
      <c r="Q26">
        <f>WynikiScenariusza2!Q3-'t-Student2'!Q3</f>
        <v>0.84615384615384581</v>
      </c>
      <c r="R26">
        <f>WynikiScenariusza2!R3-'t-Student2'!R3</f>
        <v>0.76923076923076916</v>
      </c>
      <c r="S26">
        <f>WynikiScenariusza2!S3-'t-Student2'!S3</f>
        <v>-0.15384615384615374</v>
      </c>
      <c r="T26">
        <f>WynikiScenariusza2!T3-'t-Student2'!T3</f>
        <v>-0.53846153846153855</v>
      </c>
      <c r="U26">
        <f>WynikiScenariusza2!U3-'t-Student2'!U3</f>
        <v>-0.30769230769230749</v>
      </c>
      <c r="V26">
        <f>WynikiScenariusza2!V3-'t-Student2'!V3</f>
        <v>0.30769230769230749</v>
      </c>
      <c r="W26">
        <f>WynikiScenariusza2!W3-'t-Student2'!W3</f>
        <v>-0.53846153846153832</v>
      </c>
      <c r="X26">
        <f>WynikiScenariusza2!X3-'t-Student2'!X3</f>
        <v>0.53846153846153832</v>
      </c>
    </row>
    <row r="27" spans="1:24" x14ac:dyDescent="0.25">
      <c r="B27">
        <f>WynikiScenariusza2!B4-'t-Student2'!B3</f>
        <v>0.76923076923076916</v>
      </c>
      <c r="C27">
        <f>WynikiScenariusza2!C4-'t-Student2'!C3</f>
        <v>-7.6923076923076872E-2</v>
      </c>
      <c r="D27">
        <f>WynikiScenariusza2!D4-'t-Student2'!D3</f>
        <v>0.30769230769230749</v>
      </c>
      <c r="E27">
        <f>WynikiScenariusza2!E4-'t-Student2'!E3</f>
        <v>0.61538461538461542</v>
      </c>
      <c r="F27">
        <f>WynikiScenariusza2!F4-'t-Student2'!F3</f>
        <v>1</v>
      </c>
      <c r="G27">
        <f>WynikiScenariusza2!G4-'t-Student2'!G3</f>
        <v>0.23076923076923084</v>
      </c>
      <c r="H27">
        <f>WynikiScenariusza2!H4-'t-Student2'!H3</f>
        <v>-0.46153846153846145</v>
      </c>
      <c r="I27">
        <f>WynikiScenariusza2!I4-'t-Student2'!I3</f>
        <v>0.92307692307692335</v>
      </c>
      <c r="J27">
        <f>WynikiScenariusza2!J4-'t-Student2'!J3</f>
        <v>1</v>
      </c>
      <c r="K27">
        <f>WynikiScenariusza2!K4-'t-Student2'!K3</f>
        <v>0.46153846153846168</v>
      </c>
      <c r="L27">
        <f>WynikiScenariusza2!L4-'t-Student2'!L3</f>
        <v>0.15384615384615374</v>
      </c>
      <c r="M27">
        <f>WynikiScenariusza2!M4-'t-Student2'!M3</f>
        <v>-7.692307692307665E-2</v>
      </c>
      <c r="N27">
        <f>WynikiScenariusza2!N4-'t-Student2'!N3</f>
        <v>0.53846153846153832</v>
      </c>
      <c r="O27">
        <f>WynikiScenariusza2!O4-'t-Student2'!O3</f>
        <v>0.23076923076923084</v>
      </c>
      <c r="P27">
        <f>WynikiScenariusza2!P4-'t-Student2'!P3</f>
        <v>0.92307692307692335</v>
      </c>
      <c r="Q27">
        <f>WynikiScenariusza2!Q4-'t-Student2'!Q3</f>
        <v>-0.15384615384615419</v>
      </c>
      <c r="R27">
        <f>WynikiScenariusza2!R4-'t-Student2'!R3</f>
        <v>-0.23076923076923084</v>
      </c>
      <c r="S27">
        <f>WynikiScenariusza2!S4-'t-Student2'!S3</f>
        <v>0.84615384615384626</v>
      </c>
      <c r="T27">
        <f>WynikiScenariusza2!T4-'t-Student2'!T3</f>
        <v>0.46153846153846145</v>
      </c>
      <c r="U27">
        <f>WynikiScenariusza2!U4-'t-Student2'!U3</f>
        <v>-0.30769230769230749</v>
      </c>
      <c r="V27">
        <f>WynikiScenariusza2!V4-'t-Student2'!V3</f>
        <v>0.30769230769230749</v>
      </c>
      <c r="W27">
        <f>WynikiScenariusza2!W4-'t-Student2'!W3</f>
        <v>0.46153846153846168</v>
      </c>
      <c r="X27">
        <f>WynikiScenariusza2!X4-'t-Student2'!X3</f>
        <v>0.53846153846153832</v>
      </c>
    </row>
    <row r="28" spans="1:24" x14ac:dyDescent="0.25">
      <c r="B28">
        <f>WynikiScenariusza2!B5-'t-Student2'!B3</f>
        <v>0.76923076923076916</v>
      </c>
      <c r="C28">
        <f>WynikiScenariusza2!C5-'t-Student2'!C3</f>
        <v>0.92307692307692313</v>
      </c>
      <c r="D28">
        <f>WynikiScenariusza2!D5-'t-Student2'!D3</f>
        <v>-1.6923076923076925</v>
      </c>
      <c r="E28">
        <f>WynikiScenariusza2!E5-'t-Student2'!E3</f>
        <v>0.61538461538461542</v>
      </c>
      <c r="F28">
        <f>WynikiScenariusza2!F5-'t-Student2'!F3</f>
        <v>0</v>
      </c>
      <c r="G28">
        <f>WynikiScenariusza2!G5-'t-Student2'!G3</f>
        <v>0.23076923076923084</v>
      </c>
      <c r="H28">
        <f>WynikiScenariusza2!H5-'t-Student2'!H3</f>
        <v>0.53846153846153855</v>
      </c>
      <c r="I28">
        <f>WynikiScenariusza2!I5-'t-Student2'!I3</f>
        <v>-1.0769230769230766</v>
      </c>
      <c r="J28">
        <f>WynikiScenariusza2!J5-'t-Student2'!J3</f>
        <v>1</v>
      </c>
      <c r="K28">
        <f>WynikiScenariusza2!K5-'t-Student2'!K3</f>
        <v>-0.53846153846153832</v>
      </c>
      <c r="L28">
        <f>WynikiScenariusza2!L5-'t-Student2'!L3</f>
        <v>0.15384615384615374</v>
      </c>
      <c r="M28">
        <f>WynikiScenariusza2!M5-'t-Student2'!M3</f>
        <v>0.92307692307692335</v>
      </c>
      <c r="N28">
        <f>WynikiScenariusza2!N5-'t-Student2'!N3</f>
        <v>-1.4615384615384617</v>
      </c>
      <c r="O28">
        <f>WynikiScenariusza2!O5-'t-Student2'!O3</f>
        <v>0.23076923076923084</v>
      </c>
      <c r="P28">
        <f>WynikiScenariusza2!P5-'t-Student2'!P3</f>
        <v>-7.692307692307665E-2</v>
      </c>
      <c r="Q28">
        <f>WynikiScenariusza2!Q5-'t-Student2'!Q3</f>
        <v>-1.1538461538461542</v>
      </c>
      <c r="R28">
        <f>WynikiScenariusza2!R5-'t-Student2'!R3</f>
        <v>-0.23076923076923084</v>
      </c>
      <c r="S28">
        <f>WynikiScenariusza2!S5-'t-Student2'!S3</f>
        <v>-0.15384615384615374</v>
      </c>
      <c r="T28">
        <f>WynikiScenariusza2!T5-'t-Student2'!T3</f>
        <v>-0.53846153846153855</v>
      </c>
      <c r="U28">
        <f>WynikiScenariusza2!U5-'t-Student2'!U3</f>
        <v>0.69230769230769251</v>
      </c>
      <c r="V28">
        <f>WynikiScenariusza2!V5-'t-Student2'!V3</f>
        <v>0.30769230769230749</v>
      </c>
      <c r="W28">
        <f>WynikiScenariusza2!W5-'t-Student2'!W3</f>
        <v>0.46153846153846168</v>
      </c>
      <c r="X28">
        <f>WynikiScenariusza2!X5-'t-Student2'!X3</f>
        <v>0.53846153846153832</v>
      </c>
    </row>
    <row r="29" spans="1:24" x14ac:dyDescent="0.25">
      <c r="B29">
        <f>WynikiScenariusza2!B6-'t-Student2'!B3</f>
        <v>-1.2307692307692308</v>
      </c>
      <c r="C29">
        <f>WynikiScenariusza2!C6-'t-Student2'!C3</f>
        <v>-7.6923076923076872E-2</v>
      </c>
      <c r="D29">
        <f>WynikiScenariusza2!D6-'t-Student2'!D3</f>
        <v>0.30769230769230749</v>
      </c>
      <c r="E29">
        <f>WynikiScenariusza2!E6-'t-Student2'!E3</f>
        <v>-0.38461538461538458</v>
      </c>
      <c r="F29">
        <f>WynikiScenariusza2!F6-'t-Student2'!F3</f>
        <v>0</v>
      </c>
      <c r="G29">
        <f>WynikiScenariusza2!G6-'t-Student2'!G3</f>
        <v>0.23076923076923084</v>
      </c>
      <c r="H29">
        <f>WynikiScenariusza2!H6-'t-Student2'!H3</f>
        <v>-0.46153846153846145</v>
      </c>
      <c r="I29">
        <f>WynikiScenariusza2!I6-'t-Student2'!I3</f>
        <v>-7.692307692307665E-2</v>
      </c>
      <c r="J29">
        <f>WynikiScenariusza2!J6-'t-Student2'!J3</f>
        <v>-1</v>
      </c>
      <c r="K29">
        <f>WynikiScenariusza2!K6-'t-Student2'!K3</f>
        <v>0.46153846153846168</v>
      </c>
      <c r="L29">
        <f>WynikiScenariusza2!L6-'t-Student2'!L3</f>
        <v>0.15384615384615374</v>
      </c>
      <c r="M29">
        <f>WynikiScenariusza2!M6-'t-Student2'!M3</f>
        <v>-7.692307692307665E-2</v>
      </c>
      <c r="N29">
        <f>WynikiScenariusza2!N6-'t-Student2'!N3</f>
        <v>-0.46153846153846168</v>
      </c>
      <c r="O29">
        <f>WynikiScenariusza2!O6-'t-Student2'!O3</f>
        <v>0.23076923076923084</v>
      </c>
      <c r="P29">
        <f>WynikiScenariusza2!P6-'t-Student2'!P3</f>
        <v>0.92307692307692335</v>
      </c>
      <c r="Q29">
        <f>WynikiScenariusza2!Q6-'t-Student2'!Q3</f>
        <v>-0.15384615384615419</v>
      </c>
      <c r="R29">
        <f>WynikiScenariusza2!R6-'t-Student2'!R3</f>
        <v>0.76923076923076916</v>
      </c>
      <c r="S29">
        <f>WynikiScenariusza2!S6-'t-Student2'!S3</f>
        <v>-0.15384615384615374</v>
      </c>
      <c r="T29">
        <f>WynikiScenariusza2!T6-'t-Student2'!T3</f>
        <v>-0.53846153846153855</v>
      </c>
      <c r="U29">
        <f>WynikiScenariusza2!U6-'t-Student2'!U3</f>
        <v>-0.30769230769230749</v>
      </c>
      <c r="V29">
        <f>WynikiScenariusza2!V6-'t-Student2'!V3</f>
        <v>0.30769230769230749</v>
      </c>
      <c r="W29">
        <f>WynikiScenariusza2!W6-'t-Student2'!W3</f>
        <v>0.46153846153846168</v>
      </c>
      <c r="X29">
        <f>WynikiScenariusza2!X6-'t-Student2'!X3</f>
        <v>-0.46153846153846168</v>
      </c>
    </row>
    <row r="30" spans="1:24" x14ac:dyDescent="0.25">
      <c r="B30">
        <f>WynikiScenariusza2!B7-'t-Student2'!B3</f>
        <v>-0.23076923076923084</v>
      </c>
      <c r="C30">
        <f>WynikiScenariusza2!C7-'t-Student2'!C3</f>
        <v>-7.6923076923076872E-2</v>
      </c>
      <c r="D30">
        <f>WynikiScenariusza2!D7-'t-Student2'!D3</f>
        <v>0.30769230769230749</v>
      </c>
      <c r="E30">
        <f>WynikiScenariusza2!E7-'t-Student2'!E3</f>
        <v>0.61538461538461542</v>
      </c>
      <c r="F30">
        <f>WynikiScenariusza2!F7-'t-Student2'!F3</f>
        <v>0</v>
      </c>
      <c r="G30">
        <f>WynikiScenariusza2!G7-'t-Student2'!G3</f>
        <v>0.23076923076923084</v>
      </c>
      <c r="H30">
        <f>WynikiScenariusza2!H7-'t-Student2'!H3</f>
        <v>0.53846153846153855</v>
      </c>
      <c r="I30">
        <f>WynikiScenariusza2!I7-'t-Student2'!I3</f>
        <v>0.92307692307692335</v>
      </c>
      <c r="J30">
        <f>WynikiScenariusza2!J7-'t-Student2'!J3</f>
        <v>1</v>
      </c>
      <c r="K30">
        <f>WynikiScenariusza2!K7-'t-Student2'!K3</f>
        <v>-0.53846153846153832</v>
      </c>
      <c r="L30">
        <f>WynikiScenariusza2!L7-'t-Student2'!L3</f>
        <v>1.1538461538461537</v>
      </c>
      <c r="M30">
        <f>WynikiScenariusza2!M7-'t-Student2'!M3</f>
        <v>0.92307692307692335</v>
      </c>
      <c r="N30">
        <f>WynikiScenariusza2!N7-'t-Student2'!N3</f>
        <v>-0.46153846153846168</v>
      </c>
      <c r="O30">
        <f>WynikiScenariusza2!O7-'t-Student2'!O3</f>
        <v>0.23076923076923084</v>
      </c>
      <c r="P30">
        <f>WynikiScenariusza2!P7-'t-Student2'!P3</f>
        <v>-7.692307692307665E-2</v>
      </c>
      <c r="Q30">
        <f>WynikiScenariusza2!Q7-'t-Student2'!Q3</f>
        <v>-0.15384615384615419</v>
      </c>
      <c r="R30">
        <f>WynikiScenariusza2!R7-'t-Student2'!R3</f>
        <v>-1.2307692307692308</v>
      </c>
      <c r="S30">
        <f>WynikiScenariusza2!S7-'t-Student2'!S3</f>
        <v>0.84615384615384626</v>
      </c>
      <c r="T30">
        <f>WynikiScenariusza2!T7-'t-Student2'!T3</f>
        <v>0.46153846153846145</v>
      </c>
      <c r="U30">
        <f>WynikiScenariusza2!U7-'t-Student2'!U3</f>
        <v>0.69230769230769251</v>
      </c>
      <c r="V30">
        <f>WynikiScenariusza2!V7-'t-Student2'!V3</f>
        <v>0.30769230769230749</v>
      </c>
      <c r="W30">
        <f>WynikiScenariusza2!W7-'t-Student2'!W3</f>
        <v>0.46153846153846168</v>
      </c>
      <c r="X30">
        <f>WynikiScenariusza2!X7-'t-Student2'!X3</f>
        <v>0.53846153846153832</v>
      </c>
    </row>
    <row r="31" spans="1:24" x14ac:dyDescent="0.25">
      <c r="B31">
        <f>WynikiScenariusza2!B8-'t-Student2'!B3</f>
        <v>-0.23076923076923084</v>
      </c>
      <c r="C31">
        <f>WynikiScenariusza2!C8-'t-Student2'!C3</f>
        <v>-7.6923076923076872E-2</v>
      </c>
      <c r="D31">
        <f>WynikiScenariusza2!D8-'t-Student2'!D3</f>
        <v>0.30769230769230749</v>
      </c>
      <c r="E31">
        <f>WynikiScenariusza2!E8-'t-Student2'!E3</f>
        <v>-0.38461538461538458</v>
      </c>
      <c r="F31">
        <f>WynikiScenariusza2!F8-'t-Student2'!F3</f>
        <v>-2</v>
      </c>
      <c r="G31">
        <f>WynikiScenariusza2!G8-'t-Student2'!G3</f>
        <v>-2.7692307692307692</v>
      </c>
      <c r="H31">
        <f>WynikiScenariusza2!H8-'t-Student2'!H3</f>
        <v>-0.46153846153846145</v>
      </c>
      <c r="I31">
        <f>WynikiScenariusza2!I8-'t-Student2'!I3</f>
        <v>-2.0769230769230766</v>
      </c>
      <c r="J31">
        <f>WynikiScenariusza2!J8-'t-Student2'!J3</f>
        <v>-1</v>
      </c>
      <c r="K31">
        <f>WynikiScenariusza2!K8-'t-Student2'!K3</f>
        <v>-0.53846153846153832</v>
      </c>
      <c r="L31">
        <f>WynikiScenariusza2!L8-'t-Student2'!L3</f>
        <v>-0.84615384615384626</v>
      </c>
      <c r="M31">
        <f>WynikiScenariusza2!M8-'t-Student2'!M3</f>
        <v>-1.0769230769230766</v>
      </c>
      <c r="N31">
        <f>WynikiScenariusza2!N8-'t-Student2'!N3</f>
        <v>-0.46153846153846168</v>
      </c>
      <c r="O31">
        <f>WynikiScenariusza2!O8-'t-Student2'!O3</f>
        <v>0.23076923076923084</v>
      </c>
      <c r="P31">
        <f>WynikiScenariusza2!P8-'t-Student2'!P3</f>
        <v>-1.0769230769230766</v>
      </c>
      <c r="Q31">
        <f>WynikiScenariusza2!Q8-'t-Student2'!Q3</f>
        <v>-2.1538461538461542</v>
      </c>
      <c r="R31">
        <f>WynikiScenariusza2!R8-'t-Student2'!R3</f>
        <v>-0.23076923076923084</v>
      </c>
      <c r="S31">
        <f>WynikiScenariusza2!S8-'t-Student2'!S3</f>
        <v>-0.15384615384615374</v>
      </c>
      <c r="T31">
        <f>WynikiScenariusza2!T8-'t-Student2'!T3</f>
        <v>0.46153846153846145</v>
      </c>
      <c r="U31">
        <f>WynikiScenariusza2!U8-'t-Student2'!U3</f>
        <v>0.69230769230769251</v>
      </c>
      <c r="V31">
        <f>WynikiScenariusza2!V8-'t-Student2'!V3</f>
        <v>-0.69230769230769251</v>
      </c>
      <c r="W31">
        <f>WynikiScenariusza2!W8-'t-Student2'!W3</f>
        <v>-0.53846153846153832</v>
      </c>
      <c r="X31">
        <f>WynikiScenariusza2!X8-'t-Student2'!X3</f>
        <v>-1.4615384615384617</v>
      </c>
    </row>
    <row r="32" spans="1:24" x14ac:dyDescent="0.25">
      <c r="B32">
        <f>WynikiScenariusza2!B9-'t-Student2'!B3</f>
        <v>-1.2307692307692308</v>
      </c>
      <c r="C32">
        <f>WynikiScenariusza2!C9-'t-Student2'!C3</f>
        <v>-7.6923076923076872E-2</v>
      </c>
      <c r="D32">
        <f>WynikiScenariusza2!D9-'t-Student2'!D3</f>
        <v>0.30769230769230749</v>
      </c>
      <c r="E32">
        <f>WynikiScenariusza2!E9-'t-Student2'!E3</f>
        <v>-0.38461538461538458</v>
      </c>
      <c r="F32">
        <f>WynikiScenariusza2!F9-'t-Student2'!F3</f>
        <v>-1</v>
      </c>
      <c r="G32">
        <f>WynikiScenariusza2!G9-'t-Student2'!G3</f>
        <v>-0.76923076923076916</v>
      </c>
      <c r="H32">
        <f>WynikiScenariusza2!H9-'t-Student2'!H3</f>
        <v>-0.46153846153846145</v>
      </c>
      <c r="I32">
        <f>WynikiScenariusza2!I9-'t-Student2'!I3</f>
        <v>-7.692307692307665E-2</v>
      </c>
      <c r="J32">
        <f>WynikiScenariusza2!J9-'t-Student2'!J3</f>
        <v>-1</v>
      </c>
      <c r="K32">
        <f>WynikiScenariusza2!K9-'t-Student2'!K3</f>
        <v>-0.53846153846153832</v>
      </c>
      <c r="L32">
        <f>WynikiScenariusza2!L9-'t-Student2'!L3</f>
        <v>-0.84615384615384626</v>
      </c>
      <c r="M32">
        <f>WynikiScenariusza2!M9-'t-Student2'!M3</f>
        <v>-1.0769230769230766</v>
      </c>
      <c r="N32">
        <f>WynikiScenariusza2!N9-'t-Student2'!N3</f>
        <v>-0.46153846153846168</v>
      </c>
      <c r="O32">
        <f>WynikiScenariusza2!O9-'t-Student2'!O3</f>
        <v>-0.76923076923076916</v>
      </c>
      <c r="P32">
        <f>WynikiScenariusza2!P9-'t-Student2'!P3</f>
        <v>-1.0769230769230766</v>
      </c>
      <c r="Q32">
        <f>WynikiScenariusza2!Q9-'t-Student2'!Q3</f>
        <v>0.84615384615384581</v>
      </c>
      <c r="R32">
        <f>WynikiScenariusza2!R9-'t-Student2'!R3</f>
        <v>-1.2307692307692308</v>
      </c>
      <c r="S32">
        <f>WynikiScenariusza2!S9-'t-Student2'!S3</f>
        <v>-1.1538461538461537</v>
      </c>
      <c r="T32">
        <f>WynikiScenariusza2!T9-'t-Student2'!T3</f>
        <v>-0.53846153846153855</v>
      </c>
      <c r="U32">
        <f>WynikiScenariusza2!U9-'t-Student2'!U3</f>
        <v>-0.30769230769230749</v>
      </c>
      <c r="V32">
        <f>WynikiScenariusza2!V9-'t-Student2'!V3</f>
        <v>-0.69230769230769251</v>
      </c>
      <c r="W32">
        <f>WynikiScenariusza2!W9-'t-Student2'!W3</f>
        <v>-0.53846153846153832</v>
      </c>
      <c r="X32">
        <f>WynikiScenariusza2!X9-'t-Student2'!X3</f>
        <v>-1.4615384615384617</v>
      </c>
    </row>
    <row r="33" spans="1:24" x14ac:dyDescent="0.25">
      <c r="B33">
        <f>WynikiScenariusza2!B10-'t-Student2'!B3</f>
        <v>0.76923076923076916</v>
      </c>
      <c r="C33">
        <f>WynikiScenariusza2!C10-'t-Student2'!C3</f>
        <v>-7.6923076923076872E-2</v>
      </c>
      <c r="D33">
        <f>WynikiScenariusza2!D10-'t-Student2'!D3</f>
        <v>-0.69230769230769251</v>
      </c>
      <c r="E33">
        <f>WynikiScenariusza2!E10-'t-Student2'!E3</f>
        <v>-0.38461538461538458</v>
      </c>
      <c r="F33">
        <f>WynikiScenariusza2!F10-'t-Student2'!F3</f>
        <v>0</v>
      </c>
      <c r="G33">
        <f>WynikiScenariusza2!G10-'t-Student2'!G3</f>
        <v>0.23076923076923084</v>
      </c>
      <c r="H33">
        <f>WynikiScenariusza2!H10-'t-Student2'!H3</f>
        <v>0.53846153846153855</v>
      </c>
      <c r="I33">
        <f>WynikiScenariusza2!I10-'t-Student2'!I3</f>
        <v>-7.692307692307665E-2</v>
      </c>
      <c r="J33">
        <f>WynikiScenariusza2!J10-'t-Student2'!J3</f>
        <v>1</v>
      </c>
      <c r="K33">
        <f>WynikiScenariusza2!K10-'t-Student2'!K3</f>
        <v>0.46153846153846168</v>
      </c>
      <c r="L33">
        <f>WynikiScenariusza2!L10-'t-Student2'!L3</f>
        <v>0.15384615384615374</v>
      </c>
      <c r="M33">
        <f>WynikiScenariusza2!M10-'t-Student2'!M3</f>
        <v>0.92307692307692335</v>
      </c>
      <c r="N33">
        <f>WynikiScenariusza2!N10-'t-Student2'!N3</f>
        <v>0.53846153846153832</v>
      </c>
      <c r="O33">
        <f>WynikiScenariusza2!O10-'t-Student2'!O3</f>
        <v>0.23076923076923084</v>
      </c>
      <c r="P33">
        <f>WynikiScenariusza2!P10-'t-Student2'!P3</f>
        <v>0.92307692307692335</v>
      </c>
      <c r="Q33">
        <f>WynikiScenariusza2!Q10-'t-Student2'!Q3</f>
        <v>0.84615384615384581</v>
      </c>
      <c r="R33">
        <f>WynikiScenariusza2!R10-'t-Student2'!R3</f>
        <v>0.76923076923076916</v>
      </c>
      <c r="S33">
        <f>WynikiScenariusza2!S10-'t-Student2'!S3</f>
        <v>-0.15384615384615374</v>
      </c>
      <c r="T33">
        <f>WynikiScenariusza2!T10-'t-Student2'!T3</f>
        <v>0.46153846153846145</v>
      </c>
      <c r="U33">
        <f>WynikiScenariusza2!U10-'t-Student2'!U3</f>
        <v>0.69230769230769251</v>
      </c>
      <c r="V33">
        <f>WynikiScenariusza2!V10-'t-Student2'!V3</f>
        <v>0.30769230769230749</v>
      </c>
      <c r="W33">
        <f>WynikiScenariusza2!W10-'t-Student2'!W3</f>
        <v>0.46153846153846168</v>
      </c>
      <c r="X33">
        <f>WynikiScenariusza2!X10-'t-Student2'!X3</f>
        <v>0.53846153846153832</v>
      </c>
    </row>
    <row r="34" spans="1:24" x14ac:dyDescent="0.25">
      <c r="B34">
        <f>WynikiScenariusza2!B11-'t-Student2'!B3</f>
        <v>-0.23076923076923084</v>
      </c>
      <c r="C34">
        <f>WynikiScenariusza2!C11-'t-Student2'!C3</f>
        <v>-7.6923076923076872E-2</v>
      </c>
      <c r="D34">
        <f>WynikiScenariusza2!D11-'t-Student2'!D3</f>
        <v>0.30769230769230749</v>
      </c>
      <c r="E34">
        <f>WynikiScenariusza2!E11-'t-Student2'!E3</f>
        <v>-0.38461538461538458</v>
      </c>
      <c r="F34">
        <f>WynikiScenariusza2!F11-'t-Student2'!F3</f>
        <v>0</v>
      </c>
      <c r="G34">
        <f>WynikiScenariusza2!G11-'t-Student2'!G3</f>
        <v>-0.76923076923076916</v>
      </c>
      <c r="H34">
        <f>WynikiScenariusza2!H11-'t-Student2'!H3</f>
        <v>0.53846153846153855</v>
      </c>
      <c r="I34">
        <f>WynikiScenariusza2!I11-'t-Student2'!I3</f>
        <v>-7.692307692307665E-2</v>
      </c>
      <c r="J34">
        <f>WynikiScenariusza2!J11-'t-Student2'!J3</f>
        <v>0</v>
      </c>
      <c r="K34">
        <f>WynikiScenariusza2!K11-'t-Student2'!K3</f>
        <v>-0.53846153846153832</v>
      </c>
      <c r="L34">
        <f>WynikiScenariusza2!L11-'t-Student2'!L3</f>
        <v>-0.84615384615384626</v>
      </c>
      <c r="M34">
        <f>WynikiScenariusza2!M11-'t-Student2'!M3</f>
        <v>-7.692307692307665E-2</v>
      </c>
      <c r="N34">
        <f>WynikiScenariusza2!N11-'t-Student2'!N3</f>
        <v>-0.46153846153846168</v>
      </c>
      <c r="O34">
        <f>WynikiScenariusza2!O11-'t-Student2'!O3</f>
        <v>0.23076923076923084</v>
      </c>
      <c r="P34">
        <f>WynikiScenariusza2!P11-'t-Student2'!P3</f>
        <v>0.92307692307692335</v>
      </c>
      <c r="Q34">
        <f>WynikiScenariusza2!Q11-'t-Student2'!Q3</f>
        <v>0.84615384615384581</v>
      </c>
      <c r="R34">
        <f>WynikiScenariusza2!R11-'t-Student2'!R3</f>
        <v>0.76923076923076916</v>
      </c>
      <c r="S34">
        <f>WynikiScenariusza2!S11-'t-Student2'!S3</f>
        <v>-0.15384615384615374</v>
      </c>
      <c r="T34">
        <f>WynikiScenariusza2!T11-'t-Student2'!T3</f>
        <v>0.46153846153846145</v>
      </c>
      <c r="U34">
        <f>WynikiScenariusza2!U11-'t-Student2'!U3</f>
        <v>-1.3076923076923075</v>
      </c>
      <c r="V34">
        <f>WynikiScenariusza2!V11-'t-Student2'!V3</f>
        <v>-0.69230769230769251</v>
      </c>
      <c r="W34">
        <f>WynikiScenariusza2!W11-'t-Student2'!W3</f>
        <v>-0.53846153846153832</v>
      </c>
      <c r="X34">
        <f>WynikiScenariusza2!X11-'t-Student2'!X3</f>
        <v>-0.46153846153846168</v>
      </c>
    </row>
    <row r="35" spans="1:24" x14ac:dyDescent="0.25">
      <c r="B35">
        <f>WynikiScenariusza2!B12-'t-Student2'!B3</f>
        <v>-0.23076923076923084</v>
      </c>
      <c r="C35">
        <f>WynikiScenariusza2!C12-'t-Student2'!C3</f>
        <v>-7.6923076923076872E-2</v>
      </c>
      <c r="D35">
        <f>WynikiScenariusza2!D12-'t-Student2'!D3</f>
        <v>0.30769230769230749</v>
      </c>
      <c r="E35">
        <f>WynikiScenariusza2!E12-'t-Student2'!E3</f>
        <v>-0.38461538461538458</v>
      </c>
      <c r="F35">
        <f>WynikiScenariusza2!F12-'t-Student2'!F3</f>
        <v>0</v>
      </c>
      <c r="G35">
        <f>WynikiScenariusza2!G12-'t-Student2'!G3</f>
        <v>1.2307692307692308</v>
      </c>
      <c r="H35">
        <f>WynikiScenariusza2!H12-'t-Student2'!H3</f>
        <v>-0.46153846153846145</v>
      </c>
      <c r="I35">
        <f>WynikiScenariusza2!I12-'t-Student2'!I3</f>
        <v>-7.692307692307665E-2</v>
      </c>
      <c r="J35">
        <f>WynikiScenariusza2!J12-'t-Student2'!J3</f>
        <v>-1</v>
      </c>
      <c r="K35">
        <f>WynikiScenariusza2!K12-'t-Student2'!K3</f>
        <v>0.46153846153846168</v>
      </c>
      <c r="L35">
        <f>WynikiScenariusza2!L12-'t-Student2'!L3</f>
        <v>0.15384615384615374</v>
      </c>
      <c r="M35">
        <f>WynikiScenariusza2!M12-'t-Student2'!M3</f>
        <v>-7.692307692307665E-2</v>
      </c>
      <c r="N35">
        <f>WynikiScenariusza2!N12-'t-Student2'!N3</f>
        <v>0.53846153846153832</v>
      </c>
      <c r="O35">
        <f>WynikiScenariusza2!O12-'t-Student2'!O3</f>
        <v>0.23076923076923084</v>
      </c>
      <c r="P35">
        <f>WynikiScenariusza2!P12-'t-Student2'!P3</f>
        <v>-7.692307692307665E-2</v>
      </c>
      <c r="Q35">
        <f>WynikiScenariusza2!Q12-'t-Student2'!Q3</f>
        <v>-0.15384615384615419</v>
      </c>
      <c r="R35">
        <f>WynikiScenariusza2!R12-'t-Student2'!R3</f>
        <v>-0.23076923076923084</v>
      </c>
      <c r="S35">
        <f>WynikiScenariusza2!S12-'t-Student2'!S3</f>
        <v>-0.15384615384615374</v>
      </c>
      <c r="T35">
        <f>WynikiScenariusza2!T12-'t-Student2'!T3</f>
        <v>-0.53846153846153855</v>
      </c>
      <c r="U35">
        <f>WynikiScenariusza2!U12-'t-Student2'!U3</f>
        <v>-0.30769230769230749</v>
      </c>
      <c r="V35">
        <f>WynikiScenariusza2!V12-'t-Student2'!V3</f>
        <v>-0.69230769230769251</v>
      </c>
      <c r="W35">
        <f>WynikiScenariusza2!W12-'t-Student2'!W3</f>
        <v>0.46153846153846168</v>
      </c>
      <c r="X35">
        <f>WynikiScenariusza2!X12-'t-Student2'!X3</f>
        <v>-0.46153846153846168</v>
      </c>
    </row>
    <row r="36" spans="1:24" x14ac:dyDescent="0.25">
      <c r="B36">
        <f>WynikiScenariusza2!B13-'t-Student2'!B3</f>
        <v>-0.23076923076923084</v>
      </c>
      <c r="C36">
        <f>WynikiScenariusza2!C13-'t-Student2'!C3</f>
        <v>-7.6923076923076872E-2</v>
      </c>
      <c r="D36">
        <f>WynikiScenariusza2!D13-'t-Student2'!D3</f>
        <v>-0.69230769230769251</v>
      </c>
      <c r="E36">
        <f>WynikiScenariusza2!E13-'t-Student2'!E3</f>
        <v>-0.38461538461538458</v>
      </c>
      <c r="F36">
        <f>WynikiScenariusza2!F13-'t-Student2'!F3</f>
        <v>-1</v>
      </c>
      <c r="G36">
        <f>WynikiScenariusza2!G13-'t-Student2'!G3</f>
        <v>-0.76923076923076916</v>
      </c>
      <c r="H36">
        <f>WynikiScenariusza2!H13-'t-Student2'!H3</f>
        <v>-0.46153846153846145</v>
      </c>
      <c r="I36">
        <f>WynikiScenariusza2!I13-'t-Student2'!I3</f>
        <v>-7.692307692307665E-2</v>
      </c>
      <c r="J36">
        <f>WynikiScenariusza2!J13-'t-Student2'!J3</f>
        <v>-1</v>
      </c>
      <c r="K36">
        <f>WynikiScenariusza2!K13-'t-Student2'!K3</f>
        <v>-0.53846153846153832</v>
      </c>
      <c r="L36">
        <f>WynikiScenariusza2!L13-'t-Student2'!L3</f>
        <v>-0.84615384615384626</v>
      </c>
      <c r="M36">
        <f>WynikiScenariusza2!M13-'t-Student2'!M3</f>
        <v>-1.0769230769230766</v>
      </c>
      <c r="N36">
        <f>WynikiScenariusza2!N13-'t-Student2'!N3</f>
        <v>0.53846153846153832</v>
      </c>
      <c r="O36">
        <f>WynikiScenariusza2!O13-'t-Student2'!O3</f>
        <v>-0.76923076923076916</v>
      </c>
      <c r="P36">
        <f>WynikiScenariusza2!P13-'t-Student2'!P3</f>
        <v>-1.0769230769230766</v>
      </c>
      <c r="Q36">
        <f>WynikiScenariusza2!Q13-'t-Student2'!Q3</f>
        <v>-1.1538461538461542</v>
      </c>
      <c r="R36">
        <f>WynikiScenariusza2!R13-'t-Student2'!R3</f>
        <v>-1.2307692307692308</v>
      </c>
      <c r="S36">
        <f>WynikiScenariusza2!S13-'t-Student2'!S3</f>
        <v>-0.15384615384615374</v>
      </c>
      <c r="T36">
        <f>WynikiScenariusza2!T13-'t-Student2'!T3</f>
        <v>-0.53846153846153855</v>
      </c>
      <c r="U36">
        <f>WynikiScenariusza2!U13-'t-Student2'!U3</f>
        <v>-1.3076923076923075</v>
      </c>
      <c r="V36">
        <f>WynikiScenariusza2!V13-'t-Student2'!V3</f>
        <v>-0.69230769230769251</v>
      </c>
      <c r="W36">
        <f>WynikiScenariusza2!W13-'t-Student2'!W3</f>
        <v>-1.5384615384615383</v>
      </c>
      <c r="X36">
        <f>WynikiScenariusza2!X13-'t-Student2'!X3</f>
        <v>-0.46153846153846168</v>
      </c>
    </row>
    <row r="38" spans="1:24" ht="17.25" x14ac:dyDescent="0.25">
      <c r="A38" t="s">
        <v>73</v>
      </c>
    </row>
    <row r="39" spans="1:24" x14ac:dyDescent="0.25">
      <c r="B39">
        <f>POWER(B9,2)</f>
        <v>0.28994082840236673</v>
      </c>
      <c r="C39">
        <f t="shared" ref="C39:X39" si="0">POWER(C9,2)</f>
        <v>0.59171597633136086</v>
      </c>
      <c r="D39">
        <f t="shared" si="0"/>
        <v>2.3668639053254541E-2</v>
      </c>
      <c r="E39">
        <f t="shared" si="0"/>
        <v>0.14792899408284022</v>
      </c>
      <c r="F39">
        <f t="shared" si="0"/>
        <v>0.3786982248520705</v>
      </c>
      <c r="G39">
        <f t="shared" si="0"/>
        <v>0.14792899408284022</v>
      </c>
      <c r="H39">
        <f t="shared" si="0"/>
        <v>1.9171597633136093</v>
      </c>
      <c r="I39">
        <f t="shared" si="0"/>
        <v>2.3668639053254541E-2</v>
      </c>
      <c r="J39">
        <f t="shared" si="0"/>
        <v>5.9171597633136353E-3</v>
      </c>
      <c r="K39">
        <f t="shared" si="0"/>
        <v>9.4674556213017624E-2</v>
      </c>
      <c r="L39">
        <f t="shared" si="0"/>
        <v>0.21301775147929006</v>
      </c>
      <c r="M39">
        <f t="shared" si="0"/>
        <v>0.85207100591715945</v>
      </c>
      <c r="N39">
        <f t="shared" si="0"/>
        <v>0.28994082840236673</v>
      </c>
      <c r="O39">
        <f t="shared" si="0"/>
        <v>1.1597633136094678</v>
      </c>
      <c r="P39">
        <f t="shared" si="0"/>
        <v>0.71597633136094618</v>
      </c>
      <c r="Q39">
        <f t="shared" si="0"/>
        <v>0.14792899408284055</v>
      </c>
      <c r="R39">
        <f t="shared" si="0"/>
        <v>0.85207100591716023</v>
      </c>
      <c r="S39">
        <f t="shared" si="0"/>
        <v>0.59171597633136086</v>
      </c>
      <c r="T39">
        <f t="shared" si="0"/>
        <v>1.5147928994082842</v>
      </c>
      <c r="U39">
        <f t="shared" si="0"/>
        <v>0.71597633136094696</v>
      </c>
      <c r="V39">
        <f t="shared" si="0"/>
        <v>0.14792899408284022</v>
      </c>
      <c r="W39">
        <f t="shared" si="0"/>
        <v>0.21301775147929006</v>
      </c>
      <c r="X39">
        <f t="shared" si="0"/>
        <v>0.37869822485207105</v>
      </c>
    </row>
    <row r="40" spans="1:24" x14ac:dyDescent="0.25">
      <c r="B40">
        <f t="shared" ref="B40:B49" si="1">POWER(B10,2)</f>
        <v>0.28994082840236673</v>
      </c>
      <c r="C40">
        <f t="shared" ref="C40:X40" si="2">POWER(C10,2)</f>
        <v>0.59171597633136086</v>
      </c>
      <c r="D40">
        <f t="shared" si="2"/>
        <v>2.3668639053254541E-2</v>
      </c>
      <c r="E40">
        <f t="shared" si="2"/>
        <v>0.14792899408284022</v>
      </c>
      <c r="F40">
        <f t="shared" si="2"/>
        <v>0.3786982248520705</v>
      </c>
      <c r="G40">
        <f t="shared" si="2"/>
        <v>0.14792899408284022</v>
      </c>
      <c r="H40">
        <f t="shared" si="2"/>
        <v>0.14792899408284022</v>
      </c>
      <c r="I40">
        <f t="shared" si="2"/>
        <v>2.3668639053254541E-2</v>
      </c>
      <c r="J40">
        <f t="shared" si="2"/>
        <v>5.9171597633136353E-3</v>
      </c>
      <c r="K40">
        <f t="shared" si="2"/>
        <v>9.4674556213017624E-2</v>
      </c>
      <c r="L40">
        <f t="shared" si="2"/>
        <v>0.28994082840236673</v>
      </c>
      <c r="M40">
        <f t="shared" si="2"/>
        <v>5.9171597633136353E-3</v>
      </c>
      <c r="N40">
        <f t="shared" si="2"/>
        <v>0.21301775147929006</v>
      </c>
      <c r="O40">
        <f t="shared" si="2"/>
        <v>1.1597633136094678</v>
      </c>
      <c r="P40">
        <f t="shared" si="2"/>
        <v>2.3668639053254541E-2</v>
      </c>
      <c r="Q40">
        <f t="shared" si="2"/>
        <v>0.3786982248520705</v>
      </c>
      <c r="R40">
        <f t="shared" si="2"/>
        <v>0.85207100591716023</v>
      </c>
      <c r="S40">
        <f t="shared" si="2"/>
        <v>0.59171597633136086</v>
      </c>
      <c r="T40">
        <f t="shared" si="2"/>
        <v>5.3254437869822514E-2</v>
      </c>
      <c r="U40">
        <f t="shared" si="2"/>
        <v>0.71597633136094696</v>
      </c>
      <c r="V40">
        <f t="shared" si="2"/>
        <v>0.14792899408284022</v>
      </c>
      <c r="W40">
        <f t="shared" si="2"/>
        <v>0.21301775147929006</v>
      </c>
      <c r="X40">
        <f t="shared" si="2"/>
        <v>0.37869822485207105</v>
      </c>
    </row>
    <row r="41" spans="1:24" x14ac:dyDescent="0.25">
      <c r="B41">
        <f t="shared" si="1"/>
        <v>0.21301775147929006</v>
      </c>
      <c r="C41">
        <f t="shared" ref="C41:X41" si="3">POWER(C11,2)</f>
        <v>0.59171597633136086</v>
      </c>
      <c r="D41">
        <f t="shared" si="3"/>
        <v>2.3668639053254541E-2</v>
      </c>
      <c r="E41">
        <f t="shared" si="3"/>
        <v>0.14792899408284022</v>
      </c>
      <c r="F41">
        <f t="shared" si="3"/>
        <v>0.3786982248520705</v>
      </c>
      <c r="G41">
        <f t="shared" si="3"/>
        <v>0.14792899408284022</v>
      </c>
      <c r="H41">
        <f t="shared" si="3"/>
        <v>0.37869822485207105</v>
      </c>
      <c r="I41">
        <f t="shared" si="3"/>
        <v>2.3668639053254541E-2</v>
      </c>
      <c r="J41">
        <f t="shared" si="3"/>
        <v>5.9171597633136353E-3</v>
      </c>
      <c r="K41">
        <f t="shared" si="3"/>
        <v>0.47928994082840265</v>
      </c>
      <c r="L41">
        <f t="shared" si="3"/>
        <v>0.28994082840236673</v>
      </c>
      <c r="M41">
        <f t="shared" si="3"/>
        <v>1.1597633136094678</v>
      </c>
      <c r="N41">
        <f t="shared" si="3"/>
        <v>0.21301775147929006</v>
      </c>
      <c r="O41">
        <f t="shared" si="3"/>
        <v>5.9171597633136353E-3</v>
      </c>
      <c r="P41">
        <f t="shared" si="3"/>
        <v>0.71597633136094618</v>
      </c>
      <c r="Q41">
        <f t="shared" si="3"/>
        <v>0.3786982248520705</v>
      </c>
      <c r="R41">
        <f t="shared" si="3"/>
        <v>5.9171597633135677E-3</v>
      </c>
      <c r="S41">
        <f t="shared" si="3"/>
        <v>5.3254437869822514E-2</v>
      </c>
      <c r="T41">
        <f t="shared" si="3"/>
        <v>5.3254437869822514E-2</v>
      </c>
      <c r="U41">
        <f t="shared" si="3"/>
        <v>2.3668639053254406E-2</v>
      </c>
      <c r="V41">
        <f t="shared" si="3"/>
        <v>0.37869822485207105</v>
      </c>
      <c r="W41">
        <f t="shared" si="3"/>
        <v>0.28994082840236673</v>
      </c>
      <c r="X41">
        <f t="shared" si="3"/>
        <v>1.9171597633136093</v>
      </c>
    </row>
    <row r="42" spans="1:24" x14ac:dyDescent="0.25">
      <c r="B42">
        <f t="shared" si="1"/>
        <v>0.28994082840236673</v>
      </c>
      <c r="C42">
        <f t="shared" ref="C42:X42" si="4">POWER(C12,2)</f>
        <v>5.3254437869822514E-2</v>
      </c>
      <c r="D42">
        <f t="shared" si="4"/>
        <v>2.3668639053254541E-2</v>
      </c>
      <c r="E42">
        <f t="shared" si="4"/>
        <v>1.9171597633136093</v>
      </c>
      <c r="F42">
        <f t="shared" si="4"/>
        <v>0.14792899408284055</v>
      </c>
      <c r="G42">
        <f t="shared" si="4"/>
        <v>1.9171597633136093</v>
      </c>
      <c r="H42">
        <f t="shared" si="4"/>
        <v>0.14792899408284022</v>
      </c>
      <c r="I42">
        <f t="shared" si="4"/>
        <v>0.71597633136094618</v>
      </c>
      <c r="J42">
        <f t="shared" si="4"/>
        <v>1.1597633136094678</v>
      </c>
      <c r="K42">
        <f t="shared" si="4"/>
        <v>0.47928994082840265</v>
      </c>
      <c r="L42">
        <f t="shared" si="4"/>
        <v>0.28994082840236673</v>
      </c>
      <c r="M42">
        <f t="shared" si="4"/>
        <v>1.1597633136094678</v>
      </c>
      <c r="N42">
        <f t="shared" si="4"/>
        <v>0.21301775147929006</v>
      </c>
      <c r="O42">
        <f t="shared" si="4"/>
        <v>5.9171597633136353E-3</v>
      </c>
      <c r="P42">
        <f t="shared" si="4"/>
        <v>0.71597633136094618</v>
      </c>
      <c r="Q42">
        <f t="shared" si="4"/>
        <v>0.3786982248520705</v>
      </c>
      <c r="R42">
        <f t="shared" si="4"/>
        <v>5.9171597633135677E-3</v>
      </c>
      <c r="S42">
        <f t="shared" si="4"/>
        <v>0.59171597633136086</v>
      </c>
      <c r="T42">
        <f t="shared" si="4"/>
        <v>5.3254437869822514E-2</v>
      </c>
      <c r="U42">
        <f t="shared" si="4"/>
        <v>2.3668639053254406E-2</v>
      </c>
      <c r="V42">
        <f t="shared" si="4"/>
        <v>0.14792899408284022</v>
      </c>
      <c r="W42">
        <f t="shared" si="4"/>
        <v>0.21301775147929006</v>
      </c>
      <c r="X42">
        <f t="shared" si="4"/>
        <v>0.37869822485207105</v>
      </c>
    </row>
    <row r="43" spans="1:24" x14ac:dyDescent="0.25">
      <c r="B43">
        <f t="shared" si="1"/>
        <v>0.28994082840236673</v>
      </c>
      <c r="C43">
        <f t="shared" ref="C43:X43" si="5">POWER(C13,2)</f>
        <v>5.3254437869822514E-2</v>
      </c>
      <c r="D43">
        <f t="shared" si="5"/>
        <v>0.71597633136094618</v>
      </c>
      <c r="E43">
        <f t="shared" si="5"/>
        <v>0.37869822485207105</v>
      </c>
      <c r="F43">
        <f t="shared" si="5"/>
        <v>0.14792899408284055</v>
      </c>
      <c r="G43">
        <f t="shared" si="5"/>
        <v>2.609467455621302</v>
      </c>
      <c r="H43">
        <f t="shared" si="5"/>
        <v>0.37869822485207105</v>
      </c>
      <c r="I43">
        <f t="shared" si="5"/>
        <v>2.3668639053254541E-2</v>
      </c>
      <c r="J43">
        <f t="shared" si="5"/>
        <v>5.9171597633136353E-3</v>
      </c>
      <c r="K43">
        <f t="shared" si="5"/>
        <v>9.4674556213017624E-2</v>
      </c>
      <c r="L43">
        <f t="shared" si="5"/>
        <v>2.3668639053254434</v>
      </c>
      <c r="M43">
        <f t="shared" si="5"/>
        <v>5.9171597633136353E-3</v>
      </c>
      <c r="N43">
        <f t="shared" si="5"/>
        <v>0.28994082840236673</v>
      </c>
      <c r="O43">
        <f t="shared" si="5"/>
        <v>5.9171597633136353E-3</v>
      </c>
      <c r="P43">
        <f t="shared" si="5"/>
        <v>2.3668639053254541E-2</v>
      </c>
      <c r="Q43">
        <f t="shared" si="5"/>
        <v>0.14792899408284055</v>
      </c>
      <c r="R43">
        <f t="shared" si="5"/>
        <v>5.9171597633135677E-3</v>
      </c>
      <c r="S43">
        <f t="shared" si="5"/>
        <v>5.3254437869822514E-2</v>
      </c>
      <c r="T43">
        <f t="shared" si="5"/>
        <v>0.59171597633136086</v>
      </c>
      <c r="U43">
        <f t="shared" si="5"/>
        <v>2.3668639053254406E-2</v>
      </c>
      <c r="V43">
        <f t="shared" si="5"/>
        <v>0.14792899408284022</v>
      </c>
      <c r="W43">
        <f t="shared" si="5"/>
        <v>0.21301775147929006</v>
      </c>
      <c r="X43">
        <f t="shared" si="5"/>
        <v>0.37869822485207105</v>
      </c>
    </row>
    <row r="44" spans="1:24" x14ac:dyDescent="0.25">
      <c r="B44">
        <f t="shared" si="1"/>
        <v>0.28994082840236673</v>
      </c>
      <c r="C44">
        <f t="shared" ref="C44:X44" si="6">POWER(C14,2)</f>
        <v>11.98224852071006</v>
      </c>
      <c r="D44">
        <f t="shared" si="6"/>
        <v>0.28994082840236673</v>
      </c>
      <c r="E44">
        <f t="shared" si="6"/>
        <v>2.1360946745562135</v>
      </c>
      <c r="F44">
        <f t="shared" si="6"/>
        <v>0.21301775147929006</v>
      </c>
      <c r="G44">
        <f t="shared" si="6"/>
        <v>0.21301775147929006</v>
      </c>
      <c r="H44">
        <f t="shared" si="6"/>
        <v>6.0591715976331368</v>
      </c>
      <c r="I44">
        <f t="shared" si="6"/>
        <v>0.21301775147929006</v>
      </c>
      <c r="J44">
        <f t="shared" si="6"/>
        <v>6.0591715976331368</v>
      </c>
      <c r="K44">
        <f t="shared" si="6"/>
        <v>2.1360946745562135</v>
      </c>
      <c r="L44">
        <f t="shared" si="6"/>
        <v>2.1360946745562135</v>
      </c>
      <c r="M44">
        <f t="shared" si="6"/>
        <v>0.21301775147929006</v>
      </c>
      <c r="N44">
        <f t="shared" si="6"/>
        <v>0.21301775147929006</v>
      </c>
      <c r="O44">
        <f t="shared" si="6"/>
        <v>2.1360946745562135</v>
      </c>
      <c r="P44">
        <f t="shared" si="6"/>
        <v>2.1360946745562135</v>
      </c>
      <c r="Q44">
        <f t="shared" si="6"/>
        <v>0.21301775147929006</v>
      </c>
      <c r="R44">
        <f t="shared" si="6"/>
        <v>0.21301775147929006</v>
      </c>
      <c r="S44">
        <f t="shared" si="6"/>
        <v>6.0591715976331368</v>
      </c>
      <c r="T44">
        <f t="shared" si="6"/>
        <v>11.98224852071006</v>
      </c>
      <c r="U44">
        <f t="shared" si="6"/>
        <v>6.0591715976331368</v>
      </c>
      <c r="V44">
        <f t="shared" si="6"/>
        <v>2.1360946745562135</v>
      </c>
      <c r="W44">
        <f t="shared" si="6"/>
        <v>6.0591715976331368</v>
      </c>
      <c r="X44">
        <f t="shared" si="6"/>
        <v>6.0591715976331368</v>
      </c>
    </row>
    <row r="45" spans="1:24" x14ac:dyDescent="0.25">
      <c r="B45">
        <f t="shared" si="1"/>
        <v>0.28994082840236673</v>
      </c>
      <c r="C45">
        <f t="shared" ref="C45:X45" si="7">POWER(C15,2)</f>
        <v>5.3254437869822514E-2</v>
      </c>
      <c r="D45">
        <f t="shared" si="7"/>
        <v>2.3668639053254541E-2</v>
      </c>
      <c r="E45">
        <f t="shared" si="7"/>
        <v>0.37869822485207105</v>
      </c>
      <c r="F45">
        <f t="shared" si="7"/>
        <v>0.14792899408284055</v>
      </c>
      <c r="G45">
        <f t="shared" si="7"/>
        <v>0.14792899408284022</v>
      </c>
      <c r="H45">
        <f t="shared" si="7"/>
        <v>0.37869822485207105</v>
      </c>
      <c r="I45">
        <f t="shared" si="7"/>
        <v>0.71597633136094618</v>
      </c>
      <c r="J45">
        <f t="shared" si="7"/>
        <v>5.9171597633136353E-3</v>
      </c>
      <c r="K45">
        <f t="shared" si="7"/>
        <v>0.47928994082840265</v>
      </c>
      <c r="L45">
        <f t="shared" si="7"/>
        <v>2.3668639053254434</v>
      </c>
      <c r="M45">
        <f t="shared" si="7"/>
        <v>1.1597633136094678</v>
      </c>
      <c r="N45">
        <f t="shared" si="7"/>
        <v>0.21301775147929006</v>
      </c>
      <c r="O45">
        <f t="shared" si="7"/>
        <v>5.9171597633136353E-3</v>
      </c>
      <c r="P45">
        <f t="shared" si="7"/>
        <v>2.3668639053254541E-2</v>
      </c>
      <c r="Q45">
        <f t="shared" si="7"/>
        <v>0.14792899408284055</v>
      </c>
      <c r="R45">
        <f t="shared" si="7"/>
        <v>0.85207100591716023</v>
      </c>
      <c r="S45">
        <f t="shared" si="7"/>
        <v>0.59171597633136086</v>
      </c>
      <c r="T45">
        <f t="shared" si="7"/>
        <v>5.3254437869822514E-2</v>
      </c>
      <c r="U45">
        <f t="shared" si="7"/>
        <v>2.3668639053254406E-2</v>
      </c>
      <c r="V45">
        <f t="shared" si="7"/>
        <v>0.14792899408284022</v>
      </c>
      <c r="W45">
        <f t="shared" si="7"/>
        <v>0.21301775147929006</v>
      </c>
      <c r="X45">
        <f t="shared" si="7"/>
        <v>0.37869822485207105</v>
      </c>
    </row>
    <row r="46" spans="1:24" x14ac:dyDescent="0.25">
      <c r="B46">
        <f t="shared" si="1"/>
        <v>0.21301775147929006</v>
      </c>
      <c r="C46">
        <f t="shared" ref="C46:X46" si="8">POWER(C16,2)</f>
        <v>5.3254437869822514E-2</v>
      </c>
      <c r="D46">
        <f t="shared" si="8"/>
        <v>2.3668639053254541E-2</v>
      </c>
      <c r="E46">
        <f t="shared" si="8"/>
        <v>0.37869822485207105</v>
      </c>
      <c r="F46">
        <f t="shared" si="8"/>
        <v>1.9171597633136106</v>
      </c>
      <c r="G46">
        <f t="shared" si="8"/>
        <v>0.37869822485207105</v>
      </c>
      <c r="H46">
        <f t="shared" si="8"/>
        <v>0.14792899408284022</v>
      </c>
      <c r="I46">
        <f t="shared" si="8"/>
        <v>2.3668639053254541E-2</v>
      </c>
      <c r="J46">
        <f t="shared" si="8"/>
        <v>5.9171597633136353E-3</v>
      </c>
      <c r="K46">
        <f t="shared" si="8"/>
        <v>9.4674556213017624E-2</v>
      </c>
      <c r="L46">
        <f t="shared" si="8"/>
        <v>0.21301775147929006</v>
      </c>
      <c r="M46">
        <f t="shared" si="8"/>
        <v>0.85207100591715945</v>
      </c>
      <c r="N46">
        <f t="shared" si="8"/>
        <v>0.28994082840236673</v>
      </c>
      <c r="O46">
        <f t="shared" si="8"/>
        <v>3.698224852071005</v>
      </c>
      <c r="P46">
        <f t="shared" si="8"/>
        <v>1.3313609467455629</v>
      </c>
      <c r="Q46">
        <f t="shared" si="8"/>
        <v>0.14792899408284055</v>
      </c>
      <c r="R46">
        <f t="shared" si="8"/>
        <v>1.1597633136094669</v>
      </c>
      <c r="S46">
        <f t="shared" si="8"/>
        <v>1.5147928994082842</v>
      </c>
      <c r="T46">
        <f t="shared" si="8"/>
        <v>5.3254437869822514E-2</v>
      </c>
      <c r="U46">
        <f t="shared" si="8"/>
        <v>2.3668639053254406E-2</v>
      </c>
      <c r="V46">
        <f t="shared" si="8"/>
        <v>0.37869822485207105</v>
      </c>
      <c r="W46">
        <f t="shared" si="8"/>
        <v>0.21301775147929006</v>
      </c>
      <c r="X46">
        <f t="shared" si="8"/>
        <v>0.14792899408284022</v>
      </c>
    </row>
    <row r="47" spans="1:24" x14ac:dyDescent="0.25">
      <c r="B47">
        <f t="shared" si="1"/>
        <v>0.21301775147929006</v>
      </c>
      <c r="C47">
        <f t="shared" ref="C47:X47" si="9">POWER(C17,2)</f>
        <v>5.3254437869822514E-2</v>
      </c>
      <c r="D47">
        <f t="shared" si="9"/>
        <v>2.3668639053254541E-2</v>
      </c>
      <c r="E47">
        <f t="shared" si="9"/>
        <v>2.609467455621302</v>
      </c>
      <c r="F47">
        <f t="shared" si="9"/>
        <v>0.3786982248520705</v>
      </c>
      <c r="G47">
        <f t="shared" si="9"/>
        <v>0.37869822485207105</v>
      </c>
      <c r="H47">
        <f t="shared" si="9"/>
        <v>0.37869822485207105</v>
      </c>
      <c r="I47">
        <f t="shared" si="9"/>
        <v>2.3668639053254541E-2</v>
      </c>
      <c r="J47">
        <f t="shared" si="9"/>
        <v>5.9171597633136353E-3</v>
      </c>
      <c r="K47">
        <f t="shared" si="9"/>
        <v>9.4674556213017624E-2</v>
      </c>
      <c r="L47">
        <f t="shared" si="9"/>
        <v>2.1360946745562135</v>
      </c>
      <c r="M47">
        <f t="shared" si="9"/>
        <v>0.85207100591715945</v>
      </c>
      <c r="N47">
        <f t="shared" si="9"/>
        <v>0.21301775147929006</v>
      </c>
      <c r="O47">
        <f t="shared" si="9"/>
        <v>0.85207100591715945</v>
      </c>
      <c r="P47">
        <f t="shared" si="9"/>
        <v>1.3313609467455629</v>
      </c>
      <c r="Q47">
        <f t="shared" si="9"/>
        <v>0.14792899408284055</v>
      </c>
      <c r="R47">
        <f t="shared" si="9"/>
        <v>1.1597633136094669</v>
      </c>
      <c r="S47">
        <f t="shared" si="9"/>
        <v>0.59171597633136086</v>
      </c>
      <c r="T47">
        <f t="shared" si="9"/>
        <v>0.59171597633136086</v>
      </c>
      <c r="U47">
        <f t="shared" si="9"/>
        <v>2.3668639053254406E-2</v>
      </c>
      <c r="V47">
        <f t="shared" si="9"/>
        <v>0.37869822485207105</v>
      </c>
      <c r="W47">
        <f t="shared" si="9"/>
        <v>0.28994082840236673</v>
      </c>
      <c r="X47">
        <f t="shared" si="9"/>
        <v>0.14792899408284022</v>
      </c>
    </row>
    <row r="48" spans="1:24" x14ac:dyDescent="0.25">
      <c r="B48">
        <f t="shared" si="1"/>
        <v>0.21301775147929006</v>
      </c>
      <c r="C48">
        <f t="shared" ref="C48:X48" si="10">POWER(C18,2)</f>
        <v>5.3254437869822514E-2</v>
      </c>
      <c r="D48">
        <f t="shared" si="10"/>
        <v>2.3668639053254541E-2</v>
      </c>
      <c r="E48">
        <f t="shared" si="10"/>
        <v>0.14792899408284022</v>
      </c>
      <c r="F48">
        <f t="shared" si="10"/>
        <v>0.3786982248520705</v>
      </c>
      <c r="G48">
        <f t="shared" si="10"/>
        <v>0.37869822485207105</v>
      </c>
      <c r="H48">
        <f t="shared" si="10"/>
        <v>0.14792899408284022</v>
      </c>
      <c r="I48">
        <f t="shared" si="10"/>
        <v>2.3668639053254541E-2</v>
      </c>
      <c r="J48">
        <f t="shared" si="10"/>
        <v>5.9171597633136353E-3</v>
      </c>
      <c r="K48">
        <f t="shared" si="10"/>
        <v>0.47928994082840265</v>
      </c>
      <c r="L48">
        <f t="shared" si="10"/>
        <v>0.28994082840236673</v>
      </c>
      <c r="M48">
        <f t="shared" si="10"/>
        <v>5.9171597633136353E-3</v>
      </c>
      <c r="N48">
        <f t="shared" si="10"/>
        <v>0.21301775147929006</v>
      </c>
      <c r="O48">
        <f t="shared" si="10"/>
        <v>1.1597633136094678</v>
      </c>
      <c r="P48">
        <f t="shared" si="10"/>
        <v>0.71597633136094618</v>
      </c>
      <c r="Q48">
        <f t="shared" si="10"/>
        <v>0.3786982248520705</v>
      </c>
      <c r="R48">
        <f t="shared" si="10"/>
        <v>0.85207100591716023</v>
      </c>
      <c r="S48">
        <f t="shared" si="10"/>
        <v>5.3254437869822514E-2</v>
      </c>
      <c r="T48">
        <f t="shared" si="10"/>
        <v>5.3254437869822514E-2</v>
      </c>
      <c r="U48">
        <f t="shared" si="10"/>
        <v>2.3668639053254406E-2</v>
      </c>
      <c r="V48">
        <f t="shared" si="10"/>
        <v>0.37869822485207105</v>
      </c>
      <c r="W48">
        <f t="shared" si="10"/>
        <v>0.28994082840236673</v>
      </c>
      <c r="X48">
        <f t="shared" si="10"/>
        <v>0.14792899408284022</v>
      </c>
    </row>
    <row r="49" spans="2:24" x14ac:dyDescent="0.25">
      <c r="B49">
        <f t="shared" si="1"/>
        <v>0.21301775147929006</v>
      </c>
      <c r="C49">
        <f t="shared" ref="C49:X49" si="11">POWER(C19,2)</f>
        <v>5.3254437869822514E-2</v>
      </c>
      <c r="D49">
        <f t="shared" si="11"/>
        <v>2.3668639053254541E-2</v>
      </c>
      <c r="E49">
        <f t="shared" si="11"/>
        <v>0.14792899408284022</v>
      </c>
      <c r="F49">
        <f t="shared" si="11"/>
        <v>0.14792899408284055</v>
      </c>
      <c r="G49">
        <f t="shared" si="11"/>
        <v>0.14792899408284022</v>
      </c>
      <c r="H49">
        <f t="shared" si="11"/>
        <v>0.37869822485207105</v>
      </c>
      <c r="I49">
        <f t="shared" si="11"/>
        <v>1.3313609467455629</v>
      </c>
      <c r="J49">
        <f t="shared" si="11"/>
        <v>5.9171597633136353E-3</v>
      </c>
      <c r="K49">
        <f t="shared" si="11"/>
        <v>1.7100591715976325</v>
      </c>
      <c r="L49">
        <f t="shared" si="11"/>
        <v>2.1360946745562135</v>
      </c>
      <c r="M49">
        <f t="shared" si="11"/>
        <v>0.85207100591715945</v>
      </c>
      <c r="N49">
        <f t="shared" si="11"/>
        <v>2.3668639053254434</v>
      </c>
      <c r="O49">
        <f t="shared" si="11"/>
        <v>5.9171597633136353E-3</v>
      </c>
      <c r="P49">
        <f t="shared" si="11"/>
        <v>0.71597633136094618</v>
      </c>
      <c r="Q49">
        <f t="shared" si="11"/>
        <v>0.3786982248520705</v>
      </c>
      <c r="R49">
        <f t="shared" si="11"/>
        <v>5.9171597633135677E-3</v>
      </c>
      <c r="S49">
        <f t="shared" si="11"/>
        <v>5.3254437869822514E-2</v>
      </c>
      <c r="T49">
        <f t="shared" si="11"/>
        <v>5.3254437869822514E-2</v>
      </c>
      <c r="U49">
        <f t="shared" si="11"/>
        <v>2.3668639053254406E-2</v>
      </c>
      <c r="V49">
        <f t="shared" si="11"/>
        <v>0.14792899408284022</v>
      </c>
      <c r="W49">
        <f t="shared" si="11"/>
        <v>0.21301775147929006</v>
      </c>
      <c r="X49">
        <f t="shared" si="11"/>
        <v>0.37869822485207105</v>
      </c>
    </row>
    <row r="50" spans="2:24" x14ac:dyDescent="0.25">
      <c r="B50">
        <f>POWER(B20,2)</f>
        <v>0.28994082840236673</v>
      </c>
      <c r="C50">
        <f t="shared" ref="C50:X50" si="12">POWER(C20,2)</f>
        <v>5.3254437869822514E-2</v>
      </c>
      <c r="D50">
        <f t="shared" si="12"/>
        <v>2.3668639053254541E-2</v>
      </c>
      <c r="E50">
        <f t="shared" si="12"/>
        <v>0.14792899408284022</v>
      </c>
      <c r="F50">
        <f t="shared" si="12"/>
        <v>0.14792899408284055</v>
      </c>
      <c r="G50">
        <f t="shared" si="12"/>
        <v>0.37869822485207105</v>
      </c>
      <c r="H50">
        <f t="shared" si="12"/>
        <v>0.37869822485207105</v>
      </c>
      <c r="I50">
        <f t="shared" si="12"/>
        <v>0.71597633136094618</v>
      </c>
      <c r="J50">
        <f t="shared" si="12"/>
        <v>5.9171597633136353E-3</v>
      </c>
      <c r="K50">
        <f t="shared" si="12"/>
        <v>0.47928994082840265</v>
      </c>
      <c r="L50">
        <f t="shared" si="12"/>
        <v>0.21301775147929006</v>
      </c>
      <c r="M50">
        <f t="shared" si="12"/>
        <v>5.9171597633136353E-3</v>
      </c>
      <c r="N50">
        <f t="shared" si="12"/>
        <v>0.21301775147929006</v>
      </c>
      <c r="O50">
        <f t="shared" si="12"/>
        <v>1.1597633136094678</v>
      </c>
      <c r="P50">
        <f t="shared" si="12"/>
        <v>0.71597633136094618</v>
      </c>
      <c r="Q50">
        <f t="shared" si="12"/>
        <v>0.3786982248520705</v>
      </c>
      <c r="R50">
        <f t="shared" si="12"/>
        <v>5.9171597633135677E-3</v>
      </c>
      <c r="S50">
        <f t="shared" si="12"/>
        <v>5.3254437869822514E-2</v>
      </c>
      <c r="T50">
        <f t="shared" si="12"/>
        <v>5.3254437869822514E-2</v>
      </c>
      <c r="U50">
        <f t="shared" si="12"/>
        <v>0.71597633136094696</v>
      </c>
      <c r="V50">
        <f t="shared" si="12"/>
        <v>0.37869822485207105</v>
      </c>
      <c r="W50">
        <f t="shared" si="12"/>
        <v>0.28994082840236673</v>
      </c>
      <c r="X50">
        <f t="shared" si="12"/>
        <v>0.14792899408284022</v>
      </c>
    </row>
    <row r="51" spans="2:24" x14ac:dyDescent="0.25">
      <c r="B51">
        <f>POWER(B21,2)</f>
        <v>2.1360946745562135</v>
      </c>
      <c r="C51">
        <f t="shared" ref="C51:X51" si="13">POWER(C21,2)</f>
        <v>5.3254437869822514E-2</v>
      </c>
      <c r="D51">
        <f t="shared" si="13"/>
        <v>0.71597633136094618</v>
      </c>
      <c r="E51">
        <f t="shared" si="13"/>
        <v>0.37869822485207105</v>
      </c>
      <c r="F51">
        <f t="shared" si="13"/>
        <v>0.3786982248520705</v>
      </c>
      <c r="G51">
        <f t="shared" si="13"/>
        <v>0.14792899408284022</v>
      </c>
      <c r="H51">
        <f t="shared" si="13"/>
        <v>0.14792899408284022</v>
      </c>
      <c r="I51">
        <f t="shared" si="13"/>
        <v>2.3668639053254541E-2</v>
      </c>
      <c r="J51">
        <f t="shared" si="13"/>
        <v>0.85207100591715945</v>
      </c>
      <c r="K51">
        <f t="shared" si="13"/>
        <v>9.4674556213017624E-2</v>
      </c>
      <c r="L51">
        <f t="shared" si="13"/>
        <v>0.21301775147929006</v>
      </c>
      <c r="M51">
        <f t="shared" si="13"/>
        <v>5.9171597633136353E-3</v>
      </c>
      <c r="N51">
        <f t="shared" si="13"/>
        <v>0.21301775147929006</v>
      </c>
      <c r="O51">
        <f t="shared" si="13"/>
        <v>0.85207100591715945</v>
      </c>
      <c r="P51">
        <f t="shared" si="13"/>
        <v>1.3313609467455629</v>
      </c>
      <c r="Q51">
        <f t="shared" si="13"/>
        <v>1.9171597633136106</v>
      </c>
      <c r="R51">
        <f t="shared" si="13"/>
        <v>1.1597633136094669</v>
      </c>
      <c r="S51">
        <f t="shared" si="13"/>
        <v>5.3254437869822514E-2</v>
      </c>
      <c r="T51">
        <f t="shared" si="13"/>
        <v>0.59171597633136086</v>
      </c>
      <c r="U51">
        <f t="shared" si="13"/>
        <v>1.3313609467455618</v>
      </c>
      <c r="V51">
        <f t="shared" si="13"/>
        <v>0.14792899408284022</v>
      </c>
      <c r="W51">
        <f t="shared" si="13"/>
        <v>0.28994082840236673</v>
      </c>
      <c r="X51">
        <f t="shared" si="13"/>
        <v>0.14792899408284022</v>
      </c>
    </row>
    <row r="53" spans="2:24" x14ac:dyDescent="0.25">
      <c r="B53">
        <f>POWER(B24,2)</f>
        <v>0.59171597633136086</v>
      </c>
      <c r="C53">
        <f t="shared" ref="C53:X53" si="14">POWER(C24,2)</f>
        <v>5.9171597633136015E-3</v>
      </c>
      <c r="D53">
        <f t="shared" si="14"/>
        <v>9.4674556213017624E-2</v>
      </c>
      <c r="E53">
        <f t="shared" si="14"/>
        <v>0.37869822485207105</v>
      </c>
      <c r="F53">
        <f t="shared" si="14"/>
        <v>1</v>
      </c>
      <c r="G53">
        <f t="shared" si="14"/>
        <v>1.5147928994082842</v>
      </c>
      <c r="H53">
        <f t="shared" si="14"/>
        <v>0.28994082840236696</v>
      </c>
      <c r="I53">
        <f t="shared" si="14"/>
        <v>0.85207100591716023</v>
      </c>
      <c r="J53">
        <f t="shared" si="14"/>
        <v>1</v>
      </c>
      <c r="K53">
        <f t="shared" si="14"/>
        <v>0.21301775147929006</v>
      </c>
      <c r="L53">
        <f t="shared" si="14"/>
        <v>2.3668639053254406E-2</v>
      </c>
      <c r="M53">
        <f t="shared" si="14"/>
        <v>5.9171597633135677E-3</v>
      </c>
      <c r="N53">
        <f t="shared" si="14"/>
        <v>0.28994082840236673</v>
      </c>
      <c r="O53">
        <f t="shared" si="14"/>
        <v>5.3254437869822514E-2</v>
      </c>
      <c r="P53">
        <f t="shared" si="14"/>
        <v>0.85207100591716023</v>
      </c>
      <c r="Q53">
        <f t="shared" si="14"/>
        <v>0.71597633136094618</v>
      </c>
      <c r="R53">
        <f t="shared" si="14"/>
        <v>0.59171597633136086</v>
      </c>
      <c r="S53">
        <f t="shared" si="14"/>
        <v>2.3668639053254406E-2</v>
      </c>
      <c r="T53">
        <f t="shared" si="14"/>
        <v>0.21301775147928986</v>
      </c>
      <c r="U53">
        <f t="shared" si="14"/>
        <v>0.47928994082840265</v>
      </c>
      <c r="V53">
        <f t="shared" si="14"/>
        <v>9.4674556213017624E-2</v>
      </c>
      <c r="W53">
        <f t="shared" si="14"/>
        <v>0.21301775147929006</v>
      </c>
      <c r="X53">
        <f t="shared" si="14"/>
        <v>0.28994082840236673</v>
      </c>
    </row>
    <row r="54" spans="2:24" x14ac:dyDescent="0.25">
      <c r="B54">
        <f>POWER(B25,2)</f>
        <v>0.59171597633136086</v>
      </c>
      <c r="C54">
        <f t="shared" ref="C54:X54" si="15">POWER(C25,2)</f>
        <v>5.9171597633136015E-3</v>
      </c>
      <c r="D54">
        <f t="shared" si="15"/>
        <v>9.4674556213017624E-2</v>
      </c>
      <c r="E54">
        <f t="shared" si="15"/>
        <v>0.37869822485207105</v>
      </c>
      <c r="F54">
        <f t="shared" si="15"/>
        <v>1</v>
      </c>
      <c r="G54">
        <f t="shared" si="15"/>
        <v>1.5147928994082842</v>
      </c>
      <c r="H54">
        <f t="shared" si="15"/>
        <v>0.28994082840236696</v>
      </c>
      <c r="I54">
        <f t="shared" si="15"/>
        <v>0.85207100591716023</v>
      </c>
      <c r="J54">
        <f t="shared" si="15"/>
        <v>1</v>
      </c>
      <c r="K54">
        <f t="shared" si="15"/>
        <v>2.1360946745562135</v>
      </c>
      <c r="L54">
        <f t="shared" si="15"/>
        <v>1.3313609467455618</v>
      </c>
      <c r="M54">
        <f t="shared" si="15"/>
        <v>0.85207100591716023</v>
      </c>
      <c r="N54">
        <f t="shared" si="15"/>
        <v>0.28994082840236673</v>
      </c>
      <c r="O54">
        <f t="shared" si="15"/>
        <v>5.3254437869822514E-2</v>
      </c>
      <c r="P54">
        <f t="shared" si="15"/>
        <v>5.9171597633135677E-3</v>
      </c>
      <c r="Q54">
        <f t="shared" si="15"/>
        <v>0.71597633136094618</v>
      </c>
      <c r="R54">
        <f t="shared" si="15"/>
        <v>0.59171597633136086</v>
      </c>
      <c r="S54">
        <f t="shared" si="15"/>
        <v>0.71597633136094696</v>
      </c>
      <c r="T54">
        <f t="shared" si="15"/>
        <v>0.21301775147928986</v>
      </c>
      <c r="U54">
        <f t="shared" si="15"/>
        <v>0.47928994082840265</v>
      </c>
      <c r="V54">
        <f t="shared" si="15"/>
        <v>1.7100591715976325</v>
      </c>
      <c r="W54">
        <f t="shared" si="15"/>
        <v>0.21301775147929006</v>
      </c>
      <c r="X54">
        <f t="shared" si="15"/>
        <v>2.3668639053254434</v>
      </c>
    </row>
    <row r="55" spans="2:24" x14ac:dyDescent="0.25">
      <c r="B55">
        <f>POWER(B26,2)</f>
        <v>5.3254437869822514E-2</v>
      </c>
      <c r="C55">
        <f t="shared" ref="C55:X55" si="16">POWER(C26,2)</f>
        <v>5.9171597633136015E-3</v>
      </c>
      <c r="D55">
        <f t="shared" si="16"/>
        <v>9.4674556213017624E-2</v>
      </c>
      <c r="E55">
        <f t="shared" si="16"/>
        <v>0.14792899408284022</v>
      </c>
      <c r="F55">
        <f t="shared" si="16"/>
        <v>1</v>
      </c>
      <c r="G55">
        <f t="shared" si="16"/>
        <v>5.3254437869822514E-2</v>
      </c>
      <c r="H55">
        <f t="shared" si="16"/>
        <v>0.21301775147928986</v>
      </c>
      <c r="I55">
        <f t="shared" si="16"/>
        <v>5.9171597633135677E-3</v>
      </c>
      <c r="J55">
        <f t="shared" si="16"/>
        <v>1</v>
      </c>
      <c r="K55">
        <f t="shared" si="16"/>
        <v>0.28994082840236673</v>
      </c>
      <c r="L55">
        <f t="shared" si="16"/>
        <v>2.3668639053254406E-2</v>
      </c>
      <c r="M55">
        <f t="shared" si="16"/>
        <v>5.9171597633135677E-3</v>
      </c>
      <c r="N55">
        <f t="shared" si="16"/>
        <v>0.28994082840236673</v>
      </c>
      <c r="O55">
        <f t="shared" si="16"/>
        <v>0.59171597633136086</v>
      </c>
      <c r="P55">
        <f t="shared" si="16"/>
        <v>1.1597633136094669</v>
      </c>
      <c r="Q55">
        <f t="shared" si="16"/>
        <v>0.71597633136094618</v>
      </c>
      <c r="R55">
        <f t="shared" si="16"/>
        <v>0.59171597633136086</v>
      </c>
      <c r="S55">
        <f t="shared" si="16"/>
        <v>2.3668639053254406E-2</v>
      </c>
      <c r="T55">
        <f t="shared" si="16"/>
        <v>0.28994082840236696</v>
      </c>
      <c r="U55">
        <f t="shared" si="16"/>
        <v>9.4674556213017624E-2</v>
      </c>
      <c r="V55">
        <f t="shared" si="16"/>
        <v>9.4674556213017624E-2</v>
      </c>
      <c r="W55">
        <f t="shared" si="16"/>
        <v>0.28994082840236673</v>
      </c>
      <c r="X55">
        <f t="shared" si="16"/>
        <v>0.28994082840236673</v>
      </c>
    </row>
    <row r="56" spans="2:24" x14ac:dyDescent="0.25">
      <c r="B56">
        <f>POWER(B27,2)</f>
        <v>0.59171597633136086</v>
      </c>
      <c r="C56">
        <f t="shared" ref="C56:X56" si="17">POWER(C27,2)</f>
        <v>5.9171597633136015E-3</v>
      </c>
      <c r="D56">
        <f t="shared" si="17"/>
        <v>9.4674556213017624E-2</v>
      </c>
      <c r="E56">
        <f t="shared" si="17"/>
        <v>0.37869822485207105</v>
      </c>
      <c r="F56">
        <f t="shared" si="17"/>
        <v>1</v>
      </c>
      <c r="G56">
        <f t="shared" si="17"/>
        <v>5.3254437869822514E-2</v>
      </c>
      <c r="H56">
        <f t="shared" si="17"/>
        <v>0.21301775147928986</v>
      </c>
      <c r="I56">
        <f t="shared" si="17"/>
        <v>0.85207100591716023</v>
      </c>
      <c r="J56">
        <f t="shared" si="17"/>
        <v>1</v>
      </c>
      <c r="K56">
        <f t="shared" si="17"/>
        <v>0.21301775147929006</v>
      </c>
      <c r="L56">
        <f t="shared" si="17"/>
        <v>2.3668639053254406E-2</v>
      </c>
      <c r="M56">
        <f t="shared" si="17"/>
        <v>5.9171597633135677E-3</v>
      </c>
      <c r="N56">
        <f t="shared" si="17"/>
        <v>0.28994082840236673</v>
      </c>
      <c r="O56">
        <f t="shared" si="17"/>
        <v>5.3254437869822514E-2</v>
      </c>
      <c r="P56">
        <f t="shared" si="17"/>
        <v>0.85207100591716023</v>
      </c>
      <c r="Q56">
        <f t="shared" si="17"/>
        <v>2.3668639053254541E-2</v>
      </c>
      <c r="R56">
        <f t="shared" si="17"/>
        <v>5.3254437869822514E-2</v>
      </c>
      <c r="S56">
        <f t="shared" si="17"/>
        <v>0.71597633136094696</v>
      </c>
      <c r="T56">
        <f t="shared" si="17"/>
        <v>0.21301775147928986</v>
      </c>
      <c r="U56">
        <f t="shared" si="17"/>
        <v>9.4674556213017624E-2</v>
      </c>
      <c r="V56">
        <f t="shared" si="17"/>
        <v>9.4674556213017624E-2</v>
      </c>
      <c r="W56">
        <f t="shared" si="17"/>
        <v>0.21301775147929006</v>
      </c>
      <c r="X56">
        <f t="shared" si="17"/>
        <v>0.28994082840236673</v>
      </c>
    </row>
    <row r="57" spans="2:24" x14ac:dyDescent="0.25">
      <c r="B57">
        <f>POWER(B28,2)</f>
        <v>0.59171597633136086</v>
      </c>
      <c r="C57">
        <f t="shared" ref="C57:X57" si="18">POWER(C28,2)</f>
        <v>0.8520710059171599</v>
      </c>
      <c r="D57">
        <f t="shared" si="18"/>
        <v>2.8639053254437878</v>
      </c>
      <c r="E57">
        <f t="shared" si="18"/>
        <v>0.37869822485207105</v>
      </c>
      <c r="F57">
        <f t="shared" si="18"/>
        <v>0</v>
      </c>
      <c r="G57">
        <f t="shared" si="18"/>
        <v>5.3254437869822514E-2</v>
      </c>
      <c r="H57">
        <f t="shared" si="18"/>
        <v>0.28994082840236696</v>
      </c>
      <c r="I57">
        <f t="shared" si="18"/>
        <v>1.1597633136094669</v>
      </c>
      <c r="J57">
        <f t="shared" si="18"/>
        <v>1</v>
      </c>
      <c r="K57">
        <f t="shared" si="18"/>
        <v>0.28994082840236673</v>
      </c>
      <c r="L57">
        <f t="shared" si="18"/>
        <v>2.3668639053254406E-2</v>
      </c>
      <c r="M57">
        <f t="shared" si="18"/>
        <v>0.85207100591716023</v>
      </c>
      <c r="N57">
        <f t="shared" si="18"/>
        <v>2.1360946745562135</v>
      </c>
      <c r="O57">
        <f t="shared" si="18"/>
        <v>5.3254437869822514E-2</v>
      </c>
      <c r="P57">
        <f t="shared" si="18"/>
        <v>5.9171597633135677E-3</v>
      </c>
      <c r="Q57">
        <f t="shared" si="18"/>
        <v>1.3313609467455629</v>
      </c>
      <c r="R57">
        <f t="shared" si="18"/>
        <v>5.3254437869822514E-2</v>
      </c>
      <c r="S57">
        <f t="shared" si="18"/>
        <v>2.3668639053254406E-2</v>
      </c>
      <c r="T57">
        <f t="shared" si="18"/>
        <v>0.28994082840236696</v>
      </c>
      <c r="U57">
        <f t="shared" si="18"/>
        <v>0.47928994082840265</v>
      </c>
      <c r="V57">
        <f t="shared" si="18"/>
        <v>9.4674556213017624E-2</v>
      </c>
      <c r="W57">
        <f t="shared" si="18"/>
        <v>0.21301775147929006</v>
      </c>
      <c r="X57">
        <f t="shared" si="18"/>
        <v>0.28994082840236673</v>
      </c>
    </row>
    <row r="58" spans="2:24" x14ac:dyDescent="0.25">
      <c r="B58">
        <f>POWER(B29,2)</f>
        <v>1.5147928994082842</v>
      </c>
      <c r="C58">
        <f t="shared" ref="C58:X58" si="19">POWER(C29,2)</f>
        <v>5.9171597633136015E-3</v>
      </c>
      <c r="D58">
        <f t="shared" si="19"/>
        <v>9.4674556213017624E-2</v>
      </c>
      <c r="E58">
        <f t="shared" si="19"/>
        <v>0.14792899408284022</v>
      </c>
      <c r="F58">
        <f t="shared" si="19"/>
        <v>0</v>
      </c>
      <c r="G58">
        <f t="shared" si="19"/>
        <v>5.3254437869822514E-2</v>
      </c>
      <c r="H58">
        <f t="shared" si="19"/>
        <v>0.21301775147928986</v>
      </c>
      <c r="I58">
        <f t="shared" si="19"/>
        <v>5.9171597633135677E-3</v>
      </c>
      <c r="J58">
        <f t="shared" si="19"/>
        <v>1</v>
      </c>
      <c r="K58">
        <f t="shared" si="19"/>
        <v>0.21301775147929006</v>
      </c>
      <c r="L58">
        <f t="shared" si="19"/>
        <v>2.3668639053254406E-2</v>
      </c>
      <c r="M58">
        <f t="shared" si="19"/>
        <v>5.9171597633135677E-3</v>
      </c>
      <c r="N58">
        <f t="shared" si="19"/>
        <v>0.21301775147929006</v>
      </c>
      <c r="O58">
        <f t="shared" si="19"/>
        <v>5.3254437869822514E-2</v>
      </c>
      <c r="P58">
        <f t="shared" si="19"/>
        <v>0.85207100591716023</v>
      </c>
      <c r="Q58">
        <f t="shared" si="19"/>
        <v>2.3668639053254541E-2</v>
      </c>
      <c r="R58">
        <f t="shared" si="19"/>
        <v>0.59171597633136086</v>
      </c>
      <c r="S58">
        <f t="shared" si="19"/>
        <v>2.3668639053254406E-2</v>
      </c>
      <c r="T58">
        <f t="shared" si="19"/>
        <v>0.28994082840236696</v>
      </c>
      <c r="U58">
        <f t="shared" si="19"/>
        <v>9.4674556213017624E-2</v>
      </c>
      <c r="V58">
        <f t="shared" si="19"/>
        <v>9.4674556213017624E-2</v>
      </c>
      <c r="W58">
        <f t="shared" si="19"/>
        <v>0.21301775147929006</v>
      </c>
      <c r="X58">
        <f t="shared" si="19"/>
        <v>0.21301775147929006</v>
      </c>
    </row>
    <row r="59" spans="2:24" x14ac:dyDescent="0.25">
      <c r="B59">
        <f>POWER(B30,2)</f>
        <v>5.3254437869822514E-2</v>
      </c>
      <c r="C59">
        <f t="shared" ref="C59:X59" si="20">POWER(C30,2)</f>
        <v>5.9171597633136015E-3</v>
      </c>
      <c r="D59">
        <f t="shared" si="20"/>
        <v>9.4674556213017624E-2</v>
      </c>
      <c r="E59">
        <f t="shared" si="20"/>
        <v>0.37869822485207105</v>
      </c>
      <c r="F59">
        <f t="shared" si="20"/>
        <v>0</v>
      </c>
      <c r="G59">
        <f t="shared" si="20"/>
        <v>5.3254437869822514E-2</v>
      </c>
      <c r="H59">
        <f t="shared" si="20"/>
        <v>0.28994082840236696</v>
      </c>
      <c r="I59">
        <f t="shared" si="20"/>
        <v>0.85207100591716023</v>
      </c>
      <c r="J59">
        <f t="shared" si="20"/>
        <v>1</v>
      </c>
      <c r="K59">
        <f t="shared" si="20"/>
        <v>0.28994082840236673</v>
      </c>
      <c r="L59">
        <f t="shared" si="20"/>
        <v>1.3313609467455618</v>
      </c>
      <c r="M59">
        <f t="shared" si="20"/>
        <v>0.85207100591716023</v>
      </c>
      <c r="N59">
        <f t="shared" si="20"/>
        <v>0.21301775147929006</v>
      </c>
      <c r="O59">
        <f t="shared" si="20"/>
        <v>5.3254437869822514E-2</v>
      </c>
      <c r="P59">
        <f t="shared" si="20"/>
        <v>5.9171597633135677E-3</v>
      </c>
      <c r="Q59">
        <f t="shared" si="20"/>
        <v>2.3668639053254541E-2</v>
      </c>
      <c r="R59">
        <f t="shared" si="20"/>
        <v>1.5147928994082842</v>
      </c>
      <c r="S59">
        <f t="shared" si="20"/>
        <v>0.71597633136094696</v>
      </c>
      <c r="T59">
        <f t="shared" si="20"/>
        <v>0.21301775147928986</v>
      </c>
      <c r="U59">
        <f t="shared" si="20"/>
        <v>0.47928994082840265</v>
      </c>
      <c r="V59">
        <f t="shared" si="20"/>
        <v>9.4674556213017624E-2</v>
      </c>
      <c r="W59">
        <f t="shared" si="20"/>
        <v>0.21301775147929006</v>
      </c>
      <c r="X59">
        <f t="shared" si="20"/>
        <v>0.28994082840236673</v>
      </c>
    </row>
    <row r="60" spans="2:24" x14ac:dyDescent="0.25">
      <c r="B60">
        <f>POWER(B31,2)</f>
        <v>5.3254437869822514E-2</v>
      </c>
      <c r="C60">
        <f t="shared" ref="C60:X60" si="21">POWER(C31,2)</f>
        <v>5.9171597633136015E-3</v>
      </c>
      <c r="D60">
        <f t="shared" si="21"/>
        <v>9.4674556213017624E-2</v>
      </c>
      <c r="E60">
        <f t="shared" si="21"/>
        <v>0.14792899408284022</v>
      </c>
      <c r="F60">
        <f t="shared" si="21"/>
        <v>4</v>
      </c>
      <c r="G60">
        <f t="shared" si="21"/>
        <v>7.6686390532544371</v>
      </c>
      <c r="H60">
        <f t="shared" si="21"/>
        <v>0.21301775147928986</v>
      </c>
      <c r="I60">
        <f t="shared" si="21"/>
        <v>4.3136094674556205</v>
      </c>
      <c r="J60">
        <f t="shared" si="21"/>
        <v>1</v>
      </c>
      <c r="K60">
        <f t="shared" si="21"/>
        <v>0.28994082840236673</v>
      </c>
      <c r="L60">
        <f t="shared" si="21"/>
        <v>0.71597633136094696</v>
      </c>
      <c r="M60">
        <f t="shared" si="21"/>
        <v>1.1597633136094669</v>
      </c>
      <c r="N60">
        <f t="shared" si="21"/>
        <v>0.21301775147929006</v>
      </c>
      <c r="O60">
        <f t="shared" si="21"/>
        <v>5.3254437869822514E-2</v>
      </c>
      <c r="P60">
        <f t="shared" si="21"/>
        <v>1.1597633136094669</v>
      </c>
      <c r="Q60">
        <f t="shared" si="21"/>
        <v>4.6390532544378713</v>
      </c>
      <c r="R60">
        <f t="shared" si="21"/>
        <v>5.3254437869822514E-2</v>
      </c>
      <c r="S60">
        <f t="shared" si="21"/>
        <v>2.3668639053254406E-2</v>
      </c>
      <c r="T60">
        <f t="shared" si="21"/>
        <v>0.21301775147928986</v>
      </c>
      <c r="U60">
        <f t="shared" si="21"/>
        <v>0.47928994082840265</v>
      </c>
      <c r="V60">
        <f t="shared" si="21"/>
        <v>0.47928994082840265</v>
      </c>
      <c r="W60">
        <f t="shared" si="21"/>
        <v>0.28994082840236673</v>
      </c>
      <c r="X60">
        <f t="shared" si="21"/>
        <v>2.1360946745562135</v>
      </c>
    </row>
    <row r="61" spans="2:24" x14ac:dyDescent="0.25">
      <c r="B61">
        <f>POWER(B32,2)</f>
        <v>1.5147928994082842</v>
      </c>
      <c r="C61">
        <f t="shared" ref="C61:X61" si="22">POWER(C32,2)</f>
        <v>5.9171597633136015E-3</v>
      </c>
      <c r="D61">
        <f t="shared" si="22"/>
        <v>9.4674556213017624E-2</v>
      </c>
      <c r="E61">
        <f t="shared" si="22"/>
        <v>0.14792899408284022</v>
      </c>
      <c r="F61">
        <f t="shared" si="22"/>
        <v>1</v>
      </c>
      <c r="G61">
        <f t="shared" si="22"/>
        <v>0.59171597633136086</v>
      </c>
      <c r="H61">
        <f t="shared" si="22"/>
        <v>0.21301775147928986</v>
      </c>
      <c r="I61">
        <f t="shared" si="22"/>
        <v>5.9171597633135677E-3</v>
      </c>
      <c r="J61">
        <f t="shared" si="22"/>
        <v>1</v>
      </c>
      <c r="K61">
        <f t="shared" si="22"/>
        <v>0.28994082840236673</v>
      </c>
      <c r="L61">
        <f t="shared" si="22"/>
        <v>0.71597633136094696</v>
      </c>
      <c r="M61">
        <f t="shared" si="22"/>
        <v>1.1597633136094669</v>
      </c>
      <c r="N61">
        <f t="shared" si="22"/>
        <v>0.21301775147929006</v>
      </c>
      <c r="O61">
        <f t="shared" si="22"/>
        <v>0.59171597633136086</v>
      </c>
      <c r="P61">
        <f t="shared" si="22"/>
        <v>1.1597633136094669</v>
      </c>
      <c r="Q61">
        <f t="shared" si="22"/>
        <v>0.71597633136094618</v>
      </c>
      <c r="R61">
        <f t="shared" si="22"/>
        <v>1.5147928994082842</v>
      </c>
      <c r="S61">
        <f t="shared" si="22"/>
        <v>1.3313609467455618</v>
      </c>
      <c r="T61">
        <f t="shared" si="22"/>
        <v>0.28994082840236696</v>
      </c>
      <c r="U61">
        <f t="shared" si="22"/>
        <v>9.4674556213017624E-2</v>
      </c>
      <c r="V61">
        <f t="shared" si="22"/>
        <v>0.47928994082840265</v>
      </c>
      <c r="W61">
        <f t="shared" si="22"/>
        <v>0.28994082840236673</v>
      </c>
      <c r="X61">
        <f t="shared" si="22"/>
        <v>2.1360946745562135</v>
      </c>
    </row>
    <row r="62" spans="2:24" x14ac:dyDescent="0.25">
      <c r="B62">
        <f>POWER(B33,2)</f>
        <v>0.59171597633136086</v>
      </c>
      <c r="C62">
        <f t="shared" ref="C62:X62" si="23">POWER(C33,2)</f>
        <v>5.9171597633136015E-3</v>
      </c>
      <c r="D62">
        <f t="shared" si="23"/>
        <v>0.47928994082840265</v>
      </c>
      <c r="E62">
        <f t="shared" si="23"/>
        <v>0.14792899408284022</v>
      </c>
      <c r="F62">
        <f t="shared" si="23"/>
        <v>0</v>
      </c>
      <c r="G62">
        <f t="shared" si="23"/>
        <v>5.3254437869822514E-2</v>
      </c>
      <c r="H62">
        <f t="shared" si="23"/>
        <v>0.28994082840236696</v>
      </c>
      <c r="I62">
        <f t="shared" si="23"/>
        <v>5.9171597633135677E-3</v>
      </c>
      <c r="J62">
        <f t="shared" si="23"/>
        <v>1</v>
      </c>
      <c r="K62">
        <f t="shared" si="23"/>
        <v>0.21301775147929006</v>
      </c>
      <c r="L62">
        <f t="shared" si="23"/>
        <v>2.3668639053254406E-2</v>
      </c>
      <c r="M62">
        <f t="shared" si="23"/>
        <v>0.85207100591716023</v>
      </c>
      <c r="N62">
        <f t="shared" si="23"/>
        <v>0.28994082840236673</v>
      </c>
      <c r="O62">
        <f t="shared" si="23"/>
        <v>5.3254437869822514E-2</v>
      </c>
      <c r="P62">
        <f t="shared" si="23"/>
        <v>0.85207100591716023</v>
      </c>
      <c r="Q62">
        <f t="shared" si="23"/>
        <v>0.71597633136094618</v>
      </c>
      <c r="R62">
        <f t="shared" si="23"/>
        <v>0.59171597633136086</v>
      </c>
      <c r="S62">
        <f t="shared" si="23"/>
        <v>2.3668639053254406E-2</v>
      </c>
      <c r="T62">
        <f t="shared" si="23"/>
        <v>0.21301775147928986</v>
      </c>
      <c r="U62">
        <f t="shared" si="23"/>
        <v>0.47928994082840265</v>
      </c>
      <c r="V62">
        <f t="shared" si="23"/>
        <v>9.4674556213017624E-2</v>
      </c>
      <c r="W62">
        <f t="shared" si="23"/>
        <v>0.21301775147929006</v>
      </c>
      <c r="X62">
        <f t="shared" si="23"/>
        <v>0.28994082840236673</v>
      </c>
    </row>
    <row r="63" spans="2:24" x14ac:dyDescent="0.25">
      <c r="B63">
        <f>POWER(B34,2)</f>
        <v>5.3254437869822514E-2</v>
      </c>
      <c r="C63">
        <f t="shared" ref="C63:X63" si="24">POWER(C34,2)</f>
        <v>5.9171597633136015E-3</v>
      </c>
      <c r="D63">
        <f t="shared" si="24"/>
        <v>9.4674556213017624E-2</v>
      </c>
      <c r="E63">
        <f t="shared" si="24"/>
        <v>0.14792899408284022</v>
      </c>
      <c r="F63">
        <f t="shared" si="24"/>
        <v>0</v>
      </c>
      <c r="G63">
        <f t="shared" si="24"/>
        <v>0.59171597633136086</v>
      </c>
      <c r="H63">
        <f t="shared" si="24"/>
        <v>0.28994082840236696</v>
      </c>
      <c r="I63">
        <f t="shared" si="24"/>
        <v>5.9171597633135677E-3</v>
      </c>
      <c r="J63">
        <f t="shared" si="24"/>
        <v>0</v>
      </c>
      <c r="K63">
        <f t="shared" si="24"/>
        <v>0.28994082840236673</v>
      </c>
      <c r="L63">
        <f t="shared" si="24"/>
        <v>0.71597633136094696</v>
      </c>
      <c r="M63">
        <f t="shared" si="24"/>
        <v>5.9171597633135677E-3</v>
      </c>
      <c r="N63">
        <f t="shared" si="24"/>
        <v>0.21301775147929006</v>
      </c>
      <c r="O63">
        <f t="shared" si="24"/>
        <v>5.3254437869822514E-2</v>
      </c>
      <c r="P63">
        <f t="shared" si="24"/>
        <v>0.85207100591716023</v>
      </c>
      <c r="Q63">
        <f t="shared" si="24"/>
        <v>0.71597633136094618</v>
      </c>
      <c r="R63">
        <f t="shared" si="24"/>
        <v>0.59171597633136086</v>
      </c>
      <c r="S63">
        <f t="shared" si="24"/>
        <v>2.3668639053254406E-2</v>
      </c>
      <c r="T63">
        <f t="shared" si="24"/>
        <v>0.21301775147928986</v>
      </c>
      <c r="U63">
        <f t="shared" si="24"/>
        <v>1.7100591715976325</v>
      </c>
      <c r="V63">
        <f t="shared" si="24"/>
        <v>0.47928994082840265</v>
      </c>
      <c r="W63">
        <f t="shared" si="24"/>
        <v>0.28994082840236673</v>
      </c>
      <c r="X63">
        <f t="shared" si="24"/>
        <v>0.21301775147929006</v>
      </c>
    </row>
    <row r="64" spans="2:24" x14ac:dyDescent="0.25">
      <c r="B64">
        <f>POWER(B35,2)</f>
        <v>5.3254437869822514E-2</v>
      </c>
      <c r="C64">
        <f t="shared" ref="C64:X64" si="25">POWER(C35,2)</f>
        <v>5.9171597633136015E-3</v>
      </c>
      <c r="D64">
        <f t="shared" si="25"/>
        <v>9.4674556213017624E-2</v>
      </c>
      <c r="E64">
        <f t="shared" si="25"/>
        <v>0.14792899408284022</v>
      </c>
      <c r="F64">
        <f t="shared" si="25"/>
        <v>0</v>
      </c>
      <c r="G64">
        <f t="shared" si="25"/>
        <v>1.5147928994082842</v>
      </c>
      <c r="H64">
        <f t="shared" si="25"/>
        <v>0.21301775147928986</v>
      </c>
      <c r="I64">
        <f t="shared" si="25"/>
        <v>5.9171597633135677E-3</v>
      </c>
      <c r="J64">
        <f t="shared" si="25"/>
        <v>1</v>
      </c>
      <c r="K64">
        <f t="shared" si="25"/>
        <v>0.21301775147929006</v>
      </c>
      <c r="L64">
        <f t="shared" si="25"/>
        <v>2.3668639053254406E-2</v>
      </c>
      <c r="M64">
        <f t="shared" si="25"/>
        <v>5.9171597633135677E-3</v>
      </c>
      <c r="N64">
        <f t="shared" si="25"/>
        <v>0.28994082840236673</v>
      </c>
      <c r="O64">
        <f t="shared" si="25"/>
        <v>5.3254437869822514E-2</v>
      </c>
      <c r="P64">
        <f t="shared" si="25"/>
        <v>5.9171597633135677E-3</v>
      </c>
      <c r="Q64">
        <f t="shared" si="25"/>
        <v>2.3668639053254541E-2</v>
      </c>
      <c r="R64">
        <f t="shared" si="25"/>
        <v>5.3254437869822514E-2</v>
      </c>
      <c r="S64">
        <f t="shared" si="25"/>
        <v>2.3668639053254406E-2</v>
      </c>
      <c r="T64">
        <f t="shared" si="25"/>
        <v>0.28994082840236696</v>
      </c>
      <c r="U64">
        <f t="shared" si="25"/>
        <v>9.4674556213017624E-2</v>
      </c>
      <c r="V64">
        <f t="shared" si="25"/>
        <v>0.47928994082840265</v>
      </c>
      <c r="W64">
        <f t="shared" si="25"/>
        <v>0.21301775147929006</v>
      </c>
      <c r="X64">
        <f t="shared" si="25"/>
        <v>0.21301775147929006</v>
      </c>
    </row>
    <row r="65" spans="1:24" x14ac:dyDescent="0.25">
      <c r="B65">
        <f>POWER(B36,2)</f>
        <v>5.3254437869822514E-2</v>
      </c>
      <c r="C65">
        <f t="shared" ref="C65:X65" si="26">POWER(C36,2)</f>
        <v>5.9171597633136015E-3</v>
      </c>
      <c r="D65">
        <f t="shared" si="26"/>
        <v>0.47928994082840265</v>
      </c>
      <c r="E65">
        <f t="shared" si="26"/>
        <v>0.14792899408284022</v>
      </c>
      <c r="F65">
        <f t="shared" si="26"/>
        <v>1</v>
      </c>
      <c r="G65">
        <f t="shared" si="26"/>
        <v>0.59171597633136086</v>
      </c>
      <c r="H65">
        <f t="shared" si="26"/>
        <v>0.21301775147928986</v>
      </c>
      <c r="I65">
        <f t="shared" si="26"/>
        <v>5.9171597633135677E-3</v>
      </c>
      <c r="J65">
        <f t="shared" si="26"/>
        <v>1</v>
      </c>
      <c r="K65">
        <f t="shared" si="26"/>
        <v>0.28994082840236673</v>
      </c>
      <c r="L65">
        <f t="shared" si="26"/>
        <v>0.71597633136094696</v>
      </c>
      <c r="M65">
        <f t="shared" si="26"/>
        <v>1.1597633136094669</v>
      </c>
      <c r="N65">
        <f t="shared" si="26"/>
        <v>0.28994082840236673</v>
      </c>
      <c r="O65">
        <f t="shared" si="26"/>
        <v>0.59171597633136086</v>
      </c>
      <c r="P65">
        <f t="shared" si="26"/>
        <v>1.1597633136094669</v>
      </c>
      <c r="Q65">
        <f t="shared" si="26"/>
        <v>1.3313609467455629</v>
      </c>
      <c r="R65">
        <f t="shared" si="26"/>
        <v>1.5147928994082842</v>
      </c>
      <c r="S65">
        <f t="shared" si="26"/>
        <v>2.3668639053254406E-2</v>
      </c>
      <c r="T65">
        <f t="shared" si="26"/>
        <v>0.28994082840236696</v>
      </c>
      <c r="U65">
        <f t="shared" si="26"/>
        <v>1.7100591715976325</v>
      </c>
      <c r="V65">
        <f t="shared" si="26"/>
        <v>0.47928994082840265</v>
      </c>
      <c r="W65">
        <f t="shared" si="26"/>
        <v>2.3668639053254434</v>
      </c>
      <c r="X65">
        <f t="shared" si="26"/>
        <v>0.21301775147929006</v>
      </c>
    </row>
    <row r="67" spans="1:24" x14ac:dyDescent="0.25">
      <c r="A67" t="s">
        <v>74</v>
      </c>
      <c r="B67">
        <f>SUM(B39:B51)</f>
        <v>5.2307692307692317</v>
      </c>
      <c r="C67">
        <f t="shared" ref="C67:W67" si="27">SUM(C39:C51)</f>
        <v>14.236686390532549</v>
      </c>
      <c r="D67">
        <f t="shared" si="27"/>
        <v>1.9585798816568045</v>
      </c>
      <c r="E67">
        <f t="shared" si="27"/>
        <v>9.0650887573964471</v>
      </c>
      <c r="F67">
        <f t="shared" si="27"/>
        <v>5.1420118343195256</v>
      </c>
      <c r="G67">
        <f t="shared" si="27"/>
        <v>7.1420118343195282</v>
      </c>
      <c r="H67">
        <f t="shared" si="27"/>
        <v>10.988165680473372</v>
      </c>
      <c r="I67">
        <f t="shared" si="27"/>
        <v>3.8816568047337281</v>
      </c>
      <c r="J67">
        <f t="shared" si="27"/>
        <v>8.1301775147929014</v>
      </c>
      <c r="K67">
        <f t="shared" si="27"/>
        <v>6.8106508875739644</v>
      </c>
      <c r="L67">
        <f t="shared" si="27"/>
        <v>13.153846153846155</v>
      </c>
      <c r="M67">
        <f t="shared" si="27"/>
        <v>7.1301775147929005</v>
      </c>
      <c r="N67">
        <f t="shared" si="27"/>
        <v>5.1538461538461551</v>
      </c>
      <c r="O67">
        <f t="shared" si="27"/>
        <v>12.207100591715975</v>
      </c>
      <c r="P67">
        <f t="shared" si="27"/>
        <v>10.497041420118343</v>
      </c>
      <c r="Q67">
        <f t="shared" si="27"/>
        <v>5.1420118343195256</v>
      </c>
      <c r="R67">
        <f t="shared" si="27"/>
        <v>7.1301775147929014</v>
      </c>
      <c r="S67">
        <f t="shared" si="27"/>
        <v>10.852071005917164</v>
      </c>
      <c r="T67">
        <f t="shared" si="27"/>
        <v>15.698224852071011</v>
      </c>
      <c r="U67">
        <f t="shared" si="27"/>
        <v>9.7278106508875748</v>
      </c>
      <c r="V67">
        <f t="shared" si="27"/>
        <v>5.0650887573964507</v>
      </c>
      <c r="W67">
        <f t="shared" si="27"/>
        <v>9.0000000000000018</v>
      </c>
      <c r="X67">
        <f>SUM(X39:X51)</f>
        <v>10.988165680473371</v>
      </c>
    </row>
    <row r="68" spans="1:24" x14ac:dyDescent="0.25">
      <c r="A68" t="s">
        <v>75</v>
      </c>
      <c r="B68">
        <f>SUM(B53:B65)</f>
        <v>6.3076923076923075</v>
      </c>
      <c r="C68">
        <f t="shared" ref="C68:W68" si="28">SUM(C53:C65)</f>
        <v>0.92307692307692346</v>
      </c>
      <c r="D68">
        <f t="shared" si="28"/>
        <v>4.7692307692307692</v>
      </c>
      <c r="E68">
        <f t="shared" si="28"/>
        <v>3.076923076923078</v>
      </c>
      <c r="F68">
        <f t="shared" si="28"/>
        <v>10</v>
      </c>
      <c r="G68">
        <f t="shared" si="28"/>
        <v>14.30769230769231</v>
      </c>
      <c r="H68">
        <f t="shared" si="28"/>
        <v>3.2307692307692299</v>
      </c>
      <c r="I68">
        <f t="shared" si="28"/>
        <v>8.9230769230769234</v>
      </c>
      <c r="J68">
        <f t="shared" si="28"/>
        <v>12</v>
      </c>
      <c r="K68">
        <f t="shared" si="28"/>
        <v>5.2307692307692317</v>
      </c>
      <c r="L68">
        <f t="shared" si="28"/>
        <v>5.6923076923076925</v>
      </c>
      <c r="M68">
        <f t="shared" si="28"/>
        <v>6.9230769230769242</v>
      </c>
      <c r="N68">
        <f t="shared" si="28"/>
        <v>5.2307692307692317</v>
      </c>
      <c r="O68">
        <f t="shared" si="28"/>
        <v>2.3076923076923079</v>
      </c>
      <c r="P68">
        <f t="shared" si="28"/>
        <v>8.9230769230769234</v>
      </c>
      <c r="Q68">
        <f t="shared" si="28"/>
        <v>11.69230769230769</v>
      </c>
      <c r="R68">
        <f t="shared" si="28"/>
        <v>8.3076923076923084</v>
      </c>
      <c r="S68">
        <f t="shared" si="28"/>
        <v>3.6923076923076934</v>
      </c>
      <c r="T68">
        <f t="shared" si="28"/>
        <v>3.2307692307692304</v>
      </c>
      <c r="U68">
        <f t="shared" si="28"/>
        <v>6.7692307692307692</v>
      </c>
      <c r="V68">
        <f t="shared" si="28"/>
        <v>4.7692307692307701</v>
      </c>
      <c r="W68">
        <f t="shared" si="28"/>
        <v>5.2307692307692317</v>
      </c>
      <c r="X68">
        <f>SUM(X53:X65)</f>
        <v>9.2307692307692317</v>
      </c>
    </row>
    <row r="71" spans="1:24" x14ac:dyDescent="0.25">
      <c r="A71" t="s">
        <v>78</v>
      </c>
      <c r="B71">
        <f>13-1</f>
        <v>12</v>
      </c>
      <c r="C71">
        <f t="shared" ref="C71:W72" si="29">13-1</f>
        <v>12</v>
      </c>
      <c r="D71">
        <f t="shared" si="29"/>
        <v>12</v>
      </c>
      <c r="E71">
        <f t="shared" si="29"/>
        <v>12</v>
      </c>
      <c r="F71">
        <f t="shared" si="29"/>
        <v>12</v>
      </c>
      <c r="G71">
        <f t="shared" si="29"/>
        <v>12</v>
      </c>
      <c r="H71">
        <f t="shared" si="29"/>
        <v>12</v>
      </c>
      <c r="I71">
        <f t="shared" si="29"/>
        <v>12</v>
      </c>
      <c r="J71">
        <f t="shared" si="29"/>
        <v>12</v>
      </c>
      <c r="K71">
        <f t="shared" si="29"/>
        <v>12</v>
      </c>
      <c r="L71">
        <f t="shared" si="29"/>
        <v>12</v>
      </c>
      <c r="M71">
        <f t="shared" si="29"/>
        <v>12</v>
      </c>
      <c r="N71">
        <f t="shared" si="29"/>
        <v>12</v>
      </c>
      <c r="O71">
        <f t="shared" si="29"/>
        <v>12</v>
      </c>
      <c r="P71">
        <f t="shared" si="29"/>
        <v>12</v>
      </c>
      <c r="Q71">
        <f t="shared" si="29"/>
        <v>12</v>
      </c>
      <c r="R71">
        <f t="shared" si="29"/>
        <v>12</v>
      </c>
      <c r="S71">
        <f t="shared" si="29"/>
        <v>12</v>
      </c>
      <c r="T71">
        <f t="shared" si="29"/>
        <v>12</v>
      </c>
      <c r="U71">
        <f t="shared" si="29"/>
        <v>12</v>
      </c>
      <c r="V71">
        <f t="shared" si="29"/>
        <v>12</v>
      </c>
      <c r="W71">
        <f t="shared" si="29"/>
        <v>12</v>
      </c>
      <c r="X71">
        <f>13-1</f>
        <v>12</v>
      </c>
    </row>
    <row r="72" spans="1:24" x14ac:dyDescent="0.25">
      <c r="A72" t="s">
        <v>79</v>
      </c>
      <c r="B72">
        <f>13-1</f>
        <v>12</v>
      </c>
      <c r="C72">
        <f t="shared" si="29"/>
        <v>12</v>
      </c>
      <c r="D72">
        <f t="shared" si="29"/>
        <v>12</v>
      </c>
      <c r="E72">
        <f t="shared" si="29"/>
        <v>12</v>
      </c>
      <c r="F72">
        <f t="shared" si="29"/>
        <v>12</v>
      </c>
      <c r="G72">
        <f t="shared" si="29"/>
        <v>12</v>
      </c>
      <c r="H72">
        <f t="shared" si="29"/>
        <v>12</v>
      </c>
      <c r="I72">
        <f t="shared" si="29"/>
        <v>12</v>
      </c>
      <c r="J72">
        <f t="shared" si="29"/>
        <v>12</v>
      </c>
      <c r="K72">
        <f t="shared" si="29"/>
        <v>12</v>
      </c>
      <c r="L72">
        <f t="shared" si="29"/>
        <v>12</v>
      </c>
      <c r="M72">
        <f t="shared" si="29"/>
        <v>12</v>
      </c>
      <c r="N72">
        <f t="shared" si="29"/>
        <v>12</v>
      </c>
      <c r="O72">
        <f t="shared" si="29"/>
        <v>12</v>
      </c>
      <c r="P72">
        <f t="shared" si="29"/>
        <v>12</v>
      </c>
      <c r="Q72">
        <f t="shared" si="29"/>
        <v>12</v>
      </c>
      <c r="R72">
        <f t="shared" si="29"/>
        <v>12</v>
      </c>
      <c r="S72">
        <f t="shared" si="29"/>
        <v>12</v>
      </c>
      <c r="T72">
        <f t="shared" si="29"/>
        <v>12</v>
      </c>
      <c r="U72">
        <f t="shared" si="29"/>
        <v>12</v>
      </c>
      <c r="V72">
        <f t="shared" si="29"/>
        <v>12</v>
      </c>
      <c r="W72">
        <f t="shared" si="29"/>
        <v>12</v>
      </c>
      <c r="X72">
        <f>13-1</f>
        <v>12</v>
      </c>
    </row>
    <row r="75" spans="1:24" x14ac:dyDescent="0.25">
      <c r="A75" s="10" t="s">
        <v>76</v>
      </c>
      <c r="B75">
        <f>B67/B71</f>
        <v>0.43589743589743596</v>
      </c>
      <c r="C75">
        <f t="shared" ref="C75:X75" si="30">C67/C71</f>
        <v>1.1863905325443791</v>
      </c>
      <c r="D75">
        <f t="shared" si="30"/>
        <v>0.16321499013806703</v>
      </c>
      <c r="E75">
        <f t="shared" si="30"/>
        <v>0.75542406311637056</v>
      </c>
      <c r="F75">
        <f t="shared" si="30"/>
        <v>0.4285009861932938</v>
      </c>
      <c r="G75">
        <f t="shared" si="30"/>
        <v>0.59516765285996065</v>
      </c>
      <c r="H75">
        <f t="shared" si="30"/>
        <v>0.91568047337278102</v>
      </c>
      <c r="I75">
        <f t="shared" si="30"/>
        <v>0.32347140039447736</v>
      </c>
      <c r="J75">
        <f t="shared" si="30"/>
        <v>0.67751479289940841</v>
      </c>
      <c r="K75">
        <f t="shared" si="30"/>
        <v>0.56755424063116366</v>
      </c>
      <c r="L75">
        <f t="shared" si="30"/>
        <v>1.0961538461538463</v>
      </c>
      <c r="M75">
        <f t="shared" si="30"/>
        <v>0.59418145956607504</v>
      </c>
      <c r="N75">
        <f t="shared" si="30"/>
        <v>0.42948717948717957</v>
      </c>
      <c r="O75">
        <f t="shared" si="30"/>
        <v>1.0172583826429979</v>
      </c>
      <c r="P75">
        <f t="shared" si="30"/>
        <v>0.87475345167652863</v>
      </c>
      <c r="Q75">
        <f t="shared" si="30"/>
        <v>0.4285009861932938</v>
      </c>
      <c r="R75">
        <f t="shared" si="30"/>
        <v>0.59418145956607515</v>
      </c>
      <c r="S75">
        <f t="shared" si="30"/>
        <v>0.90433925049309705</v>
      </c>
      <c r="T75">
        <f t="shared" si="30"/>
        <v>1.3081854043392509</v>
      </c>
      <c r="U75">
        <f t="shared" si="30"/>
        <v>0.81065088757396453</v>
      </c>
      <c r="V75">
        <f t="shared" si="30"/>
        <v>0.42209072978303758</v>
      </c>
      <c r="W75">
        <f t="shared" si="30"/>
        <v>0.75000000000000011</v>
      </c>
      <c r="X75">
        <f t="shared" si="30"/>
        <v>0.91568047337278091</v>
      </c>
    </row>
    <row r="76" spans="1:24" ht="18.75" x14ac:dyDescent="0.35">
      <c r="A76" s="10" t="s">
        <v>77</v>
      </c>
      <c r="B76">
        <f>B68/B72</f>
        <v>0.52564102564102566</v>
      </c>
      <c r="C76">
        <f t="shared" ref="C76:X76" si="31">C68/C72</f>
        <v>7.6923076923076955E-2</v>
      </c>
      <c r="D76">
        <f t="shared" si="31"/>
        <v>0.39743589743589741</v>
      </c>
      <c r="E76">
        <f t="shared" si="31"/>
        <v>0.2564102564102565</v>
      </c>
      <c r="F76">
        <f t="shared" si="31"/>
        <v>0.83333333333333337</v>
      </c>
      <c r="G76">
        <f t="shared" si="31"/>
        <v>1.1923076923076925</v>
      </c>
      <c r="H76">
        <f t="shared" si="31"/>
        <v>0.26923076923076916</v>
      </c>
      <c r="I76">
        <f t="shared" si="31"/>
        <v>0.74358974358974361</v>
      </c>
      <c r="J76">
        <f t="shared" si="31"/>
        <v>1</v>
      </c>
      <c r="K76">
        <f t="shared" si="31"/>
        <v>0.43589743589743596</v>
      </c>
      <c r="L76">
        <f t="shared" si="31"/>
        <v>0.47435897435897439</v>
      </c>
      <c r="M76">
        <f t="shared" si="31"/>
        <v>0.57692307692307698</v>
      </c>
      <c r="N76">
        <f t="shared" si="31"/>
        <v>0.43589743589743596</v>
      </c>
      <c r="O76">
        <f t="shared" si="31"/>
        <v>0.19230769230769232</v>
      </c>
      <c r="P76">
        <f t="shared" si="31"/>
        <v>0.74358974358974361</v>
      </c>
      <c r="Q76">
        <f t="shared" si="31"/>
        <v>0.97435897435897412</v>
      </c>
      <c r="R76">
        <f t="shared" si="31"/>
        <v>0.6923076923076924</v>
      </c>
      <c r="S76">
        <f t="shared" si="31"/>
        <v>0.30769230769230776</v>
      </c>
      <c r="T76">
        <f t="shared" si="31"/>
        <v>0.26923076923076922</v>
      </c>
      <c r="U76">
        <f t="shared" si="31"/>
        <v>0.5641025641025641</v>
      </c>
      <c r="V76">
        <f t="shared" si="31"/>
        <v>0.39743589743589752</v>
      </c>
      <c r="W76">
        <f t="shared" si="31"/>
        <v>0.43589743589743596</v>
      </c>
      <c r="X76">
        <f t="shared" si="31"/>
        <v>0.76923076923076927</v>
      </c>
    </row>
    <row r="78" spans="1:24" ht="18.75" x14ac:dyDescent="0.35">
      <c r="A78" s="10" t="s">
        <v>80</v>
      </c>
    </row>
    <row r="79" spans="1:24" x14ac:dyDescent="0.25">
      <c r="B79">
        <f xml:space="preserve"> B71/(B71+B72)*B75 + B72/(B71+B72)*B76</f>
        <v>0.48076923076923084</v>
      </c>
      <c r="C79">
        <f t="shared" ref="C79:X79" si="32" xml:space="preserve"> C71/(C71+C72)*C75 + C72/(C71+C72)*C76</f>
        <v>0.63165680473372798</v>
      </c>
      <c r="D79">
        <f t="shared" si="32"/>
        <v>0.28032544378698221</v>
      </c>
      <c r="E79">
        <f t="shared" si="32"/>
        <v>0.50591715976331353</v>
      </c>
      <c r="F79">
        <f t="shared" si="32"/>
        <v>0.63091715976331364</v>
      </c>
      <c r="G79">
        <f t="shared" si="32"/>
        <v>0.89373767258382664</v>
      </c>
      <c r="H79">
        <f t="shared" si="32"/>
        <v>0.59245562130177509</v>
      </c>
      <c r="I79">
        <f t="shared" si="32"/>
        <v>0.53353057199211051</v>
      </c>
      <c r="J79">
        <f t="shared" si="32"/>
        <v>0.83875739644970415</v>
      </c>
      <c r="K79">
        <f t="shared" si="32"/>
        <v>0.50172583826429984</v>
      </c>
      <c r="L79">
        <f t="shared" si="32"/>
        <v>0.78525641025641035</v>
      </c>
      <c r="M79">
        <f t="shared" si="32"/>
        <v>0.58555226824457596</v>
      </c>
      <c r="N79">
        <f t="shared" si="32"/>
        <v>0.43269230769230776</v>
      </c>
      <c r="O79">
        <f t="shared" si="32"/>
        <v>0.60478303747534512</v>
      </c>
      <c r="P79">
        <f t="shared" si="32"/>
        <v>0.80917159763313617</v>
      </c>
      <c r="Q79">
        <f t="shared" si="32"/>
        <v>0.7014299802761339</v>
      </c>
      <c r="R79">
        <f t="shared" si="32"/>
        <v>0.64324457593688378</v>
      </c>
      <c r="S79">
        <f t="shared" si="32"/>
        <v>0.60601577909270243</v>
      </c>
      <c r="T79">
        <f t="shared" si="32"/>
        <v>0.78870808678501003</v>
      </c>
      <c r="U79">
        <f t="shared" si="32"/>
        <v>0.68737672583826437</v>
      </c>
      <c r="V79">
        <f t="shared" si="32"/>
        <v>0.40976331360946755</v>
      </c>
      <c r="W79">
        <f t="shared" si="32"/>
        <v>0.59294871794871806</v>
      </c>
      <c r="X79">
        <f t="shared" si="32"/>
        <v>0.84245562130177509</v>
      </c>
    </row>
    <row r="81" spans="1:24" ht="18.75" x14ac:dyDescent="0.35">
      <c r="A81" s="10" t="s">
        <v>81</v>
      </c>
    </row>
    <row r="82" spans="1:24" x14ac:dyDescent="0.25">
      <c r="B82">
        <f>B79/13</f>
        <v>3.6982248520710068E-2</v>
      </c>
      <c r="C82">
        <f t="shared" ref="C82:X82" si="33">C79/13</f>
        <v>4.8588984979517538E-2</v>
      </c>
      <c r="D82">
        <f t="shared" si="33"/>
        <v>2.1563495675921709E-2</v>
      </c>
      <c r="E82">
        <f t="shared" si="33"/>
        <v>3.8916704597177963E-2</v>
      </c>
      <c r="F82">
        <f t="shared" si="33"/>
        <v>4.8532089212562586E-2</v>
      </c>
      <c r="G82">
        <f t="shared" si="33"/>
        <v>6.8749051737217431E-2</v>
      </c>
      <c r="H82">
        <f t="shared" si="33"/>
        <v>4.5573509330905773E-2</v>
      </c>
      <c r="I82">
        <f t="shared" si="33"/>
        <v>4.104081323016235E-2</v>
      </c>
      <c r="J82">
        <f t="shared" si="33"/>
        <v>6.451979972690032E-2</v>
      </c>
      <c r="K82">
        <f t="shared" si="33"/>
        <v>3.8594295251099989E-2</v>
      </c>
      <c r="L82">
        <f t="shared" si="33"/>
        <v>6.0404339250493107E-2</v>
      </c>
      <c r="M82">
        <f t="shared" si="33"/>
        <v>4.5042482172659687E-2</v>
      </c>
      <c r="N82">
        <f t="shared" si="33"/>
        <v>3.3284023668639057E-2</v>
      </c>
      <c r="O82">
        <f t="shared" si="33"/>
        <v>4.6521772113488083E-2</v>
      </c>
      <c r="P82">
        <f t="shared" si="33"/>
        <v>6.2243969048702781E-2</v>
      </c>
      <c r="Q82">
        <f t="shared" si="33"/>
        <v>5.3956152328933374E-2</v>
      </c>
      <c r="R82">
        <f t="shared" si="33"/>
        <v>4.9480351995144903E-2</v>
      </c>
      <c r="S82">
        <f t="shared" si="33"/>
        <v>4.6616598391746339E-2</v>
      </c>
      <c r="T82">
        <f t="shared" si="33"/>
        <v>6.0669852829616157E-2</v>
      </c>
      <c r="U82">
        <f t="shared" si="33"/>
        <v>5.2875132756789567E-2</v>
      </c>
      <c r="V82">
        <f t="shared" si="33"/>
        <v>3.1520254893035962E-2</v>
      </c>
      <c r="W82">
        <f t="shared" si="33"/>
        <v>4.5611439842209084E-2</v>
      </c>
      <c r="X82">
        <f t="shared" si="33"/>
        <v>6.4804278561675005E-2</v>
      </c>
    </row>
    <row r="83" spans="1:24" ht="18.75" x14ac:dyDescent="0.35">
      <c r="A83" s="10" t="s">
        <v>82</v>
      </c>
    </row>
    <row r="84" spans="1:24" x14ac:dyDescent="0.25">
      <c r="B84">
        <f>B79/13</f>
        <v>3.6982248520710068E-2</v>
      </c>
      <c r="C84">
        <f t="shared" ref="C84:X84" si="34">C79/13</f>
        <v>4.8588984979517538E-2</v>
      </c>
      <c r="D84">
        <f t="shared" si="34"/>
        <v>2.1563495675921709E-2</v>
      </c>
      <c r="E84">
        <f t="shared" si="34"/>
        <v>3.8916704597177963E-2</v>
      </c>
      <c r="F84">
        <f t="shared" si="34"/>
        <v>4.8532089212562586E-2</v>
      </c>
      <c r="G84">
        <f t="shared" si="34"/>
        <v>6.8749051737217431E-2</v>
      </c>
      <c r="H84">
        <f t="shared" si="34"/>
        <v>4.5573509330905773E-2</v>
      </c>
      <c r="I84">
        <f t="shared" si="34"/>
        <v>4.104081323016235E-2</v>
      </c>
      <c r="J84">
        <f t="shared" si="34"/>
        <v>6.451979972690032E-2</v>
      </c>
      <c r="K84">
        <f t="shared" si="34"/>
        <v>3.8594295251099989E-2</v>
      </c>
      <c r="L84">
        <f t="shared" si="34"/>
        <v>6.0404339250493107E-2</v>
      </c>
      <c r="M84">
        <f t="shared" si="34"/>
        <v>4.5042482172659687E-2</v>
      </c>
      <c r="N84">
        <f t="shared" si="34"/>
        <v>3.3284023668639057E-2</v>
      </c>
      <c r="O84">
        <f t="shared" si="34"/>
        <v>4.6521772113488083E-2</v>
      </c>
      <c r="P84">
        <f t="shared" si="34"/>
        <v>6.2243969048702781E-2</v>
      </c>
      <c r="Q84">
        <f t="shared" si="34"/>
        <v>5.3956152328933374E-2</v>
      </c>
      <c r="R84">
        <f t="shared" si="34"/>
        <v>4.9480351995144903E-2</v>
      </c>
      <c r="S84">
        <f t="shared" si="34"/>
        <v>4.6616598391746339E-2</v>
      </c>
      <c r="T84">
        <f t="shared" si="34"/>
        <v>6.0669852829616157E-2</v>
      </c>
      <c r="U84">
        <f t="shared" si="34"/>
        <v>5.2875132756789567E-2</v>
      </c>
      <c r="V84">
        <f t="shared" si="34"/>
        <v>3.1520254893035962E-2</v>
      </c>
      <c r="W84">
        <f t="shared" si="34"/>
        <v>4.5611439842209084E-2</v>
      </c>
      <c r="X84">
        <f t="shared" si="34"/>
        <v>6.4804278561675005E-2</v>
      </c>
    </row>
    <row r="86" spans="1:24" ht="18.75" x14ac:dyDescent="0.35">
      <c r="A86" s="10" t="s">
        <v>83</v>
      </c>
    </row>
    <row r="87" spans="1:24" x14ac:dyDescent="0.25">
      <c r="B87">
        <f>(B2-B3)/SQRT(B82+B84)</f>
        <v>0.84852813742385713</v>
      </c>
      <c r="C87">
        <f t="shared" ref="C87:X87" si="35">(C2-C3)/SQRT(C82+C84)</f>
        <v>0.49351769873992901</v>
      </c>
      <c r="D87">
        <f t="shared" si="35"/>
        <v>0.74081891505795661</v>
      </c>
      <c r="E87">
        <f t="shared" si="35"/>
        <v>0.82717019186851148</v>
      </c>
      <c r="F87">
        <f t="shared" si="35"/>
        <v>1.2345172438335541</v>
      </c>
      <c r="G87">
        <f t="shared" si="35"/>
        <v>-0.41489508437011219</v>
      </c>
      <c r="H87">
        <f t="shared" si="35"/>
        <v>0.50958356109947456</v>
      </c>
      <c r="I87">
        <f t="shared" si="35"/>
        <v>0.26849343489944899</v>
      </c>
      <c r="J87">
        <f t="shared" si="35"/>
        <v>-0.21413869147987413</v>
      </c>
      <c r="K87">
        <f t="shared" si="35"/>
        <v>-0.83061801685629855</v>
      </c>
      <c r="L87">
        <f t="shared" si="35"/>
        <v>-1.1065666703449759</v>
      </c>
      <c r="M87">
        <f t="shared" si="35"/>
        <v>-0.51257862041374957</v>
      </c>
      <c r="N87">
        <f t="shared" si="35"/>
        <v>0.29814239699997092</v>
      </c>
      <c r="O87">
        <f t="shared" si="35"/>
        <v>0.50436335008755007</v>
      </c>
      <c r="P87">
        <f t="shared" si="35"/>
        <v>0.21801833108109622</v>
      </c>
      <c r="Q87">
        <f t="shared" si="35"/>
        <v>0.70249367527126816</v>
      </c>
      <c r="R87">
        <f t="shared" si="35"/>
        <v>-0.48905224320999935</v>
      </c>
      <c r="S87">
        <f t="shared" si="35"/>
        <v>0.25192505375512014</v>
      </c>
      <c r="T87">
        <f t="shared" si="35"/>
        <v>0.66248558643571465</v>
      </c>
      <c r="U87">
        <f t="shared" si="35"/>
        <v>-0.47309233328243294</v>
      </c>
      <c r="V87">
        <f t="shared" si="35"/>
        <v>-0.30637039002566313</v>
      </c>
      <c r="W87">
        <f t="shared" si="35"/>
        <v>0</v>
      </c>
      <c r="X87">
        <f t="shared" si="35"/>
        <v>-0.21366815983794593</v>
      </c>
    </row>
    <row r="90" spans="1:24" x14ac:dyDescent="0.25">
      <c r="A90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Arkusz1</vt:lpstr>
      <vt:lpstr>WynikiScenariusza1</vt:lpstr>
      <vt:lpstr>WynikiScenariusza2</vt:lpstr>
      <vt:lpstr>Wykresy</vt:lpstr>
      <vt:lpstr>ANOVA</vt:lpstr>
      <vt:lpstr>t-Student</vt:lpstr>
      <vt:lpstr>t-Student2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</dc:creator>
  <cp:lastModifiedBy>Konrad</cp:lastModifiedBy>
  <dcterms:created xsi:type="dcterms:W3CDTF">2017-06-07T10:42:57Z</dcterms:created>
  <dcterms:modified xsi:type="dcterms:W3CDTF">2017-06-12T21:10:35Z</dcterms:modified>
</cp:coreProperties>
</file>