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4448bb55869717/Documents/"/>
    </mc:Choice>
  </mc:AlternateContent>
  <xr:revisionPtr revIDLastSave="308" documentId="8_{FF550FB7-CED2-49FA-B62A-E44EBB651EE7}" xr6:coauthVersionLast="47" xr6:coauthVersionMax="47" xr10:uidLastSave="{F93FE51B-C074-40A6-B46B-50FA8BEE8635}"/>
  <bookViews>
    <workbookView xWindow="-108" yWindow="-108" windowWidth="23256" windowHeight="12456" xr2:uid="{986F80D0-3802-4460-A63A-56B012CE73D4}"/>
  </bookViews>
  <sheets>
    <sheet name="Pricing Model" sheetId="1" r:id="rId1"/>
    <sheet name="Flowcha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3" i="1" s="1"/>
  <c r="B23" i="1"/>
  <c r="B25" i="1"/>
  <c r="C25" i="1"/>
  <c r="B27" i="1" l="1"/>
  <c r="B29" i="1" s="1"/>
</calcChain>
</file>

<file path=xl/sharedStrings.xml><?xml version="1.0" encoding="utf-8"?>
<sst xmlns="http://schemas.openxmlformats.org/spreadsheetml/2006/main" count="25" uniqueCount="25">
  <si>
    <t>Total Rooms</t>
  </si>
  <si>
    <t>Room Rate (₹)</t>
  </si>
  <si>
    <t>Add-On Charge (₹)</t>
  </si>
  <si>
    <t>Monthly Rent (₹)</t>
  </si>
  <si>
    <t>Salaries (₹)</t>
  </si>
  <si>
    <t>Subscriptions and Other Costs (₹)</t>
  </si>
  <si>
    <t>Utilities Cost per Room per Day (₹)</t>
  </si>
  <si>
    <t>Other Costs per Room per Day (₹)</t>
  </si>
  <si>
    <t>Occupancy at Standard Rate (%)</t>
  </si>
  <si>
    <t>Inflation Rate (%)</t>
  </si>
  <si>
    <t>Occupancy at 50% Increased Rate (%)</t>
  </si>
  <si>
    <t>Occupancy at ₹1,200 Rate (%)</t>
  </si>
  <si>
    <t>Housekeeping Supplies 
Cost per Room per Day (₹)</t>
  </si>
  <si>
    <t>Occupancy at 25% Further 
Increased Rate (%)</t>
  </si>
  <si>
    <t>Occupancy at ₹15,000 or
 Higher Rate (%)</t>
  </si>
  <si>
    <t>Occupancy at 800% Further 
Increased Rate (%)</t>
  </si>
  <si>
    <t>Monthly Revenue (₹):</t>
  </si>
  <si>
    <t>Monthly Costs (₹)</t>
  </si>
  <si>
    <t>Monthly Profit (₹)</t>
  </si>
  <si>
    <t>Profit Margin (%)</t>
  </si>
  <si>
    <t>Occupancy at 
Current Rate (%)</t>
  </si>
  <si>
    <t>Room Rate at 
Current Occupancy (₹)</t>
  </si>
  <si>
    <t>Dynamic Hotel Pricing Model</t>
  </si>
  <si>
    <t>Input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</si>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</sst>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9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8"/>
      <color rgb="FFFFFFFF"/>
      <name val="Courier New"/>
      <family val="3"/>
    </font>
    <font>
      <b/>
      <sz val="10"/>
      <color rgb="FF374151"/>
      <name val="Segoe U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6" fontId="0" fillId="0" borderId="0" xfId="0" applyNumberFormat="1"/>
    <xf numFmtId="6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6" fontId="1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 readingOrder="1"/>
    </xf>
    <xf numFmtId="0" fontId="0" fillId="2" borderId="0" xfId="0" applyFill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0" fillId="0" borderId="0" xfId="0" applyFill="1"/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22860</xdr:rowOff>
    </xdr:from>
    <xdr:to>
      <xdr:col>9</xdr:col>
      <xdr:colOff>182880</xdr:colOff>
      <xdr:row>6</xdr:row>
      <xdr:rowOff>129540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5829A48-DA84-3A9C-CE11-BF5AFE738E5A}"/>
            </a:ext>
          </a:extLst>
        </xdr:cNvPr>
        <xdr:cNvSpPr/>
      </xdr:nvSpPr>
      <xdr:spPr>
        <a:xfrm>
          <a:off x="4251960" y="571500"/>
          <a:ext cx="1417320" cy="6553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start</a:t>
          </a:r>
        </a:p>
      </xdr:txBody>
    </xdr:sp>
    <xdr:clientData/>
  </xdr:twoCellAnchor>
  <xdr:twoCellAnchor>
    <xdr:from>
      <xdr:col>5</xdr:col>
      <xdr:colOff>579120</xdr:colOff>
      <xdr:row>9</xdr:row>
      <xdr:rowOff>76200</xdr:rowOff>
    </xdr:from>
    <xdr:to>
      <xdr:col>10</xdr:col>
      <xdr:colOff>281940</xdr:colOff>
      <xdr:row>13</xdr:row>
      <xdr:rowOff>91440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C36C072-9640-9672-B886-8E483B81F230}"/>
            </a:ext>
          </a:extLst>
        </xdr:cNvPr>
        <xdr:cNvSpPr/>
      </xdr:nvSpPr>
      <xdr:spPr>
        <a:xfrm>
          <a:off x="3627120" y="172212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586740</xdr:colOff>
      <xdr:row>17</xdr:row>
      <xdr:rowOff>0</xdr:rowOff>
    </xdr:from>
    <xdr:to>
      <xdr:col>10</xdr:col>
      <xdr:colOff>289560</xdr:colOff>
      <xdr:row>21</xdr:row>
      <xdr:rowOff>15240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42B47A7-9E6C-4D3B-B9F4-1F069E69BEF7}"/>
            </a:ext>
          </a:extLst>
        </xdr:cNvPr>
        <xdr:cNvSpPr/>
      </xdr:nvSpPr>
      <xdr:spPr>
        <a:xfrm>
          <a:off x="3634740" y="310896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38100</xdr:colOff>
      <xdr:row>24</xdr:row>
      <xdr:rowOff>91440</xdr:rowOff>
    </xdr:from>
    <xdr:to>
      <xdr:col>10</xdr:col>
      <xdr:colOff>350520</xdr:colOff>
      <xdr:row>28</xdr:row>
      <xdr:rowOff>106680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DCC09C0-8E03-43A5-BAB8-8B254F1E1190}"/>
            </a:ext>
          </a:extLst>
        </xdr:cNvPr>
        <xdr:cNvSpPr/>
      </xdr:nvSpPr>
      <xdr:spPr>
        <a:xfrm>
          <a:off x="3695700" y="448056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38100</xdr:colOff>
      <xdr:row>32</xdr:row>
      <xdr:rowOff>15240</xdr:rowOff>
    </xdr:from>
    <xdr:to>
      <xdr:col>10</xdr:col>
      <xdr:colOff>350520</xdr:colOff>
      <xdr:row>36</xdr:row>
      <xdr:rowOff>30480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4660E2D-78B1-4C86-8782-3458CE2B1D93}"/>
            </a:ext>
          </a:extLst>
        </xdr:cNvPr>
        <xdr:cNvSpPr/>
      </xdr:nvSpPr>
      <xdr:spPr>
        <a:xfrm>
          <a:off x="3695700" y="586740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68580</xdr:colOff>
      <xdr:row>39</xdr:row>
      <xdr:rowOff>175260</xdr:rowOff>
    </xdr:from>
    <xdr:to>
      <xdr:col>10</xdr:col>
      <xdr:colOff>381000</xdr:colOff>
      <xdr:row>44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A7CDBF7-BA4E-45DB-9467-929AE91D6109}"/>
            </a:ext>
          </a:extLst>
        </xdr:cNvPr>
        <xdr:cNvSpPr/>
      </xdr:nvSpPr>
      <xdr:spPr>
        <a:xfrm>
          <a:off x="3726180" y="730758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22860</xdr:colOff>
      <xdr:row>47</xdr:row>
      <xdr:rowOff>137160</xdr:rowOff>
    </xdr:from>
    <xdr:to>
      <xdr:col>10</xdr:col>
      <xdr:colOff>335280</xdr:colOff>
      <xdr:row>51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45CE734-404A-458B-8F39-64331B33F0FD}"/>
            </a:ext>
          </a:extLst>
        </xdr:cNvPr>
        <xdr:cNvSpPr/>
      </xdr:nvSpPr>
      <xdr:spPr>
        <a:xfrm>
          <a:off x="3680460" y="873252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571500</xdr:colOff>
      <xdr:row>10</xdr:row>
      <xdr:rowOff>121920</xdr:rowOff>
    </xdr:from>
    <xdr:to>
      <xdr:col>9</xdr:col>
      <xdr:colOff>198120</xdr:colOff>
      <xdr:row>12</xdr:row>
      <xdr:rowOff>54890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8E368D8-BDE8-D833-A5C2-1F327286D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1950720"/>
          <a:ext cx="1455420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18</xdr:row>
      <xdr:rowOff>53340</xdr:rowOff>
    </xdr:from>
    <xdr:to>
      <xdr:col>9</xdr:col>
      <xdr:colOff>327797</xdr:colOff>
      <xdr:row>19</xdr:row>
      <xdr:rowOff>169190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224439-998A-352A-4513-0643254DE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3345180"/>
          <a:ext cx="1585097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243840</xdr:colOff>
      <xdr:row>25</xdr:row>
      <xdr:rowOff>167640</xdr:rowOff>
    </xdr:from>
    <xdr:to>
      <xdr:col>10</xdr:col>
      <xdr:colOff>262341</xdr:colOff>
      <xdr:row>27</xdr:row>
      <xdr:rowOff>100610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6FAB94A-3AA3-528E-4295-277A02E14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1440" y="4739640"/>
          <a:ext cx="2456901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579120</xdr:colOff>
      <xdr:row>33</xdr:row>
      <xdr:rowOff>15240</xdr:rowOff>
    </xdr:from>
    <xdr:to>
      <xdr:col>10</xdr:col>
      <xdr:colOff>42837</xdr:colOff>
      <xdr:row>34</xdr:row>
      <xdr:rowOff>131090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EA7148-E53B-A4D0-7B32-28269CD0B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36720" y="6050280"/>
          <a:ext cx="1902117" cy="29873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</xdr:colOff>
      <xdr:row>41</xdr:row>
      <xdr:rowOff>38100</xdr:rowOff>
    </xdr:from>
    <xdr:to>
      <xdr:col>9</xdr:col>
      <xdr:colOff>432951</xdr:colOff>
      <xdr:row>42</xdr:row>
      <xdr:rowOff>153950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38CF814-AA1C-D42A-3391-50B4F2067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8640" y="7536180"/>
          <a:ext cx="1560711" cy="29873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</xdr:colOff>
      <xdr:row>48</xdr:row>
      <xdr:rowOff>167640</xdr:rowOff>
    </xdr:from>
    <xdr:to>
      <xdr:col>9</xdr:col>
      <xdr:colOff>152511</xdr:colOff>
      <xdr:row>50</xdr:row>
      <xdr:rowOff>100610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9588421-527A-227F-7588-3B676E0B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58640" y="8945880"/>
          <a:ext cx="1280271" cy="298730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55</xdr:row>
      <xdr:rowOff>129540</xdr:rowOff>
    </xdr:from>
    <xdr:to>
      <xdr:col>10</xdr:col>
      <xdr:colOff>335280</xdr:colOff>
      <xdr:row>59</xdr:row>
      <xdr:rowOff>144780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BC73C1C-4AA4-4525-8D42-49CE02CBD0A4}"/>
            </a:ext>
          </a:extLst>
        </xdr:cNvPr>
        <xdr:cNvSpPr/>
      </xdr:nvSpPr>
      <xdr:spPr>
        <a:xfrm>
          <a:off x="3680460" y="10187940"/>
          <a:ext cx="2750820" cy="746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7620</xdr:colOff>
      <xdr:row>56</xdr:row>
      <xdr:rowOff>144780</xdr:rowOff>
    </xdr:from>
    <xdr:to>
      <xdr:col>9</xdr:col>
      <xdr:colOff>269876</xdr:colOff>
      <xdr:row>58</xdr:row>
      <xdr:rowOff>77750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31E0B4E-7DE7-EB34-2FFF-4A02ACCE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74820" y="10386060"/>
          <a:ext cx="1481456" cy="298730"/>
        </a:xfrm>
        <a:prstGeom prst="rect">
          <a:avLst/>
        </a:prstGeom>
      </xdr:spPr>
    </xdr:pic>
    <xdr:clientData/>
  </xdr:twoCellAnchor>
  <xdr:twoCellAnchor>
    <xdr:from>
      <xdr:col>7</xdr:col>
      <xdr:colOff>45720</xdr:colOff>
      <xdr:row>63</xdr:row>
      <xdr:rowOff>114300</xdr:rowOff>
    </xdr:from>
    <xdr:to>
      <xdr:col>9</xdr:col>
      <xdr:colOff>243840</xdr:colOff>
      <xdr:row>67</xdr:row>
      <xdr:rowOff>38100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C9FB67E-1A22-4F55-87DA-BCE6A7890FA9}"/>
            </a:ext>
          </a:extLst>
        </xdr:cNvPr>
        <xdr:cNvSpPr/>
      </xdr:nvSpPr>
      <xdr:spPr>
        <a:xfrm>
          <a:off x="4312920" y="11635740"/>
          <a:ext cx="1417320" cy="6553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End</a:t>
          </a:r>
        </a:p>
      </xdr:txBody>
    </xdr:sp>
    <xdr:clientData/>
  </xdr:twoCellAnchor>
  <xdr:twoCellAnchor>
    <xdr:from>
      <xdr:col>7</xdr:col>
      <xdr:colOff>571501</xdr:colOff>
      <xdr:row>6</xdr:row>
      <xdr:rowOff>106680</xdr:rowOff>
    </xdr:from>
    <xdr:to>
      <xdr:col>8</xdr:col>
      <xdr:colOff>114301</xdr:colOff>
      <xdr:row>9</xdr:row>
      <xdr:rowOff>129540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3F9A4842-4146-FB6A-4E0C-0566713A62C0}"/>
            </a:ext>
          </a:extLst>
        </xdr:cNvPr>
        <xdr:cNvSpPr/>
      </xdr:nvSpPr>
      <xdr:spPr>
        <a:xfrm>
          <a:off x="4838701" y="1203960"/>
          <a:ext cx="152400" cy="57150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563880</xdr:colOff>
      <xdr:row>13</xdr:row>
      <xdr:rowOff>76200</xdr:rowOff>
    </xdr:from>
    <xdr:to>
      <xdr:col>8</xdr:col>
      <xdr:colOff>129541</xdr:colOff>
      <xdr:row>17</xdr:row>
      <xdr:rowOff>30480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939C39EE-1947-4F53-9E4A-F74FFD3FD9D0}"/>
            </a:ext>
          </a:extLst>
        </xdr:cNvPr>
        <xdr:cNvSpPr/>
      </xdr:nvSpPr>
      <xdr:spPr>
        <a:xfrm>
          <a:off x="4831080" y="245364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548640</xdr:colOff>
      <xdr:row>21</xdr:row>
      <xdr:rowOff>0</xdr:rowOff>
    </xdr:from>
    <xdr:to>
      <xdr:col>8</xdr:col>
      <xdr:colOff>114301</xdr:colOff>
      <xdr:row>24</xdr:row>
      <xdr:rowOff>137160</xdr:rowOff>
    </xdr:to>
    <xdr:sp macro="" textlink="">
      <xdr:nvSpPr>
        <xdr:cNvPr id="28" name="Arrow: Down 27">
          <a:extLst>
            <a:ext uri="{FF2B5EF4-FFF2-40B4-BE49-F238E27FC236}">
              <a16:creationId xmlns:a16="http://schemas.microsoft.com/office/drawing/2014/main" id="{FB06C049-1778-4ADF-9FEF-13E01D84FE66}"/>
            </a:ext>
          </a:extLst>
        </xdr:cNvPr>
        <xdr:cNvSpPr/>
      </xdr:nvSpPr>
      <xdr:spPr>
        <a:xfrm>
          <a:off x="4815840" y="384048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579120</xdr:colOff>
      <xdr:row>28</xdr:row>
      <xdr:rowOff>83820</xdr:rowOff>
    </xdr:from>
    <xdr:to>
      <xdr:col>8</xdr:col>
      <xdr:colOff>144781</xdr:colOff>
      <xdr:row>32</xdr:row>
      <xdr:rowOff>38100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1BB30DB0-49B5-4277-BC44-F54A502B798F}"/>
            </a:ext>
          </a:extLst>
        </xdr:cNvPr>
        <xdr:cNvSpPr/>
      </xdr:nvSpPr>
      <xdr:spPr>
        <a:xfrm>
          <a:off x="4846320" y="520446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0</xdr:colOff>
      <xdr:row>36</xdr:row>
      <xdr:rowOff>30480</xdr:rowOff>
    </xdr:from>
    <xdr:to>
      <xdr:col>8</xdr:col>
      <xdr:colOff>175261</xdr:colOff>
      <xdr:row>39</xdr:row>
      <xdr:rowOff>167640</xdr:rowOff>
    </xdr:to>
    <xdr:sp macro="" textlink="">
      <xdr:nvSpPr>
        <xdr:cNvPr id="30" name="Arrow: Down 29">
          <a:extLst>
            <a:ext uri="{FF2B5EF4-FFF2-40B4-BE49-F238E27FC236}">
              <a16:creationId xmlns:a16="http://schemas.microsoft.com/office/drawing/2014/main" id="{2EBCE26F-13A9-4634-BB9E-44ECD38C71D6}"/>
            </a:ext>
          </a:extLst>
        </xdr:cNvPr>
        <xdr:cNvSpPr/>
      </xdr:nvSpPr>
      <xdr:spPr>
        <a:xfrm>
          <a:off x="4876800" y="661416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175261</xdr:colOff>
      <xdr:row>47</xdr:row>
      <xdr:rowOff>137160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CAF75204-2E4A-4B30-82FF-88523592BE59}"/>
            </a:ext>
          </a:extLst>
        </xdr:cNvPr>
        <xdr:cNvSpPr/>
      </xdr:nvSpPr>
      <xdr:spPr>
        <a:xfrm>
          <a:off x="4876800" y="804672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7620</xdr:colOff>
      <xdr:row>51</xdr:row>
      <xdr:rowOff>167640</xdr:rowOff>
    </xdr:from>
    <xdr:to>
      <xdr:col>8</xdr:col>
      <xdr:colOff>182881</xdr:colOff>
      <xdr:row>55</xdr:row>
      <xdr:rowOff>121920</xdr:rowOff>
    </xdr:to>
    <xdr:sp macro="" textlink="">
      <xdr:nvSpPr>
        <xdr:cNvPr id="32" name="Arrow: Down 31">
          <a:extLst>
            <a:ext uri="{FF2B5EF4-FFF2-40B4-BE49-F238E27FC236}">
              <a16:creationId xmlns:a16="http://schemas.microsoft.com/office/drawing/2014/main" id="{95A794DE-D82F-478A-833C-4257A509ED73}"/>
            </a:ext>
          </a:extLst>
        </xdr:cNvPr>
        <xdr:cNvSpPr/>
      </xdr:nvSpPr>
      <xdr:spPr>
        <a:xfrm>
          <a:off x="4884420" y="949452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22860</xdr:colOff>
      <xdr:row>59</xdr:row>
      <xdr:rowOff>144780</xdr:rowOff>
    </xdr:from>
    <xdr:to>
      <xdr:col>8</xdr:col>
      <xdr:colOff>198121</xdr:colOff>
      <xdr:row>63</xdr:row>
      <xdr:rowOff>99060</xdr:rowOff>
    </xdr:to>
    <xdr:sp macro="" textlink="">
      <xdr:nvSpPr>
        <xdr:cNvPr id="33" name="Arrow: Down 32">
          <a:extLst>
            <a:ext uri="{FF2B5EF4-FFF2-40B4-BE49-F238E27FC236}">
              <a16:creationId xmlns:a16="http://schemas.microsoft.com/office/drawing/2014/main" id="{1C9342DF-AE3D-437E-88EE-2F073F78EA7B}"/>
            </a:ext>
          </a:extLst>
        </xdr:cNvPr>
        <xdr:cNvSpPr/>
      </xdr:nvSpPr>
      <xdr:spPr>
        <a:xfrm>
          <a:off x="4899660" y="10934700"/>
          <a:ext cx="175261" cy="685800"/>
        </a:xfrm>
        <a:prstGeom prst="downArrow">
          <a:avLst>
            <a:gd name="adj1" fmla="val 42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AB4E-59E1-40C5-95EF-11E3298C2F3B}">
  <dimension ref="A1:I33"/>
  <sheetViews>
    <sheetView tabSelected="1" workbookViewId="0">
      <selection activeCell="C5" sqref="C5"/>
    </sheetView>
  </sheetViews>
  <sheetFormatPr defaultRowHeight="14.4" x14ac:dyDescent="0.3"/>
  <cols>
    <col min="1" max="1" width="32.44140625" customWidth="1"/>
    <col min="2" max="2" width="22.5546875" customWidth="1"/>
  </cols>
  <sheetData>
    <row r="1" spans="1:9" x14ac:dyDescent="0.3">
      <c r="B1" s="11"/>
      <c r="C1" s="11"/>
      <c r="D1" s="11"/>
      <c r="E1" s="11"/>
      <c r="F1" s="11"/>
      <c r="G1" s="11"/>
      <c r="H1" s="11"/>
      <c r="I1" s="11"/>
    </row>
    <row r="2" spans="1:9" ht="21" x14ac:dyDescent="0.4">
      <c r="B2" s="11"/>
      <c r="C2" s="12"/>
      <c r="D2" s="12"/>
      <c r="E2" s="13" t="s">
        <v>22</v>
      </c>
      <c r="F2" s="13"/>
      <c r="G2" s="13"/>
      <c r="H2" s="11"/>
      <c r="I2" s="11"/>
    </row>
    <row r="3" spans="1:9" x14ac:dyDescent="0.3">
      <c r="B3" s="11"/>
      <c r="C3" s="11"/>
      <c r="D3" s="11"/>
      <c r="E3" s="11"/>
      <c r="F3" s="11"/>
      <c r="G3" s="11"/>
      <c r="H3" s="11"/>
      <c r="I3" s="11"/>
    </row>
    <row r="4" spans="1:9" x14ac:dyDescent="0.3">
      <c r="B4" s="11"/>
      <c r="C4" s="11"/>
      <c r="D4" s="11"/>
      <c r="E4" s="11"/>
      <c r="F4" s="11"/>
      <c r="G4" s="11"/>
      <c r="H4" s="11"/>
      <c r="I4" s="11"/>
    </row>
    <row r="5" spans="1:9" ht="21" x14ac:dyDescent="0.4">
      <c r="A5" s="15" t="s">
        <v>23</v>
      </c>
      <c r="B5" s="16" t="s">
        <v>24</v>
      </c>
      <c r="C5" s="14"/>
      <c r="D5" s="14"/>
      <c r="E5" s="14"/>
      <c r="F5" s="14"/>
      <c r="G5" s="14"/>
      <c r="H5" s="14"/>
      <c r="I5" s="14"/>
    </row>
    <row r="6" spans="1:9" ht="15" x14ac:dyDescent="0.35">
      <c r="A6" t="s">
        <v>0</v>
      </c>
      <c r="B6" s="1">
        <v>40</v>
      </c>
    </row>
    <row r="7" spans="1:9" ht="15" x14ac:dyDescent="0.35">
      <c r="A7" s="1" t="s">
        <v>1</v>
      </c>
      <c r="B7" s="4">
        <v>7500</v>
      </c>
    </row>
    <row r="8" spans="1:9" ht="15" x14ac:dyDescent="0.35">
      <c r="A8" s="1" t="s">
        <v>2</v>
      </c>
      <c r="B8" s="4">
        <v>500</v>
      </c>
    </row>
    <row r="9" spans="1:9" ht="15" x14ac:dyDescent="0.35">
      <c r="A9" s="1" t="s">
        <v>3</v>
      </c>
      <c r="B9" s="4">
        <v>1000000</v>
      </c>
    </row>
    <row r="10" spans="1:9" ht="15" x14ac:dyDescent="0.35">
      <c r="A10" s="1" t="s">
        <v>4</v>
      </c>
      <c r="B10" s="4">
        <v>400000</v>
      </c>
    </row>
    <row r="11" spans="1:9" ht="15" x14ac:dyDescent="0.35">
      <c r="A11" s="1" t="s">
        <v>5</v>
      </c>
      <c r="B11" s="4">
        <v>60000</v>
      </c>
    </row>
    <row r="12" spans="1:9" ht="15" x14ac:dyDescent="0.35">
      <c r="A12" s="1" t="s">
        <v>6</v>
      </c>
      <c r="B12" s="4">
        <v>4000</v>
      </c>
    </row>
    <row r="13" spans="1:9" ht="30" x14ac:dyDescent="0.35">
      <c r="A13" s="2" t="s">
        <v>12</v>
      </c>
      <c r="B13" s="4">
        <v>400</v>
      </c>
    </row>
    <row r="14" spans="1:9" ht="15" x14ac:dyDescent="0.35">
      <c r="A14" s="1" t="s">
        <v>7</v>
      </c>
      <c r="B14" s="4">
        <v>800</v>
      </c>
    </row>
    <row r="15" spans="1:9" ht="15" x14ac:dyDescent="0.35">
      <c r="A15" s="1" t="s">
        <v>8</v>
      </c>
      <c r="B15" s="5">
        <v>0.8</v>
      </c>
    </row>
    <row r="16" spans="1:9" ht="15" x14ac:dyDescent="0.35">
      <c r="A16" s="1" t="s">
        <v>9</v>
      </c>
      <c r="B16" s="5">
        <v>0.05</v>
      </c>
    </row>
    <row r="17" spans="1:3" ht="15" x14ac:dyDescent="0.35">
      <c r="A17" s="1" t="s">
        <v>10</v>
      </c>
      <c r="B17" s="5">
        <v>0.65</v>
      </c>
    </row>
    <row r="18" spans="1:3" ht="30" x14ac:dyDescent="0.35">
      <c r="A18" s="2" t="s">
        <v>13</v>
      </c>
      <c r="B18" s="5">
        <v>0.05</v>
      </c>
    </row>
    <row r="19" spans="1:3" ht="30" x14ac:dyDescent="0.35">
      <c r="A19" s="2" t="s">
        <v>15</v>
      </c>
      <c r="B19" s="5">
        <v>0.05</v>
      </c>
    </row>
    <row r="20" spans="1:3" ht="15" x14ac:dyDescent="0.35">
      <c r="A20" s="1" t="s">
        <v>11</v>
      </c>
      <c r="B20" s="5">
        <v>0.05</v>
      </c>
    </row>
    <row r="21" spans="1:3" ht="30" x14ac:dyDescent="0.35">
      <c r="A21" s="2" t="s">
        <v>14</v>
      </c>
      <c r="B21" s="5">
        <v>0</v>
      </c>
    </row>
    <row r="22" spans="1:3" ht="15" x14ac:dyDescent="0.35">
      <c r="B22" s="8" t="s">
        <v>16</v>
      </c>
    </row>
    <row r="23" spans="1:3" ht="15" x14ac:dyDescent="0.35">
      <c r="B23" s="7">
        <f>B6 * (B7 * B15 + B8 * B15)</f>
        <v>256000</v>
      </c>
    </row>
    <row r="24" spans="1:3" ht="15" x14ac:dyDescent="0.35">
      <c r="B24" s="8" t="s">
        <v>17</v>
      </c>
    </row>
    <row r="25" spans="1:3" x14ac:dyDescent="0.3">
      <c r="B25" s="3">
        <f>B9+B10+B11+(B12+B13+B14)*B6*30</f>
        <v>7700000</v>
      </c>
      <c r="C25" s="6">
        <f>B9 + B10 + B11 + (B12 + B13 + B14) * B6 * 30</f>
        <v>7700000</v>
      </c>
    </row>
    <row r="26" spans="1:3" ht="15" x14ac:dyDescent="0.35">
      <c r="B26" s="8" t="s">
        <v>18</v>
      </c>
    </row>
    <row r="27" spans="1:3" x14ac:dyDescent="0.3">
      <c r="B27" s="3">
        <f>B23-B25</f>
        <v>-7444000</v>
      </c>
    </row>
    <row r="28" spans="1:3" ht="15" x14ac:dyDescent="0.35">
      <c r="B28" s="8" t="s">
        <v>19</v>
      </c>
    </row>
    <row r="29" spans="1:3" x14ac:dyDescent="0.3">
      <c r="B29">
        <f>B27/B23*100</f>
        <v>-2907.8125</v>
      </c>
    </row>
    <row r="30" spans="1:3" ht="30" x14ac:dyDescent="0.35">
      <c r="B30" s="9" t="s">
        <v>20</v>
      </c>
    </row>
    <row r="31" spans="1:3" x14ac:dyDescent="0.3">
      <c r="B31">
        <f>IF(B21&gt;=15000,B21,IF(B19&gt;=1200,B19,IF(B18&gt;=800,B18,IF(B17&gt;=25%,B17,IF(B15&gt;=B21,B15,IF(B16&gt;=0.05,VLOOKUP(B16,{0,0;0.5,1;0.65,0.65;0.8,0.8;1,0.05},2),B7*ROUND(B15/B7,0)*100))))))</f>
        <v>0.65</v>
      </c>
    </row>
    <row r="32" spans="1:3" ht="30" x14ac:dyDescent="0.35">
      <c r="B32" s="9" t="s">
        <v>21</v>
      </c>
    </row>
    <row r="33" spans="2:2" x14ac:dyDescent="0.3">
      <c r="B33">
        <f>IF(B31&gt;=15000,15000,IF(B31&gt;=1200,1200,IF(B31&gt;=800,800,IF(B31&gt;=500,500,B31))))</f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1183-2737-4685-9FB0-FD390385F9A9}">
  <dimension ref="H59"/>
  <sheetViews>
    <sheetView showGridLines="0" workbookViewId="0">
      <selection activeCell="K65" sqref="K65"/>
    </sheetView>
  </sheetViews>
  <sheetFormatPr defaultRowHeight="14.4" x14ac:dyDescent="0.3"/>
  <sheetData>
    <row r="59" spans="8:8" x14ac:dyDescent="0.3">
      <c r="H59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Model</vt:lpstr>
      <vt:lpstr>Flowchart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Kondreddy</dc:creator>
  <cp:lastModifiedBy>Kiran Kondreddy</cp:lastModifiedBy>
  <dcterms:created xsi:type="dcterms:W3CDTF">2023-10-12T12:52:31Z</dcterms:created>
  <dcterms:modified xsi:type="dcterms:W3CDTF">2023-10-12T16:55:56Z</dcterms:modified>
</cp:coreProperties>
</file>