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830" tabRatio="500" firstSheet="3" activeTab="8"/>
  </bookViews>
  <sheets>
    <sheet name="Levels" sheetId="1" r:id="rId1"/>
    <sheet name="levels_1005" sheetId="2" r:id="rId2"/>
    <sheet name="dircap" sheetId="3" r:id="rId3"/>
    <sheet name="RatesMC" sheetId="4" r:id="rId4"/>
    <sheet name="Sheet1" sheetId="5" r:id="rId5"/>
    <sheet name="dircapMulti" sheetId="6" r:id="rId6"/>
    <sheet name="dircapMulti_edited" sheetId="7" r:id="rId7"/>
    <sheet name="RatesMC_output" sheetId="8" r:id="rId8"/>
    <sheet name="20241014" sheetId="9" r:id="rId9"/>
    <sheet name="Sheet10" sheetId="10" r:id="rId10"/>
  </sheets>
  <definedNames>
    <definedName name="ExternalData_1" localSheetId="4">Sheet1!$A$1:$F$18</definedName>
    <definedName name="ExternalData_1" localSheetId="8">'20241014'!$A$2:$E$60</definedName>
    <definedName name="ExternalData_1" localSheetId="9">Sheet10!$A$1:$C$59</definedName>
  </definedNames>
  <calcPr calcId="144525"/>
</workbook>
</file>

<file path=xl/connections.xml><?xml version="1.0" encoding="utf-8"?>
<connections xmlns="http://schemas.openxmlformats.org/spreadsheetml/2006/main">
  <connection id="1" name="C2S_edited" type="6" background="1" refreshedVersion="2" saveData="1">
    <textPr sourceFile="/media/kaixin/我的移动硬盘/MCMC_runs/C2S_edited" delimiter="\">
      <textFields>
        <textField/>
      </textFields>
    </textPr>
  </connection>
</connections>
</file>

<file path=xl/sharedStrings.xml><?xml version="1.0" encoding="utf-8"?>
<sst xmlns="http://schemas.openxmlformats.org/spreadsheetml/2006/main" count="833" uniqueCount="86">
  <si>
    <t>Level</t>
  </si>
  <si>
    <t>C2S</t>
  </si>
  <si>
    <t>(2J+1)C2S)*2/3</t>
  </si>
  <si>
    <t>Jf</t>
  </si>
  <si>
    <t>Parity</t>
  </si>
  <si>
    <t>Orbital</t>
  </si>
  <si>
    <t>lf</t>
  </si>
  <si>
    <t>Li-E1</t>
  </si>
  <si>
    <t>C2S_MCMC</t>
  </si>
  <si>
    <t>C2S_MCMC+</t>
  </si>
  <si>
    <t>C2S_MCMC-</t>
  </si>
  <si>
    <t>(2J+1)C2S*2/3_MCMC</t>
  </si>
  <si>
    <t>(2J+1)C2S*2/3_MCMC+</t>
  </si>
  <si>
    <t>(2J+1)C2S*2/3_MCMC-</t>
  </si>
  <si>
    <t>+</t>
  </si>
  <si>
    <t>2s1/2</t>
  </si>
  <si>
    <t>1d5/2</t>
  </si>
  <si>
    <t>1,3</t>
  </si>
  <si>
    <t>-</t>
  </si>
  <si>
    <t>2p3/2</t>
  </si>
  <si>
    <t>0,2</t>
  </si>
  <si>
    <t>1d3/2</t>
  </si>
  <si>
    <t>1p1/2</t>
  </si>
  <si>
    <t>1p3/2</t>
  </si>
  <si>
    <t>1f7/2</t>
  </si>
  <si>
    <t>1g7/2</t>
  </si>
  <si>
    <t>Ex</t>
  </si>
  <si>
    <t>JF</t>
  </si>
  <si>
    <t>NR</t>
  </si>
  <si>
    <t>LF</t>
  </si>
  <si>
    <t>LI</t>
  </si>
  <si>
    <t>Mult</t>
  </si>
  <si>
    <t>E1</t>
  </si>
  <si>
    <t>FU</t>
  </si>
  <si>
    <t>S</t>
  </si>
  <si>
    <t>f.u.</t>
  </si>
  <si>
    <t>HS</t>
  </si>
  <si>
    <t>ZS</t>
  </si>
  <si>
    <t>2,4</t>
  </si>
  <si>
    <t>Ecm</t>
  </si>
  <si>
    <t>(MeV)</t>
  </si>
  <si>
    <t>S(E)</t>
  </si>
  <si>
    <t>(MeVb)</t>
  </si>
  <si>
    <t>Frac_Unc</t>
  </si>
  <si>
    <r>
      <rPr>
        <sz val="10"/>
        <rFont val="Arial"/>
        <charset val="1"/>
      </rPr>
      <t>Ecm</t>
    </r>
    <r>
      <rPr>
        <sz val="10"/>
        <rFont val="Arial"/>
        <charset val="134"/>
      </rPr>
      <t>(MeV)</t>
    </r>
  </si>
  <si>
    <r>
      <rPr>
        <sz val="10"/>
        <rFont val="Arial"/>
        <charset val="1"/>
      </rPr>
      <t>S(E)</t>
    </r>
    <r>
      <rPr>
        <sz val="10"/>
        <rFont val="Arial"/>
        <charset val="134"/>
      </rPr>
      <t>(MeVb) (HS)</t>
    </r>
  </si>
  <si>
    <t>S(ZS)</t>
  </si>
  <si>
    <t>&amp;</t>
  </si>
  <si>
    <t>\\</t>
  </si>
  <si>
    <t>T9</t>
  </si>
  <si>
    <t>RRate_low</t>
  </si>
  <si>
    <r>
      <rPr>
        <sz val="10"/>
        <rFont val="Arial"/>
        <charset val="1"/>
      </rPr>
      <t xml:space="preserve">Median </t>
    </r>
    <r>
      <rPr>
        <sz val="10"/>
        <rFont val="Arial"/>
        <charset val="134"/>
      </rPr>
      <t>Rate</t>
    </r>
  </si>
  <si>
    <t>RRate_high</t>
  </si>
  <si>
    <t>level</t>
  </si>
  <si>
    <t>J</t>
  </si>
  <si>
    <t>c2s</t>
  </si>
  <si>
    <t>c2s-</t>
  </si>
  <si>
    <t>c2s+</t>
  </si>
  <si>
    <t>2j+1</t>
  </si>
  <si>
    <t>ANC</t>
  </si>
  <si>
    <t>C24</t>
  </si>
  <si>
    <t>F2</t>
  </si>
  <si>
    <t>twol</t>
  </si>
  <si>
    <t>twol_1p12</t>
  </si>
  <si>
    <t>1p12</t>
  </si>
  <si>
    <t>1p32</t>
  </si>
  <si>
    <t>11518_wol</t>
  </si>
  <si>
    <t>11453_wol</t>
  </si>
  <si>
    <t>11217_wol</t>
  </si>
  <si>
    <t>10821_wol</t>
  </si>
  <si>
    <t>10731_wol</t>
  </si>
  <si>
    <t>10724_wol</t>
  </si>
  <si>
    <t>10712_wol</t>
  </si>
  <si>
    <t>10059_wol</t>
  </si>
  <si>
    <t>9828_wol</t>
  </si>
  <si>
    <t>8654_wol</t>
  </si>
  <si>
    <t>8437_wol_1p12</t>
  </si>
  <si>
    <t>8437_wol</t>
  </si>
  <si>
    <t>7747_wol</t>
  </si>
  <si>
    <t>7349_wol</t>
  </si>
  <si>
    <t>11390_1p12</t>
  </si>
  <si>
    <t>10333_1p32</t>
  </si>
  <si>
    <t>8864_1p12</t>
  </si>
  <si>
    <t>8358_1p32</t>
  </si>
  <si>
    <t>9146_1p12</t>
  </si>
  <si>
    <t>9965_wol</t>
  </si>
</sst>
</file>

<file path=xl/styles.xml><?xml version="1.0" encoding="utf-8"?>
<styleSheet xmlns="http://schemas.openxmlformats.org/spreadsheetml/2006/main">
  <numFmts count="10">
    <numFmt numFmtId="176" formatCode="0.0000"/>
    <numFmt numFmtId="177" formatCode="0.00000"/>
    <numFmt numFmtId="178" formatCode="0.0"/>
    <numFmt numFmtId="179" formatCode="0.000"/>
    <numFmt numFmtId="44" formatCode="_(&quot;$&quot;* #,##0.00_);_(&quot;$&quot;* \(#,##0.00\);_(&quot;$&quot;* &quot;-&quot;??_);_(@_)"/>
    <numFmt numFmtId="41" formatCode="_(* #,##0_);_(* \(#,##0\);_(* &quot;-&quot;_);_(@_)"/>
    <numFmt numFmtId="180" formatCode="0.00_ "/>
    <numFmt numFmtId="42" formatCode="_(&quot;$&quot;* #,##0_);_(&quot;$&quot;* \(#,##0\);_(&quot;$&quot;* &quot;-&quot;_);_(@_)"/>
    <numFmt numFmtId="181" formatCode="#,##0.0000"/>
    <numFmt numFmtId="43" formatCode="_(* #,##0.00_);_(* \(#,##0.00\);_(* &quot;-&quot;??_);_(@_)"/>
  </numFmts>
  <fonts count="24">
    <font>
      <sz val="10"/>
      <name val="Arial"/>
      <charset val="1"/>
    </font>
    <font>
      <sz val="12"/>
      <color rgb="FF000000"/>
      <name val="Calibri"/>
      <charset val="1"/>
    </font>
    <font>
      <sz val="9"/>
      <name val="Ubuntu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4" fillId="0" borderId="0" applyBorder="0" applyAlignment="0" applyProtection="0"/>
    <xf numFmtId="0" fontId="6" fillId="10" borderId="0" applyNumberFormat="0" applyBorder="0" applyAlignment="0" applyProtection="0">
      <alignment vertical="center"/>
    </xf>
    <xf numFmtId="0" fontId="17" fillId="11" borderId="5" applyNumberFormat="0" applyFon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4" fillId="0" borderId="0" applyBorder="0" applyAlignment="0" applyProtection="0"/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4" fillId="0" borderId="0" applyBorder="0" applyAlignment="0" applyProtection="0"/>
    <xf numFmtId="0" fontId="19" fillId="12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11" fontId="0" fillId="0" borderId="0" xfId="0" applyNumberFormat="1"/>
    <xf numFmtId="180" fontId="0" fillId="0" borderId="0" xfId="0" applyNumberFormat="1"/>
    <xf numFmtId="179" fontId="0" fillId="0" borderId="0" xfId="0" applyNumberFormat="1"/>
    <xf numFmtId="2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left"/>
    </xf>
    <xf numFmtId="18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76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8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" fontId="2" fillId="0" borderId="0" xfId="0" applyNumberFormat="1" applyFont="1"/>
    <xf numFmtId="0" fontId="2" fillId="0" borderId="0" xfId="0" applyFont="1"/>
    <xf numFmtId="176" fontId="1" fillId="0" borderId="0" xfId="0" applyNumberFormat="1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6480" cap="rnd" cmpd="sng" algn="ctr">
                <a:solidFill>
                  <a:srgbClr val="004586"/>
                </a:solidFill>
                <a:prstDash val="solid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dircapMulti_edited!$A$2:$A$18</c:f>
              <c:numCache>
                <c:formatCode>General</c:formatCode>
                <c:ptCount val="17"/>
                <c:pt idx="0">
                  <c:v>0.008</c:v>
                </c:pt>
                <c:pt idx="1">
                  <c:v>0.018</c:v>
                </c:pt>
                <c:pt idx="2">
                  <c:v>0.028</c:v>
                </c:pt>
                <c:pt idx="3">
                  <c:v>0.038</c:v>
                </c:pt>
                <c:pt idx="4">
                  <c:v>0.048</c:v>
                </c:pt>
                <c:pt idx="5">
                  <c:v>0.098</c:v>
                </c:pt>
                <c:pt idx="6">
                  <c:v>0.148</c:v>
                </c:pt>
                <c:pt idx="7">
                  <c:v>0.198</c:v>
                </c:pt>
                <c:pt idx="8">
                  <c:v>0.298</c:v>
                </c:pt>
                <c:pt idx="9">
                  <c:v>0.398</c:v>
                </c:pt>
                <c:pt idx="10">
                  <c:v>0.498</c:v>
                </c:pt>
                <c:pt idx="11">
                  <c:v>0.598</c:v>
                </c:pt>
                <c:pt idx="12">
                  <c:v>0.798</c:v>
                </c:pt>
                <c:pt idx="13">
                  <c:v>0.998</c:v>
                </c:pt>
                <c:pt idx="14">
                  <c:v>1.498</c:v>
                </c:pt>
                <c:pt idx="15">
                  <c:v>1.998</c:v>
                </c:pt>
                <c:pt idx="16">
                  <c:v>2.498</c:v>
                </c:pt>
              </c:numCache>
            </c:numRef>
          </c:xVal>
          <c:yVal>
            <c:numRef>
              <c:f>dircapMulti_edited!$D$2:$D$18</c:f>
              <c:numCache>
                <c:formatCode>0.00000</c:formatCode>
                <c:ptCount val="17"/>
                <c:pt idx="0">
                  <c:v>0.01072</c:v>
                </c:pt>
                <c:pt idx="1">
                  <c:v>0.01067</c:v>
                </c:pt>
                <c:pt idx="2">
                  <c:v>0.01062</c:v>
                </c:pt>
                <c:pt idx="3">
                  <c:v>0.01058</c:v>
                </c:pt>
                <c:pt idx="4">
                  <c:v>0.01053</c:v>
                </c:pt>
                <c:pt idx="5">
                  <c:v>0.01034</c:v>
                </c:pt>
                <c:pt idx="6">
                  <c:v>0.01018</c:v>
                </c:pt>
                <c:pt idx="7">
                  <c:v>0.01004</c:v>
                </c:pt>
                <c:pt idx="8">
                  <c:v>0.009806</c:v>
                </c:pt>
                <c:pt idx="9">
                  <c:v>0.009609</c:v>
                </c:pt>
                <c:pt idx="10">
                  <c:v>0.009435</c:v>
                </c:pt>
                <c:pt idx="11">
                  <c:v>0.009276</c:v>
                </c:pt>
                <c:pt idx="12">
                  <c:v>0.008987</c:v>
                </c:pt>
                <c:pt idx="13">
                  <c:v>0.008718</c:v>
                </c:pt>
                <c:pt idx="14">
                  <c:v>0.008092</c:v>
                </c:pt>
                <c:pt idx="15">
                  <c:v>0.007528</c:v>
                </c:pt>
                <c:pt idx="16">
                  <c:v>0.007038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625151"/>
        <c:axId val="44536232"/>
      </c:scatterChart>
      <c:valAx>
        <c:axId val="4625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</a:p>
        </c:txPr>
        <c:crossAx val="44536232"/>
        <c:crosses val="autoZero"/>
        <c:crossBetween val="midCat"/>
      </c:valAx>
      <c:valAx>
        <c:axId val="44536232"/>
        <c:scaling>
          <c:orientation val="minMax"/>
          <c:min val="0.006"/>
        </c:scaling>
        <c:delete val="0"/>
        <c:axPos val="l"/>
        <c:majorGridlines>
          <c:spPr>
            <a:ln w="648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minorGridlines>
          <c:spPr>
            <a:ln w="6480" cap="flat" cmpd="sng" algn="ctr">
              <a:solidFill>
                <a:srgbClr val="DDDDDD"/>
              </a:solidFill>
              <a:prstDash val="solid"/>
              <a:round/>
            </a:ln>
          </c:spPr>
        </c:minorGridlines>
        <c:numFmt formatCode="0.00000" sourceLinked="0"/>
        <c:majorTickMark val="out"/>
        <c:minorTickMark val="none"/>
        <c:tickLblPos val="nextTo"/>
        <c:spPr>
          <a:ln w="648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</a:p>
        </c:txPr>
        <c:crossAx val="462515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648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6480" cap="rnd" cmpd="sng" algn="ctr">
                <a:solidFill>
                  <a:srgbClr val="004586"/>
                </a:solidFill>
                <a:prstDash val="solid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dircapMulti_edited!$A$2:$A$18</c:f>
              <c:numCache>
                <c:formatCode>General</c:formatCode>
                <c:ptCount val="17"/>
                <c:pt idx="0">
                  <c:v>0.008</c:v>
                </c:pt>
                <c:pt idx="1">
                  <c:v>0.018</c:v>
                </c:pt>
                <c:pt idx="2">
                  <c:v>0.028</c:v>
                </c:pt>
                <c:pt idx="3">
                  <c:v>0.038</c:v>
                </c:pt>
                <c:pt idx="4">
                  <c:v>0.048</c:v>
                </c:pt>
                <c:pt idx="5">
                  <c:v>0.098</c:v>
                </c:pt>
                <c:pt idx="6">
                  <c:v>0.148</c:v>
                </c:pt>
                <c:pt idx="7">
                  <c:v>0.198</c:v>
                </c:pt>
                <c:pt idx="8">
                  <c:v>0.298</c:v>
                </c:pt>
                <c:pt idx="9">
                  <c:v>0.398</c:v>
                </c:pt>
                <c:pt idx="10">
                  <c:v>0.498</c:v>
                </c:pt>
                <c:pt idx="11">
                  <c:v>0.598</c:v>
                </c:pt>
                <c:pt idx="12">
                  <c:v>0.798</c:v>
                </c:pt>
                <c:pt idx="13">
                  <c:v>0.998</c:v>
                </c:pt>
                <c:pt idx="14">
                  <c:v>1.498</c:v>
                </c:pt>
                <c:pt idx="15">
                  <c:v>1.998</c:v>
                </c:pt>
                <c:pt idx="16">
                  <c:v>2.498</c:v>
                </c:pt>
              </c:numCache>
            </c:numRef>
          </c:xVal>
          <c:yVal>
            <c:numRef>
              <c:f>dircapMulti_edited!$B$2:$B$18</c:f>
              <c:numCache>
                <c:formatCode>0.00000</c:formatCode>
                <c:ptCount val="17"/>
                <c:pt idx="0">
                  <c:v>0.01256</c:v>
                </c:pt>
                <c:pt idx="1">
                  <c:v>0.01252</c:v>
                </c:pt>
                <c:pt idx="2">
                  <c:v>0.01248</c:v>
                </c:pt>
                <c:pt idx="3">
                  <c:v>0.01244</c:v>
                </c:pt>
                <c:pt idx="4">
                  <c:v>0.01241</c:v>
                </c:pt>
                <c:pt idx="5">
                  <c:v>0.01226</c:v>
                </c:pt>
                <c:pt idx="6">
                  <c:v>0.01215</c:v>
                </c:pt>
                <c:pt idx="7">
                  <c:v>0.01206</c:v>
                </c:pt>
                <c:pt idx="8">
                  <c:v>0.01192</c:v>
                </c:pt>
                <c:pt idx="9">
                  <c:v>0.01182</c:v>
                </c:pt>
                <c:pt idx="10">
                  <c:v>0.01175</c:v>
                </c:pt>
                <c:pt idx="11">
                  <c:v>0.0117</c:v>
                </c:pt>
                <c:pt idx="12">
                  <c:v>0.01164</c:v>
                </c:pt>
                <c:pt idx="13">
                  <c:v>0.01161</c:v>
                </c:pt>
                <c:pt idx="14">
                  <c:v>0.01162</c:v>
                </c:pt>
                <c:pt idx="15">
                  <c:v>0.01169</c:v>
                </c:pt>
                <c:pt idx="16">
                  <c:v>0.01179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5565019"/>
        <c:axId val="67970026"/>
      </c:scatterChart>
      <c:valAx>
        <c:axId val="755650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</a:p>
        </c:txPr>
        <c:crossAx val="67970026"/>
        <c:crosses val="autoZero"/>
        <c:crossBetween val="midCat"/>
      </c:valAx>
      <c:valAx>
        <c:axId val="67970026"/>
        <c:scaling>
          <c:orientation val="minMax"/>
        </c:scaling>
        <c:delete val="0"/>
        <c:axPos val="l"/>
        <c:majorGridlines>
          <c:spPr>
            <a:ln w="648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0.00000" sourceLinked="0"/>
        <c:majorTickMark val="out"/>
        <c:minorTickMark val="none"/>
        <c:tickLblPos val="nextTo"/>
        <c:spPr>
          <a:ln w="648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Arial"/>
                <a:ea typeface="+mn-ea"/>
                <a:cs typeface="+mn-cs"/>
              </a:defRPr>
            </a:pPr>
          </a:p>
        </c:txPr>
        <c:crossAx val="75565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0"/>
  </c:chart>
  <c:spPr>
    <a:solidFill>
      <a:srgbClr val="FFFFFF"/>
    </a:solidFill>
    <a:ln w="648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317880</xdr:colOff>
      <xdr:row>18</xdr:row>
      <xdr:rowOff>135360</xdr:rowOff>
    </xdr:from>
    <xdr:to>
      <xdr:col>4</xdr:col>
      <xdr:colOff>141120</xdr:colOff>
      <xdr:row>29</xdr:row>
      <xdr:rowOff>29520</xdr:rowOff>
    </xdr:to>
    <xdr:graphicFrame>
      <xdr:nvGraphicFramePr>
        <xdr:cNvPr id="2" name="Chart 1"/>
        <xdr:cNvGraphicFramePr/>
      </xdr:nvGraphicFramePr>
      <xdr:xfrm>
        <a:off x="317500" y="3221355"/>
        <a:ext cx="2904490" cy="177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513720</xdr:colOff>
      <xdr:row>18</xdr:row>
      <xdr:rowOff>123480</xdr:rowOff>
    </xdr:from>
    <xdr:to>
      <xdr:col>10</xdr:col>
      <xdr:colOff>78840</xdr:colOff>
      <xdr:row>29</xdr:row>
      <xdr:rowOff>137880</xdr:rowOff>
    </xdr:to>
    <xdr:graphicFrame>
      <xdr:nvGraphicFramePr>
        <xdr:cNvPr id="3" name="Chart 2"/>
        <xdr:cNvGraphicFramePr/>
      </xdr:nvGraphicFramePr>
      <xdr:xfrm>
        <a:off x="3594735" y="3209290"/>
        <a:ext cx="3202305" cy="190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A21" sqref="A21"/>
    </sheetView>
  </sheetViews>
  <sheetFormatPr defaultColWidth="11.5714285714286" defaultRowHeight="13.5"/>
  <sheetData>
    <row r="1" ht="15.75" spans="1:1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ht="15.75" spans="1:15">
      <c r="A2" s="14">
        <v>7.349</v>
      </c>
      <c r="B2" s="14">
        <v>0.0213599239033012</v>
      </c>
      <c r="C2" s="14">
        <f>(2*D2+1)*B2*2/3</f>
        <v>0.0711997463443373</v>
      </c>
      <c r="D2" s="14">
        <v>2</v>
      </c>
      <c r="E2" s="14" t="s">
        <v>14</v>
      </c>
      <c r="F2" s="14" t="s">
        <v>15</v>
      </c>
      <c r="G2" s="14">
        <v>0</v>
      </c>
      <c r="H2" s="14">
        <v>1</v>
      </c>
      <c r="I2" s="21">
        <v>0.0095</v>
      </c>
      <c r="J2" s="21">
        <v>0.0176</v>
      </c>
      <c r="K2" s="21">
        <v>-0.0031</v>
      </c>
      <c r="L2" s="21">
        <v>0.0316666666666667</v>
      </c>
      <c r="M2" s="21">
        <v>0.0586666666666667</v>
      </c>
      <c r="N2" s="21">
        <v>-0.0103333333333333</v>
      </c>
      <c r="O2" s="14"/>
    </row>
    <row r="3" ht="15.75" spans="1:15">
      <c r="A3" s="14">
        <v>7.349</v>
      </c>
      <c r="B3" s="14"/>
      <c r="C3" s="14"/>
      <c r="D3" s="14"/>
      <c r="E3" s="14"/>
      <c r="F3" s="14" t="s">
        <v>16</v>
      </c>
      <c r="G3" s="14">
        <v>2</v>
      </c>
      <c r="H3" s="14" t="s">
        <v>17</v>
      </c>
      <c r="I3" s="21"/>
      <c r="J3" s="21"/>
      <c r="K3" s="21"/>
      <c r="L3" s="21"/>
      <c r="M3" s="21"/>
      <c r="N3" s="21"/>
      <c r="O3" s="14"/>
    </row>
    <row r="4" ht="15.75" spans="1:15">
      <c r="A4" s="14">
        <v>7.747</v>
      </c>
      <c r="B4" s="14">
        <v>0.0696711816955685</v>
      </c>
      <c r="C4" s="14">
        <f>(2*D4+1)*B4*2/3</f>
        <v>0.139342363391137</v>
      </c>
      <c r="D4" s="14">
        <v>1</v>
      </c>
      <c r="E4" s="14" t="s">
        <v>18</v>
      </c>
      <c r="F4" s="14" t="s">
        <v>15</v>
      </c>
      <c r="G4" s="14">
        <v>0</v>
      </c>
      <c r="H4" s="14">
        <v>1</v>
      </c>
      <c r="I4" s="21">
        <v>0.0702</v>
      </c>
      <c r="J4" s="21">
        <v>0.0217</v>
      </c>
      <c r="K4" s="21">
        <v>-0.0151</v>
      </c>
      <c r="L4" s="21">
        <v>0.1404</v>
      </c>
      <c r="M4" s="21">
        <v>0.0434</v>
      </c>
      <c r="N4" s="21">
        <v>-0.0302</v>
      </c>
      <c r="O4" s="14"/>
    </row>
    <row r="5" ht="15.75" spans="1:15">
      <c r="A5" s="14">
        <v>8.358</v>
      </c>
      <c r="B5" s="14">
        <v>0.0106692204272896</v>
      </c>
      <c r="C5" s="14">
        <f>(2*D5+1)*B5*2/3</f>
        <v>0.0497896953273515</v>
      </c>
      <c r="D5" s="14">
        <v>3</v>
      </c>
      <c r="E5" s="14" t="s">
        <v>18</v>
      </c>
      <c r="F5" s="14" t="s">
        <v>19</v>
      </c>
      <c r="G5" s="14">
        <v>1</v>
      </c>
      <c r="H5" s="14" t="s">
        <v>20</v>
      </c>
      <c r="I5" s="21">
        <v>0.007</v>
      </c>
      <c r="J5" s="21">
        <v>0.003</v>
      </c>
      <c r="K5" s="21">
        <v>-0.0017</v>
      </c>
      <c r="L5" s="21">
        <v>0.042</v>
      </c>
      <c r="M5" s="21">
        <v>0.014</v>
      </c>
      <c r="N5" s="21">
        <v>-0.00793333333333333</v>
      </c>
      <c r="O5" s="14"/>
    </row>
    <row r="6" ht="15.75" spans="1:15">
      <c r="A6" s="14">
        <v>8.439</v>
      </c>
      <c r="B6" s="14">
        <v>0.103985893551468</v>
      </c>
      <c r="C6" s="14">
        <v>0.1466</v>
      </c>
      <c r="D6" s="14">
        <v>4</v>
      </c>
      <c r="E6" s="14" t="s">
        <v>14</v>
      </c>
      <c r="F6" s="14" t="s">
        <v>19</v>
      </c>
      <c r="G6" s="14">
        <v>1</v>
      </c>
      <c r="H6" s="14" t="s">
        <v>20</v>
      </c>
      <c r="I6" s="21">
        <v>0.07284771</v>
      </c>
      <c r="J6" s="21">
        <v>0.02442583</v>
      </c>
      <c r="K6" s="21">
        <v>-0.01762098</v>
      </c>
      <c r="L6" s="21">
        <v>0.43708626</v>
      </c>
      <c r="M6" s="21">
        <v>0.14655498</v>
      </c>
      <c r="N6" s="21">
        <v>-0.10572588</v>
      </c>
      <c r="O6" s="14"/>
    </row>
    <row r="7" ht="15.75" spans="1:15">
      <c r="A7" s="14">
        <v>8.437</v>
      </c>
      <c r="B7" s="14">
        <v>0.103985893551468</v>
      </c>
      <c r="C7" s="14">
        <v>0.1843</v>
      </c>
      <c r="D7" s="14">
        <v>1</v>
      </c>
      <c r="E7" s="14" t="s">
        <v>18</v>
      </c>
      <c r="F7" s="14" t="s">
        <v>16</v>
      </c>
      <c r="G7" s="14">
        <v>2</v>
      </c>
      <c r="H7" s="14" t="s">
        <v>17</v>
      </c>
      <c r="I7" s="21">
        <v>0.02885229</v>
      </c>
      <c r="J7" s="21">
        <v>0.00967417</v>
      </c>
      <c r="K7" s="21">
        <v>-0.00697902</v>
      </c>
      <c r="L7" s="21">
        <v>0.0961743</v>
      </c>
      <c r="M7" s="21">
        <v>0.01934834</v>
      </c>
      <c r="N7" s="21">
        <v>-0.01395804</v>
      </c>
      <c r="O7" s="14"/>
    </row>
    <row r="8" ht="15.75" spans="1:15">
      <c r="A8" s="14">
        <v>8.654</v>
      </c>
      <c r="B8" s="14">
        <v>0.0541498202346088</v>
      </c>
      <c r="C8" s="14">
        <f t="shared" ref="C8:C25" si="0">(2*D8+1)*B8*2/3</f>
        <v>0.180499400782029</v>
      </c>
      <c r="D8" s="14">
        <v>2</v>
      </c>
      <c r="E8" s="14" t="s">
        <v>14</v>
      </c>
      <c r="F8" s="14" t="s">
        <v>15</v>
      </c>
      <c r="G8" s="14">
        <v>0</v>
      </c>
      <c r="H8" s="14">
        <v>1</v>
      </c>
      <c r="I8" s="21">
        <v>0.0471</v>
      </c>
      <c r="J8" s="21">
        <v>0.0148</v>
      </c>
      <c r="K8" s="21">
        <v>-0.0103</v>
      </c>
      <c r="L8" s="21">
        <v>0.157</v>
      </c>
      <c r="M8" s="21">
        <v>0.0493333333333333</v>
      </c>
      <c r="N8" s="21">
        <v>-0.0343333333333333</v>
      </c>
      <c r="O8" s="14"/>
    </row>
    <row r="9" ht="15.75" spans="1:15">
      <c r="A9" s="14">
        <v>8.864</v>
      </c>
      <c r="B9" s="14">
        <v>0.0379293698568874</v>
      </c>
      <c r="C9" s="14">
        <f t="shared" si="0"/>
        <v>0.126431232856291</v>
      </c>
      <c r="D9" s="14">
        <v>2</v>
      </c>
      <c r="E9" s="14" t="s">
        <v>18</v>
      </c>
      <c r="F9" s="14" t="s">
        <v>19</v>
      </c>
      <c r="G9" s="14">
        <v>1</v>
      </c>
      <c r="H9" s="14" t="s">
        <v>20</v>
      </c>
      <c r="I9" s="21">
        <v>0.04</v>
      </c>
      <c r="J9" s="21">
        <v>0.0132</v>
      </c>
      <c r="K9" s="21">
        <v>-0.0097</v>
      </c>
      <c r="L9" s="21">
        <v>0.133333333333333</v>
      </c>
      <c r="M9" s="21">
        <v>0.044</v>
      </c>
      <c r="N9" s="21">
        <v>-0.0323333333333333</v>
      </c>
      <c r="O9" s="14"/>
    </row>
    <row r="10" ht="15.75" spans="1:15">
      <c r="A10" s="14">
        <v>9.003</v>
      </c>
      <c r="B10" s="14">
        <v>0.0110372708447455</v>
      </c>
      <c r="C10" s="14">
        <f t="shared" si="0"/>
        <v>0.0367909028158183</v>
      </c>
      <c r="D10" s="14">
        <v>2</v>
      </c>
      <c r="E10" s="14" t="s">
        <v>14</v>
      </c>
      <c r="F10" s="14" t="s">
        <v>16</v>
      </c>
      <c r="G10" s="14">
        <v>2</v>
      </c>
      <c r="H10" s="14" t="s">
        <v>17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14"/>
    </row>
    <row r="11" ht="15.75" spans="1:15">
      <c r="A11" s="14">
        <v>9.146</v>
      </c>
      <c r="B11" s="14">
        <v>0.0252746758640942</v>
      </c>
      <c r="C11" s="14">
        <f t="shared" si="0"/>
        <v>0.0505493517281884</v>
      </c>
      <c r="D11" s="14">
        <v>1</v>
      </c>
      <c r="E11" s="14" t="s">
        <v>18</v>
      </c>
      <c r="F11" s="14" t="s">
        <v>19</v>
      </c>
      <c r="G11" s="14">
        <v>1</v>
      </c>
      <c r="H11" s="14" t="s">
        <v>20</v>
      </c>
      <c r="I11" s="21">
        <v>0.0111</v>
      </c>
      <c r="J11" s="21">
        <v>0.0046</v>
      </c>
      <c r="K11" s="21">
        <v>-0.003</v>
      </c>
      <c r="L11" s="21">
        <v>0.0222</v>
      </c>
      <c r="M11" s="21">
        <v>0.0092</v>
      </c>
      <c r="N11" s="21">
        <v>-0.006</v>
      </c>
      <c r="O11" s="14"/>
    </row>
    <row r="12" ht="15.75" spans="1:15">
      <c r="A12" s="14">
        <v>9.301</v>
      </c>
      <c r="B12" s="14">
        <v>0.0820616116997527</v>
      </c>
      <c r="C12" s="14">
        <f t="shared" si="0"/>
        <v>0.273538705665842</v>
      </c>
      <c r="D12" s="14">
        <v>2</v>
      </c>
      <c r="E12" s="14" t="s">
        <v>14</v>
      </c>
      <c r="F12" s="14" t="s">
        <v>16</v>
      </c>
      <c r="G12" s="14">
        <v>2</v>
      </c>
      <c r="H12" s="14" t="s">
        <v>17</v>
      </c>
      <c r="I12" s="21">
        <v>0.088</v>
      </c>
      <c r="J12" s="21">
        <v>0.0337</v>
      </c>
      <c r="K12" s="21">
        <v>-0.0208</v>
      </c>
      <c r="L12" s="21">
        <v>0.293333333333333</v>
      </c>
      <c r="M12" s="21">
        <v>0.112333333333333</v>
      </c>
      <c r="N12" s="21">
        <v>-0.0693333333333333</v>
      </c>
      <c r="O12" s="14"/>
    </row>
    <row r="13" ht="15.75" spans="1:15">
      <c r="A13" s="14">
        <v>9.458</v>
      </c>
      <c r="B13" s="14">
        <v>0.0364428571212453</v>
      </c>
      <c r="C13" s="14">
        <f t="shared" si="0"/>
        <v>0.170066666565811</v>
      </c>
      <c r="D13" s="14">
        <v>3</v>
      </c>
      <c r="E13" s="14" t="s">
        <v>14</v>
      </c>
      <c r="F13" s="14" t="s">
        <v>16</v>
      </c>
      <c r="G13" s="14">
        <v>2</v>
      </c>
      <c r="H13" s="14" t="s">
        <v>17</v>
      </c>
      <c r="I13" s="21">
        <v>0.0469</v>
      </c>
      <c r="J13" s="21">
        <v>0.0147</v>
      </c>
      <c r="K13" s="21">
        <v>-0.0103</v>
      </c>
      <c r="L13" s="21">
        <v>0.218866666666667</v>
      </c>
      <c r="M13" s="21">
        <v>0.0686</v>
      </c>
      <c r="N13" s="21">
        <v>-0.0480666666666667</v>
      </c>
      <c r="O13" s="14"/>
    </row>
    <row r="14" ht="15.75" spans="1:15">
      <c r="A14" s="14">
        <v>9.516</v>
      </c>
      <c r="B14" s="14">
        <v>0.0818762999995518</v>
      </c>
      <c r="C14" s="14">
        <f t="shared" si="0"/>
        <v>0.491257799997311</v>
      </c>
      <c r="D14" s="14">
        <v>4</v>
      </c>
      <c r="E14" s="14" t="s">
        <v>14</v>
      </c>
      <c r="F14" s="14" t="s">
        <v>16</v>
      </c>
      <c r="G14" s="14">
        <v>2</v>
      </c>
      <c r="H14" s="14" t="s">
        <v>17</v>
      </c>
      <c r="I14" s="21">
        <v>0.0933</v>
      </c>
      <c r="J14" s="21">
        <v>0.0281</v>
      </c>
      <c r="K14" s="21">
        <v>-0.0219</v>
      </c>
      <c r="L14" s="21">
        <v>0.5598</v>
      </c>
      <c r="M14" s="21">
        <v>0.1686</v>
      </c>
      <c r="N14" s="21">
        <v>-0.1314</v>
      </c>
      <c r="O14" s="14"/>
    </row>
    <row r="15" ht="15.75" spans="1:15">
      <c r="A15" s="14">
        <v>9.828</v>
      </c>
      <c r="B15" s="14">
        <v>0.10164637</v>
      </c>
      <c r="C15" s="14">
        <f t="shared" si="0"/>
        <v>0.20329274</v>
      </c>
      <c r="D15" s="14">
        <v>1</v>
      </c>
      <c r="E15" s="14" t="s">
        <v>14</v>
      </c>
      <c r="F15" s="14" t="s">
        <v>16</v>
      </c>
      <c r="G15" s="14">
        <v>2</v>
      </c>
      <c r="H15" s="14" t="s">
        <v>17</v>
      </c>
      <c r="I15" s="21">
        <v>0.1177</v>
      </c>
      <c r="J15" s="21">
        <v>0.0363</v>
      </c>
      <c r="K15" s="21">
        <v>-0.0251</v>
      </c>
      <c r="L15" s="21">
        <v>0.2354</v>
      </c>
      <c r="M15" s="21">
        <v>0.0726</v>
      </c>
      <c r="N15" s="21">
        <v>-0.0502</v>
      </c>
      <c r="O15" s="14"/>
    </row>
    <row r="16" ht="15.75" spans="1:15">
      <c r="A16" s="14">
        <v>10.059</v>
      </c>
      <c r="B16" s="14">
        <v>0.285941919051102</v>
      </c>
      <c r="C16" s="14">
        <f t="shared" si="0"/>
        <v>0.571883838102204</v>
      </c>
      <c r="D16" s="14">
        <v>1</v>
      </c>
      <c r="E16" s="14" t="s">
        <v>14</v>
      </c>
      <c r="F16" s="14" t="s">
        <v>15</v>
      </c>
      <c r="G16" s="14">
        <v>0</v>
      </c>
      <c r="H16" s="14">
        <v>1</v>
      </c>
      <c r="I16" s="21">
        <v>0.309387235561415</v>
      </c>
      <c r="J16" s="21">
        <v>0.239106264186933</v>
      </c>
      <c r="K16" s="21">
        <v>-0.110285772502917</v>
      </c>
      <c r="L16" s="21">
        <v>0.618774471122831</v>
      </c>
      <c r="M16" s="21">
        <v>0.478212528373866</v>
      </c>
      <c r="N16" s="21">
        <v>-0.220571545005834</v>
      </c>
      <c r="O16" s="14"/>
    </row>
    <row r="17" ht="15.75" spans="1:15">
      <c r="A17" s="14">
        <v>10.059</v>
      </c>
      <c r="B17" s="14">
        <v>0.285941919051102</v>
      </c>
      <c r="C17" s="14">
        <f t="shared" si="0"/>
        <v>0.571883838102204</v>
      </c>
      <c r="D17" s="14">
        <v>1</v>
      </c>
      <c r="E17" s="14" t="s">
        <v>14</v>
      </c>
      <c r="F17" s="14" t="s">
        <v>16</v>
      </c>
      <c r="G17" s="14">
        <v>2</v>
      </c>
      <c r="H17" s="14" t="s">
        <v>17</v>
      </c>
      <c r="I17" s="21">
        <v>0.0595127644385845</v>
      </c>
      <c r="J17" s="21">
        <v>0.0459937358130671</v>
      </c>
      <c r="K17" s="21">
        <v>-0.0212142274970829</v>
      </c>
      <c r="L17" s="21">
        <v>0.119025528877169</v>
      </c>
      <c r="M17" s="21">
        <v>0.0919874716261342</v>
      </c>
      <c r="N17" s="21">
        <v>-0.0424284549941657</v>
      </c>
      <c r="O17" s="14"/>
    </row>
    <row r="18" ht="15.75" spans="1:15">
      <c r="A18" s="14">
        <v>10.161</v>
      </c>
      <c r="B18" s="14">
        <v>0.43207345</v>
      </c>
      <c r="C18" s="14">
        <f t="shared" si="0"/>
        <v>0.288048966666667</v>
      </c>
      <c r="D18" s="14">
        <v>0</v>
      </c>
      <c r="E18" s="14" t="s">
        <v>14</v>
      </c>
      <c r="F18" s="14" t="s">
        <v>21</v>
      </c>
      <c r="G18" s="14">
        <v>2</v>
      </c>
      <c r="H18" s="14" t="s">
        <v>17</v>
      </c>
      <c r="I18" s="21">
        <v>0.4851</v>
      </c>
      <c r="J18" s="21">
        <v>0.1381</v>
      </c>
      <c r="K18" s="21">
        <v>-0.108</v>
      </c>
      <c r="L18" s="21">
        <v>0.3234</v>
      </c>
      <c r="M18" s="21">
        <v>0.0920666666666667</v>
      </c>
      <c r="N18" s="21">
        <v>-0.072</v>
      </c>
      <c r="O18" s="14"/>
    </row>
    <row r="19" ht="15.75" spans="1:15">
      <c r="A19" s="14">
        <v>10.333</v>
      </c>
      <c r="B19" s="14">
        <v>0.073728636090911</v>
      </c>
      <c r="C19" s="14">
        <f t="shared" si="0"/>
        <v>0.344066968424251</v>
      </c>
      <c r="D19" s="14">
        <v>3</v>
      </c>
      <c r="E19" s="14" t="s">
        <v>18</v>
      </c>
      <c r="F19" s="14" t="s">
        <v>19</v>
      </c>
      <c r="G19" s="14">
        <v>1</v>
      </c>
      <c r="H19" s="14" t="s">
        <v>20</v>
      </c>
      <c r="I19" s="21">
        <v>0.0016</v>
      </c>
      <c r="J19" s="21">
        <v>0.0007</v>
      </c>
      <c r="K19" s="21">
        <v>-0.0004</v>
      </c>
      <c r="L19" s="21">
        <v>0.00746666666666667</v>
      </c>
      <c r="M19" s="21">
        <v>0.00326666666666667</v>
      </c>
      <c r="N19" s="21">
        <v>-0.00186666666666667</v>
      </c>
      <c r="O19" s="14"/>
    </row>
    <row r="20" ht="15.75" spans="1:15">
      <c r="A20" s="14">
        <v>10.361</v>
      </c>
      <c r="B20" s="14">
        <v>0.0773840974180517</v>
      </c>
      <c r="C20" s="14">
        <f t="shared" si="0"/>
        <v>0.257946991393506</v>
      </c>
      <c r="D20" s="14">
        <v>2</v>
      </c>
      <c r="E20" s="14" t="s">
        <v>14</v>
      </c>
      <c r="F20" s="14" t="s">
        <v>16</v>
      </c>
      <c r="G20" s="14">
        <v>2</v>
      </c>
      <c r="H20" s="14" t="s">
        <v>17</v>
      </c>
      <c r="I20" s="21">
        <v>0.0879</v>
      </c>
      <c r="J20" s="21">
        <v>0.0315</v>
      </c>
      <c r="K20" s="21">
        <v>-0.0206</v>
      </c>
      <c r="L20" s="21">
        <v>0.293</v>
      </c>
      <c r="M20" s="21">
        <v>0.105</v>
      </c>
      <c r="N20" s="21">
        <v>-0.0686666666666667</v>
      </c>
      <c r="O20" s="14"/>
    </row>
    <row r="21" ht="15.75" spans="1:15">
      <c r="A21" s="14">
        <v>10.731</v>
      </c>
      <c r="B21" s="14">
        <v>0.119165981083805</v>
      </c>
      <c r="C21" s="14">
        <f t="shared" si="0"/>
        <v>0.397219936946017</v>
      </c>
      <c r="D21" s="14">
        <v>2</v>
      </c>
      <c r="E21" s="14" t="s">
        <v>14</v>
      </c>
      <c r="F21" s="14" t="s">
        <v>15</v>
      </c>
      <c r="G21" s="14">
        <v>0</v>
      </c>
      <c r="H21" s="14">
        <v>1</v>
      </c>
      <c r="I21" s="21">
        <v>0.1492</v>
      </c>
      <c r="J21" s="21">
        <v>0.0396</v>
      </c>
      <c r="K21" s="21">
        <v>-0.0298</v>
      </c>
      <c r="L21" s="21">
        <v>0.497333333333333</v>
      </c>
      <c r="M21" s="21">
        <v>0.132</v>
      </c>
      <c r="N21" s="21">
        <v>-0.0993333333333333</v>
      </c>
      <c r="O21" s="14"/>
    </row>
    <row r="22" ht="15.75" spans="1:15">
      <c r="A22" s="14">
        <v>10.821</v>
      </c>
      <c r="B22" s="14">
        <v>0.0101288619383411</v>
      </c>
      <c r="C22" s="14">
        <f t="shared" si="0"/>
        <v>0.0472680223789251</v>
      </c>
      <c r="D22" s="14">
        <v>3</v>
      </c>
      <c r="E22" s="14" t="s">
        <v>14</v>
      </c>
      <c r="F22" s="14" t="s">
        <v>16</v>
      </c>
      <c r="G22" s="14">
        <v>2</v>
      </c>
      <c r="H22" s="14" t="s">
        <v>17</v>
      </c>
      <c r="I22" s="21">
        <v>0.0124</v>
      </c>
      <c r="J22" s="21">
        <v>0.0052</v>
      </c>
      <c r="K22" s="21">
        <v>-0.0034</v>
      </c>
      <c r="L22" s="21">
        <v>0.0578666666666667</v>
      </c>
      <c r="M22" s="21">
        <v>0.0242666666666667</v>
      </c>
      <c r="N22" s="21">
        <v>-0.0158666666666667</v>
      </c>
      <c r="O22" s="14"/>
    </row>
    <row r="23" ht="15.75" spans="1:15">
      <c r="A23" s="14">
        <v>10.917</v>
      </c>
      <c r="B23" s="14">
        <v>0.09447819</v>
      </c>
      <c r="C23" s="14">
        <f t="shared" si="0"/>
        <v>0.3149273</v>
      </c>
      <c r="D23" s="14">
        <v>2</v>
      </c>
      <c r="E23" s="14" t="s">
        <v>14</v>
      </c>
      <c r="F23" s="14" t="s">
        <v>16</v>
      </c>
      <c r="G23" s="14">
        <v>2</v>
      </c>
      <c r="H23" s="14" t="s">
        <v>17</v>
      </c>
      <c r="I23" s="21">
        <v>0.0257</v>
      </c>
      <c r="J23" s="21">
        <v>0.0093</v>
      </c>
      <c r="K23" s="21">
        <v>-0.0061</v>
      </c>
      <c r="L23" s="21">
        <v>0.0856666666666667</v>
      </c>
      <c r="M23" s="21">
        <v>0.031</v>
      </c>
      <c r="N23" s="21">
        <v>-0.0203333333333333</v>
      </c>
      <c r="O23" s="14"/>
    </row>
    <row r="24" ht="15.75" spans="1:15">
      <c r="A24" s="14">
        <v>11.314</v>
      </c>
      <c r="B24" s="14">
        <v>0.07344247</v>
      </c>
      <c r="C24" s="14">
        <f t="shared" si="0"/>
        <v>0.342731526666667</v>
      </c>
      <c r="D24" s="14">
        <v>3</v>
      </c>
      <c r="E24" s="14" t="s">
        <v>14</v>
      </c>
      <c r="F24" s="14" t="s">
        <v>16</v>
      </c>
      <c r="G24" s="14">
        <v>2</v>
      </c>
      <c r="H24" s="14" t="s">
        <v>17</v>
      </c>
      <c r="I24" s="21">
        <v>0.0765</v>
      </c>
      <c r="J24" s="21">
        <v>0.0246</v>
      </c>
      <c r="K24" s="21">
        <v>-0.0181</v>
      </c>
      <c r="L24" s="21">
        <v>0.357</v>
      </c>
      <c r="M24" s="21">
        <v>0.1148</v>
      </c>
      <c r="N24" s="21">
        <v>-0.0844666666666667</v>
      </c>
      <c r="O24" s="14"/>
    </row>
    <row r="25" ht="15.75" spans="1:15">
      <c r="A25" s="14">
        <v>11.39</v>
      </c>
      <c r="B25" s="14">
        <v>0.0279135100120035</v>
      </c>
      <c r="C25" s="14">
        <f t="shared" si="0"/>
        <v>0.055827020024007</v>
      </c>
      <c r="D25" s="14">
        <v>1</v>
      </c>
      <c r="E25" s="14" t="s">
        <v>18</v>
      </c>
      <c r="F25" s="14" t="s">
        <v>19</v>
      </c>
      <c r="G25" s="14">
        <v>1</v>
      </c>
      <c r="H25" s="14" t="s">
        <v>20</v>
      </c>
      <c r="I25" s="21">
        <v>0.031</v>
      </c>
      <c r="J25" s="21">
        <v>0.0113</v>
      </c>
      <c r="K25" s="21">
        <v>-0.0077</v>
      </c>
      <c r="L25" s="21">
        <v>0.062</v>
      </c>
      <c r="M25" s="21">
        <v>0.0226</v>
      </c>
      <c r="N25" s="21">
        <v>-0.0154</v>
      </c>
      <c r="O25" s="14"/>
    </row>
    <row r="26" ht="15.75" spans="1:15">
      <c r="A26" s="14">
        <v>11.453</v>
      </c>
      <c r="B26" s="14">
        <v>0.0565588</v>
      </c>
      <c r="C26" s="14">
        <v>0.1244</v>
      </c>
      <c r="D26" s="14">
        <v>2</v>
      </c>
      <c r="E26" s="14" t="s">
        <v>14</v>
      </c>
      <c r="F26" s="14" t="s">
        <v>15</v>
      </c>
      <c r="G26" s="14">
        <v>0</v>
      </c>
      <c r="H26" s="14">
        <v>1</v>
      </c>
      <c r="I26" s="21">
        <v>0.04116648</v>
      </c>
      <c r="J26" s="21">
        <v>0.01842918</v>
      </c>
      <c r="K26" s="21">
        <v>-0.01140854</v>
      </c>
      <c r="L26" s="21">
        <v>0.1372216</v>
      </c>
      <c r="M26" s="21">
        <v>0.0614306</v>
      </c>
      <c r="N26" s="21">
        <v>-0.0380284666666667</v>
      </c>
      <c r="O26" s="14"/>
    </row>
    <row r="27" ht="15.75" spans="1:15">
      <c r="A27" s="14">
        <v>11.453</v>
      </c>
      <c r="B27" s="14">
        <v>0.0565588</v>
      </c>
      <c r="C27" s="14">
        <v>0.0642</v>
      </c>
      <c r="D27" s="14">
        <v>2</v>
      </c>
      <c r="E27" s="14" t="s">
        <v>14</v>
      </c>
      <c r="F27" s="14" t="s">
        <v>16</v>
      </c>
      <c r="G27" s="14">
        <v>2</v>
      </c>
      <c r="H27" s="14" t="s">
        <v>17</v>
      </c>
      <c r="I27" s="21">
        <v>0.01043352</v>
      </c>
      <c r="J27" s="21">
        <v>0.00467082</v>
      </c>
      <c r="K27" s="21">
        <v>-0.00289146</v>
      </c>
      <c r="L27" s="21">
        <v>0.0347784</v>
      </c>
      <c r="M27" s="21">
        <v>0.0155694</v>
      </c>
      <c r="N27" s="21">
        <v>-0.0096382</v>
      </c>
      <c r="O27" s="14"/>
    </row>
    <row r="28" ht="15.75" spans="1:15">
      <c r="A28" s="14">
        <v>11.518</v>
      </c>
      <c r="B28" s="14">
        <v>0.03127423</v>
      </c>
      <c r="C28" s="14">
        <v>0.0934</v>
      </c>
      <c r="D28" s="14">
        <v>2</v>
      </c>
      <c r="E28" s="14" t="s">
        <v>14</v>
      </c>
      <c r="F28" s="14" t="s">
        <v>15</v>
      </c>
      <c r="G28" s="14">
        <v>0</v>
      </c>
      <c r="H28" s="14">
        <v>1</v>
      </c>
      <c r="I28" s="21">
        <v>0.02630744</v>
      </c>
      <c r="J28" s="21">
        <v>0.0101522</v>
      </c>
      <c r="K28" s="21">
        <v>-0.006621</v>
      </c>
      <c r="L28" s="21">
        <v>0.0876914666666667</v>
      </c>
      <c r="M28" s="21">
        <v>0.0338406666666667</v>
      </c>
      <c r="N28" s="21">
        <v>-0.02207</v>
      </c>
      <c r="O28" s="14"/>
    </row>
    <row r="29" ht="15.75" spans="1:15">
      <c r="A29" s="14">
        <v>11.518</v>
      </c>
      <c r="B29" s="14">
        <v>0.03127423</v>
      </c>
      <c r="C29" s="14">
        <v>0.0108</v>
      </c>
      <c r="D29" s="14">
        <v>2</v>
      </c>
      <c r="E29" s="14" t="s">
        <v>14</v>
      </c>
      <c r="F29" s="14" t="s">
        <v>16</v>
      </c>
      <c r="G29" s="14">
        <v>2</v>
      </c>
      <c r="H29" s="14" t="s">
        <v>17</v>
      </c>
      <c r="I29" s="21">
        <v>0.00349256</v>
      </c>
      <c r="J29" s="21">
        <v>0.0013478</v>
      </c>
      <c r="K29" s="21">
        <v>-0.000879</v>
      </c>
      <c r="L29" s="21">
        <v>0.0116418666666667</v>
      </c>
      <c r="M29" s="21">
        <v>0.00449266666666667</v>
      </c>
      <c r="N29" s="21">
        <v>-0.00293</v>
      </c>
      <c r="O29" s="14"/>
    </row>
    <row r="30" ht="15.75" spans="1:15">
      <c r="A30" s="14">
        <v>11.695</v>
      </c>
      <c r="B30" s="14">
        <v>0.0132175472314066</v>
      </c>
      <c r="C30" s="14">
        <f>(2*D30+1)*B30*2/3</f>
        <v>0.0793052833884396</v>
      </c>
      <c r="D30" s="14">
        <v>4</v>
      </c>
      <c r="E30" s="14" t="s">
        <v>14</v>
      </c>
      <c r="F30" s="14" t="s">
        <v>16</v>
      </c>
      <c r="G30" s="14">
        <v>2</v>
      </c>
      <c r="H30" s="14" t="s">
        <v>17</v>
      </c>
      <c r="I30" s="21">
        <v>0.0151</v>
      </c>
      <c r="J30" s="21">
        <v>0.0067</v>
      </c>
      <c r="K30" s="21">
        <v>-0.004</v>
      </c>
      <c r="L30" s="21">
        <v>0.0906</v>
      </c>
      <c r="M30" s="21">
        <v>0.0402</v>
      </c>
      <c r="N30" s="21">
        <v>-0.024</v>
      </c>
      <c r="O30" s="14"/>
    </row>
    <row r="31" ht="15.75" spans="1:15">
      <c r="A31" s="14">
        <v>11.933</v>
      </c>
      <c r="B31" s="14">
        <v>0.0710674786683015</v>
      </c>
      <c r="C31" s="14">
        <f>(2*D31+1)*B31*2/3</f>
        <v>0.236891595561005</v>
      </c>
      <c r="D31" s="14">
        <v>2</v>
      </c>
      <c r="E31" s="14" t="s">
        <v>14</v>
      </c>
      <c r="F31" s="14" t="s">
        <v>16</v>
      </c>
      <c r="G31" s="14">
        <v>2</v>
      </c>
      <c r="H31" s="14" t="s">
        <v>17</v>
      </c>
      <c r="I31" s="21">
        <v>0.076</v>
      </c>
      <c r="J31" s="21">
        <v>0.0268</v>
      </c>
      <c r="K31" s="21">
        <v>-0.0192</v>
      </c>
      <c r="L31" s="21">
        <v>0.253333333333333</v>
      </c>
      <c r="M31" s="21">
        <v>0.0893333333333333</v>
      </c>
      <c r="N31" s="21">
        <v>-0.064</v>
      </c>
      <c r="O31" s="14"/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D46" sqref="D46"/>
    </sheetView>
  </sheetViews>
  <sheetFormatPr defaultColWidth="11.5333333333333" defaultRowHeight="13.5" outlineLevelCol="3"/>
  <cols>
    <col min="1" max="1" width="15.5714285714286" customWidth="1"/>
    <col min="2" max="2" width="22.1428571428571" customWidth="1"/>
    <col min="3" max="3" width="22.4285714285714" customWidth="1"/>
  </cols>
  <sheetData>
    <row r="1" spans="1:2">
      <c r="A1" t="s">
        <v>66</v>
      </c>
      <c r="B1">
        <v>-213.9</v>
      </c>
    </row>
    <row r="2" spans="1:2">
      <c r="A2" t="s">
        <v>66</v>
      </c>
      <c r="B2">
        <v>23.0505</v>
      </c>
    </row>
    <row r="3" spans="1:2">
      <c r="A3" t="s">
        <v>67</v>
      </c>
      <c r="B3">
        <v>-92.2796</v>
      </c>
    </row>
    <row r="4" spans="1:2">
      <c r="A4" t="s">
        <v>67</v>
      </c>
      <c r="B4">
        <v>11.171</v>
      </c>
    </row>
    <row r="5" spans="1:2">
      <c r="A5" t="s">
        <v>68</v>
      </c>
      <c r="B5">
        <v>0.787617</v>
      </c>
    </row>
    <row r="6" spans="1:2">
      <c r="A6" t="s">
        <v>68</v>
      </c>
      <c r="B6">
        <v>0.0993351</v>
      </c>
    </row>
    <row r="7" spans="1:2">
      <c r="A7" t="s">
        <v>69</v>
      </c>
      <c r="B7">
        <v>2.82277</v>
      </c>
    </row>
    <row r="8" spans="1:2">
      <c r="A8" t="s">
        <v>69</v>
      </c>
      <c r="B8">
        <v>0.10068</v>
      </c>
    </row>
    <row r="9" spans="1:2">
      <c r="A9" t="s">
        <v>70</v>
      </c>
      <c r="B9">
        <v>-15.8328</v>
      </c>
    </row>
    <row r="10" spans="1:2">
      <c r="A10" t="s">
        <v>70</v>
      </c>
      <c r="B10">
        <v>2.76515</v>
      </c>
    </row>
    <row r="11" spans="1:2">
      <c r="A11" t="s">
        <v>71</v>
      </c>
      <c r="B11">
        <v>-15.833</v>
      </c>
    </row>
    <row r="12" spans="1:2">
      <c r="A12" t="s">
        <v>71</v>
      </c>
      <c r="B12">
        <v>0.738846</v>
      </c>
    </row>
    <row r="13" spans="1:2">
      <c r="A13" t="s">
        <v>72</v>
      </c>
      <c r="B13">
        <v>-15.6846</v>
      </c>
    </row>
    <row r="14" spans="1:2">
      <c r="A14" t="s">
        <v>72</v>
      </c>
      <c r="B14">
        <v>2.75662</v>
      </c>
    </row>
    <row r="15" spans="1:2">
      <c r="A15" t="s">
        <v>73</v>
      </c>
      <c r="B15">
        <v>-14.0617</v>
      </c>
    </row>
    <row r="16" spans="1:2">
      <c r="A16" t="s">
        <v>73</v>
      </c>
      <c r="B16">
        <v>3.44378</v>
      </c>
    </row>
    <row r="17" spans="1:2">
      <c r="A17" t="s">
        <v>74</v>
      </c>
      <c r="B17">
        <v>-13.5319</v>
      </c>
    </row>
    <row r="18" spans="1:2">
      <c r="A18" t="s">
        <v>74</v>
      </c>
      <c r="B18">
        <v>2.93725</v>
      </c>
    </row>
    <row r="19" spans="1:2">
      <c r="A19" t="s">
        <v>75</v>
      </c>
      <c r="B19">
        <v>-14.4953</v>
      </c>
    </row>
    <row r="20" spans="1:2">
      <c r="A20" t="s">
        <v>75</v>
      </c>
      <c r="B20">
        <v>3.69313</v>
      </c>
    </row>
    <row r="21" spans="1:2">
      <c r="A21" t="s">
        <v>76</v>
      </c>
      <c r="B21">
        <v>-11.5036</v>
      </c>
    </row>
    <row r="22" spans="1:2">
      <c r="A22" t="s">
        <v>76</v>
      </c>
      <c r="B22">
        <v>3.85571</v>
      </c>
    </row>
    <row r="23" spans="1:2">
      <c r="A23" t="s">
        <v>77</v>
      </c>
      <c r="B23">
        <v>-11.5036</v>
      </c>
    </row>
    <row r="24" spans="1:2">
      <c r="A24" t="s">
        <v>77</v>
      </c>
      <c r="B24">
        <v>3.85571</v>
      </c>
    </row>
    <row r="25" spans="1:2">
      <c r="A25" t="s">
        <v>78</v>
      </c>
      <c r="B25">
        <v>-15.921</v>
      </c>
    </row>
    <row r="26" spans="1:2">
      <c r="A26" t="s">
        <v>78</v>
      </c>
      <c r="B26">
        <v>4.41072</v>
      </c>
    </row>
    <row r="27" spans="1:2">
      <c r="A27" t="s">
        <v>79</v>
      </c>
      <c r="B27">
        <v>-16.6402</v>
      </c>
    </row>
    <row r="28" spans="1:2">
      <c r="A28" t="s">
        <v>79</v>
      </c>
      <c r="B28">
        <v>4.75118</v>
      </c>
    </row>
    <row r="29" spans="1:2">
      <c r="A29">
        <v>11933</v>
      </c>
      <c r="B29">
        <v>159875000000000</v>
      </c>
    </row>
    <row r="30" spans="1:4">
      <c r="A30">
        <v>11695</v>
      </c>
      <c r="B30" s="1">
        <v>1.66192e+70</v>
      </c>
      <c r="D30" s="1"/>
    </row>
    <row r="31" spans="1:2">
      <c r="A31" t="s">
        <v>80</v>
      </c>
      <c r="B31">
        <v>21.4093</v>
      </c>
    </row>
    <row r="32" spans="1:2">
      <c r="A32">
        <v>11314</v>
      </c>
      <c r="B32">
        <v>5.07262</v>
      </c>
    </row>
    <row r="33" spans="1:2">
      <c r="A33">
        <v>11217</v>
      </c>
      <c r="B33">
        <v>3.96553</v>
      </c>
    </row>
    <row r="34" spans="1:2">
      <c r="A34">
        <v>10917</v>
      </c>
      <c r="B34">
        <v>2.92316</v>
      </c>
    </row>
    <row r="35" spans="1:2">
      <c r="A35">
        <v>10821</v>
      </c>
      <c r="B35">
        <v>2.81975</v>
      </c>
    </row>
    <row r="36" spans="1:2">
      <c r="A36">
        <v>10731</v>
      </c>
      <c r="B36">
        <v>-15.8195</v>
      </c>
    </row>
    <row r="37" spans="1:2">
      <c r="A37">
        <v>10724</v>
      </c>
      <c r="B37">
        <v>-15.82</v>
      </c>
    </row>
    <row r="38" spans="1:2">
      <c r="A38">
        <v>10712</v>
      </c>
      <c r="B38">
        <v>-15.6715</v>
      </c>
    </row>
    <row r="39" spans="1:2">
      <c r="A39">
        <v>10660</v>
      </c>
      <c r="B39">
        <v>0.122899</v>
      </c>
    </row>
    <row r="40" spans="1:2">
      <c r="A40">
        <v>10361</v>
      </c>
      <c r="B40">
        <v>2.73315</v>
      </c>
    </row>
    <row r="41" spans="1:2">
      <c r="A41" t="s">
        <v>81</v>
      </c>
      <c r="B41">
        <v>6.56787</v>
      </c>
    </row>
    <row r="42" spans="1:2">
      <c r="A42">
        <v>10161</v>
      </c>
      <c r="B42">
        <v>2.52532</v>
      </c>
    </row>
    <row r="43" spans="1:2">
      <c r="A43">
        <v>10028</v>
      </c>
      <c r="B43">
        <v>0.825013</v>
      </c>
    </row>
    <row r="44" spans="1:2">
      <c r="A44">
        <v>9965</v>
      </c>
      <c r="B44">
        <v>2.86953</v>
      </c>
    </row>
    <row r="45" spans="1:2">
      <c r="A45">
        <v>9828</v>
      </c>
      <c r="B45">
        <v>2.93542</v>
      </c>
    </row>
    <row r="46" spans="1:4">
      <c r="A46">
        <v>9516</v>
      </c>
      <c r="B46">
        <v>3.10852</v>
      </c>
      <c r="C46">
        <v>9003</v>
      </c>
      <c r="D46">
        <v>3.4408</v>
      </c>
    </row>
    <row r="47" spans="1:2">
      <c r="A47">
        <v>9458</v>
      </c>
      <c r="B47">
        <v>3.1435</v>
      </c>
    </row>
    <row r="48" spans="1:2">
      <c r="A48" t="s">
        <v>82</v>
      </c>
      <c r="B48">
        <v>6.50543</v>
      </c>
    </row>
    <row r="49" spans="1:2">
      <c r="A49" t="s">
        <v>83</v>
      </c>
      <c r="B49">
        <v>7.50514</v>
      </c>
    </row>
    <row r="50" spans="1:2">
      <c r="A50">
        <v>9146</v>
      </c>
      <c r="B50">
        <v>-10.4009</v>
      </c>
    </row>
    <row r="51" spans="1:2">
      <c r="A51">
        <v>7555</v>
      </c>
      <c r="B51">
        <v>-13.0868</v>
      </c>
    </row>
    <row r="52" spans="1:2">
      <c r="A52" t="s">
        <v>84</v>
      </c>
      <c r="B52">
        <v>6.30759</v>
      </c>
    </row>
    <row r="53" spans="1:2">
      <c r="A53" t="s">
        <v>85</v>
      </c>
      <c r="B53">
        <v>-13.5654</v>
      </c>
    </row>
    <row r="54" spans="1:2">
      <c r="A54" t="s">
        <v>85</v>
      </c>
      <c r="B54">
        <v>2.87218</v>
      </c>
    </row>
    <row r="55" spans="1:2">
      <c r="A55">
        <v>8358</v>
      </c>
      <c r="B55">
        <v>-11.3232</v>
      </c>
    </row>
    <row r="56" spans="1:2">
      <c r="A56">
        <v>8864</v>
      </c>
      <c r="B56">
        <v>-10.8193</v>
      </c>
    </row>
    <row r="57" spans="1:2">
      <c r="A57">
        <v>9301</v>
      </c>
      <c r="B57">
        <v>3.24181</v>
      </c>
    </row>
    <row r="58" spans="1:2">
      <c r="A58">
        <v>11390</v>
      </c>
      <c r="B58">
        <v>-32.4348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"/>
  <sheetViews>
    <sheetView workbookViewId="0">
      <selection activeCell="A10" sqref="A10"/>
    </sheetView>
  </sheetViews>
  <sheetFormatPr defaultColWidth="11.5714285714286" defaultRowHeight="13.5"/>
  <cols>
    <col min="1" max="1" width="15.2666666666667" style="19" customWidth="1"/>
    <col min="2" max="2" width="11.5333333333333" style="19"/>
    <col min="3" max="5" width="11.5333333333333" style="20"/>
  </cols>
  <sheetData>
    <row r="1" ht="15.75" spans="1:17">
      <c r="A1" s="9" t="s">
        <v>0</v>
      </c>
      <c r="B1" s="9" t="s">
        <v>3</v>
      </c>
      <c r="C1" s="10" t="s">
        <v>4</v>
      </c>
      <c r="D1" s="10" t="s">
        <v>5</v>
      </c>
      <c r="E1" s="10" t="s">
        <v>8</v>
      </c>
      <c r="F1" s="14" t="s">
        <v>6</v>
      </c>
      <c r="G1" s="14" t="s">
        <v>7</v>
      </c>
      <c r="H1" s="10"/>
      <c r="I1" s="10"/>
      <c r="J1" s="10"/>
      <c r="K1" s="10"/>
      <c r="L1" s="10"/>
      <c r="M1" s="10"/>
      <c r="N1" s="10"/>
      <c r="O1" s="10"/>
      <c r="P1" s="10"/>
      <c r="Q1" s="10"/>
    </row>
    <row r="2" ht="15.75" spans="1:17">
      <c r="A2" s="9">
        <v>0</v>
      </c>
      <c r="B2" s="9">
        <v>0</v>
      </c>
      <c r="C2" s="10" t="s">
        <v>14</v>
      </c>
      <c r="D2" s="10" t="s">
        <v>16</v>
      </c>
      <c r="E2" s="10">
        <v>0.07</v>
      </c>
      <c r="F2" s="14">
        <f t="shared" ref="F2:F27" si="0">_xlfn.SWITCH(D2,"2s1/2",0,"2p3/2",1,"1d5/2",2,"1d3/2",2,"1g7/2",4,"1p1/2",1,"1p3/2",1)</f>
        <v>2</v>
      </c>
      <c r="G2" s="14" t="str">
        <f t="shared" ref="G2:G27" si="1">_xlfn.SWITCH(F2,0,"1",2,"1,3",1,"0,2")</f>
        <v>1,3</v>
      </c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5.75" spans="1:17">
      <c r="A3" s="9">
        <v>1369</v>
      </c>
      <c r="B3" s="9">
        <v>2</v>
      </c>
      <c r="C3" s="10" t="s">
        <v>14</v>
      </c>
      <c r="D3" s="10" t="s">
        <v>15</v>
      </c>
      <c r="E3" s="10">
        <v>0.008</v>
      </c>
      <c r="F3" s="14">
        <f t="shared" si="0"/>
        <v>0</v>
      </c>
      <c r="G3" s="14" t="str">
        <f t="shared" si="1"/>
        <v>1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15.75" spans="1:17">
      <c r="A4" s="9">
        <v>1369</v>
      </c>
      <c r="B4" s="9">
        <v>2</v>
      </c>
      <c r="C4" s="10" t="s">
        <v>14</v>
      </c>
      <c r="D4" s="10" t="s">
        <v>16</v>
      </c>
      <c r="E4" s="10">
        <v>0.327</v>
      </c>
      <c r="F4" s="14">
        <f t="shared" si="0"/>
        <v>2</v>
      </c>
      <c r="G4" s="14" t="str">
        <f t="shared" si="1"/>
        <v>1,3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5.75" spans="1:17">
      <c r="A5" s="9">
        <v>4123</v>
      </c>
      <c r="B5" s="9">
        <v>4</v>
      </c>
      <c r="C5" s="10" t="s">
        <v>14</v>
      </c>
      <c r="D5" s="10" t="s">
        <v>16</v>
      </c>
      <c r="E5" s="10">
        <v>0.0144444444444444</v>
      </c>
      <c r="F5" s="14">
        <f t="shared" si="0"/>
        <v>2</v>
      </c>
      <c r="G5" s="14" t="str">
        <f t="shared" si="1"/>
        <v>1,3</v>
      </c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5.75" spans="1:17">
      <c r="A6" s="9">
        <v>4238</v>
      </c>
      <c r="B6" s="9">
        <v>2</v>
      </c>
      <c r="C6" s="10" t="s">
        <v>14</v>
      </c>
      <c r="D6" s="10" t="s">
        <v>15</v>
      </c>
      <c r="E6" s="10">
        <v>0.024</v>
      </c>
      <c r="F6" s="14">
        <f t="shared" si="0"/>
        <v>0</v>
      </c>
      <c r="G6" s="14" t="str">
        <f t="shared" si="1"/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15.75" spans="1:17">
      <c r="A7" s="9">
        <v>4238</v>
      </c>
      <c r="B7" s="9">
        <v>2</v>
      </c>
      <c r="C7" s="10" t="s">
        <v>14</v>
      </c>
      <c r="D7" s="10" t="s">
        <v>16</v>
      </c>
      <c r="E7" s="10">
        <v>0.116</v>
      </c>
      <c r="F7" s="14">
        <f t="shared" si="0"/>
        <v>2</v>
      </c>
      <c r="G7" s="14" t="str">
        <f t="shared" si="1"/>
        <v>1,3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5.75" spans="1:17">
      <c r="A8" s="9">
        <v>5235</v>
      </c>
      <c r="B8" s="9">
        <v>3</v>
      </c>
      <c r="C8" s="10" t="s">
        <v>14</v>
      </c>
      <c r="D8" s="10" t="s">
        <v>16</v>
      </c>
      <c r="E8" s="10">
        <v>0.0678571428571429</v>
      </c>
      <c r="F8" s="14">
        <f t="shared" si="0"/>
        <v>2</v>
      </c>
      <c r="G8" s="14" t="str">
        <f t="shared" si="1"/>
        <v>1,3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ht="15.75" spans="1:17">
      <c r="A9" s="9">
        <v>6011</v>
      </c>
      <c r="B9" s="9">
        <v>4</v>
      </c>
      <c r="C9" s="10" t="s">
        <v>14</v>
      </c>
      <c r="D9" s="10" t="s">
        <v>16</v>
      </c>
      <c r="E9" s="10">
        <v>0.00444444444444444</v>
      </c>
      <c r="F9" s="14">
        <f t="shared" si="0"/>
        <v>2</v>
      </c>
      <c r="G9" s="14" t="str">
        <f t="shared" si="1"/>
        <v>1,3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ht="15.75" spans="1:17">
      <c r="A10" s="9">
        <v>7349</v>
      </c>
      <c r="B10" s="9">
        <v>2</v>
      </c>
      <c r="C10" s="10" t="s">
        <v>14</v>
      </c>
      <c r="D10" s="10" t="s">
        <v>15</v>
      </c>
      <c r="E10" s="12">
        <v>0.0041</v>
      </c>
      <c r="F10" s="14">
        <f t="shared" si="0"/>
        <v>0</v>
      </c>
      <c r="G10" s="14" t="str">
        <f t="shared" si="1"/>
        <v>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15.75" spans="1:17">
      <c r="A11" s="9">
        <v>7349</v>
      </c>
      <c r="B11" s="9">
        <v>2</v>
      </c>
      <c r="C11" s="10" t="s">
        <v>14</v>
      </c>
      <c r="D11" s="10" t="s">
        <v>16</v>
      </c>
      <c r="E11" s="12">
        <v>0.0035</v>
      </c>
      <c r="F11" s="14">
        <f t="shared" si="0"/>
        <v>2</v>
      </c>
      <c r="G11" s="14" t="str">
        <f t="shared" si="1"/>
        <v>1,3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ht="15.75" spans="1:17">
      <c r="A12" s="9">
        <v>7555</v>
      </c>
      <c r="B12" s="9">
        <v>1</v>
      </c>
      <c r="C12" s="10" t="s">
        <v>18</v>
      </c>
      <c r="D12" s="10" t="s">
        <v>22</v>
      </c>
      <c r="E12" s="12">
        <v>0.0031</v>
      </c>
      <c r="F12" s="14">
        <f t="shared" si="0"/>
        <v>1</v>
      </c>
      <c r="G12" s="14" t="str">
        <f t="shared" si="1"/>
        <v>0,2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ht="15.75" spans="1:17">
      <c r="A13" s="9">
        <v>7747</v>
      </c>
      <c r="B13" s="9">
        <v>1</v>
      </c>
      <c r="C13" s="10" t="s">
        <v>14</v>
      </c>
      <c r="D13" s="10" t="s">
        <v>15</v>
      </c>
      <c r="E13" s="12">
        <v>0.0286</v>
      </c>
      <c r="F13" s="14">
        <f t="shared" si="0"/>
        <v>0</v>
      </c>
      <c r="G13" s="14" t="str">
        <f t="shared" si="1"/>
        <v>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ht="15.75" spans="1:17">
      <c r="A14" s="9">
        <v>7747</v>
      </c>
      <c r="B14" s="9">
        <v>1</v>
      </c>
      <c r="C14" s="10" t="s">
        <v>14</v>
      </c>
      <c r="D14" s="10" t="s">
        <v>16</v>
      </c>
      <c r="E14" s="12">
        <v>0.0357</v>
      </c>
      <c r="F14" s="14">
        <f t="shared" si="0"/>
        <v>2</v>
      </c>
      <c r="G14" s="14" t="str">
        <f t="shared" si="1"/>
        <v>1,3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15.75" spans="1:17">
      <c r="A15" s="9">
        <v>8358</v>
      </c>
      <c r="B15" s="9">
        <v>3</v>
      </c>
      <c r="C15" s="10" t="s">
        <v>18</v>
      </c>
      <c r="D15" s="10" t="s">
        <v>23</v>
      </c>
      <c r="E15" s="10">
        <v>0.0093</v>
      </c>
      <c r="F15" s="14">
        <f t="shared" si="0"/>
        <v>1</v>
      </c>
      <c r="G15" s="14" t="str">
        <f t="shared" si="1"/>
        <v>0,2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ht="15.75" spans="1:17">
      <c r="A16" s="9">
        <v>8438</v>
      </c>
      <c r="B16" s="9">
        <v>4</v>
      </c>
      <c r="C16" s="10" t="s">
        <v>14</v>
      </c>
      <c r="D16" s="10" t="s">
        <v>16</v>
      </c>
      <c r="E16" s="10">
        <v>0.0691</v>
      </c>
      <c r="F16" s="14">
        <f t="shared" si="0"/>
        <v>2</v>
      </c>
      <c r="G16" s="14" t="str">
        <f t="shared" si="1"/>
        <v>1,3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ht="15.75" spans="1:17">
      <c r="A17" s="9">
        <v>8439</v>
      </c>
      <c r="B17" s="9">
        <v>1</v>
      </c>
      <c r="C17" s="10" t="s">
        <v>18</v>
      </c>
      <c r="D17" s="10" t="s">
        <v>22</v>
      </c>
      <c r="E17" s="10">
        <v>0.0586</v>
      </c>
      <c r="F17" s="14">
        <f t="shared" si="0"/>
        <v>1</v>
      </c>
      <c r="G17" s="14" t="str">
        <f t="shared" si="1"/>
        <v>0,2</v>
      </c>
      <c r="L17" s="10"/>
      <c r="M17" s="10"/>
      <c r="N17" s="10"/>
      <c r="O17" s="10"/>
      <c r="P17" s="10"/>
      <c r="Q17" s="10"/>
    </row>
    <row r="18" ht="15.75" spans="1:17">
      <c r="A18" s="9">
        <v>8654</v>
      </c>
      <c r="B18" s="9">
        <v>2</v>
      </c>
      <c r="C18" s="10" t="s">
        <v>14</v>
      </c>
      <c r="D18" s="10" t="s">
        <v>15</v>
      </c>
      <c r="E18" s="10">
        <v>0.0207</v>
      </c>
      <c r="F18" s="14">
        <f t="shared" si="0"/>
        <v>0</v>
      </c>
      <c r="G18" s="14" t="str">
        <f t="shared" si="1"/>
        <v>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ht="15.75" spans="1:17">
      <c r="A19" s="9">
        <v>8654</v>
      </c>
      <c r="B19" s="9">
        <v>2</v>
      </c>
      <c r="C19" s="10" t="s">
        <v>14</v>
      </c>
      <c r="D19" s="10" t="s">
        <v>16</v>
      </c>
      <c r="E19" s="10">
        <v>0.0179</v>
      </c>
      <c r="F19" s="14">
        <f t="shared" si="0"/>
        <v>2</v>
      </c>
      <c r="G19" s="14" t="str">
        <f t="shared" si="1"/>
        <v>1,3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ht="15.75" spans="1:17">
      <c r="A20" s="9">
        <v>8864</v>
      </c>
      <c r="B20" s="9">
        <v>2</v>
      </c>
      <c r="C20" s="10" t="s">
        <v>18</v>
      </c>
      <c r="D20" s="10" t="s">
        <v>22</v>
      </c>
      <c r="E20" s="10">
        <v>0.0557</v>
      </c>
      <c r="F20" s="14">
        <f t="shared" si="0"/>
        <v>1</v>
      </c>
      <c r="G20" s="14" t="str">
        <f t="shared" si="1"/>
        <v>0,2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ht="15.75" spans="1:17">
      <c r="A21" s="9">
        <v>9146</v>
      </c>
      <c r="B21" s="9">
        <v>1</v>
      </c>
      <c r="C21" s="10" t="s">
        <v>18</v>
      </c>
      <c r="D21" s="10" t="s">
        <v>22</v>
      </c>
      <c r="E21" s="10">
        <v>0.0111</v>
      </c>
      <c r="F21" s="14">
        <f t="shared" si="0"/>
        <v>1</v>
      </c>
      <c r="G21" s="14" t="str">
        <f t="shared" si="1"/>
        <v>0,2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15.75" spans="1:17">
      <c r="A22" s="9">
        <v>9301</v>
      </c>
      <c r="B22" s="9">
        <v>2</v>
      </c>
      <c r="C22" s="10" t="s">
        <v>14</v>
      </c>
      <c r="D22" s="10" t="s">
        <v>16</v>
      </c>
      <c r="E22" s="10">
        <v>0.0563</v>
      </c>
      <c r="F22" s="14">
        <f t="shared" si="0"/>
        <v>2</v>
      </c>
      <c r="G22" s="14" t="str">
        <f t="shared" si="1"/>
        <v>1,3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ht="15.75" spans="1:17">
      <c r="A23" s="9">
        <v>9458</v>
      </c>
      <c r="B23" s="9">
        <v>3</v>
      </c>
      <c r="C23" s="10" t="s">
        <v>14</v>
      </c>
      <c r="D23" s="10" t="s">
        <v>16</v>
      </c>
      <c r="E23" s="10">
        <v>0.0313</v>
      </c>
      <c r="F23" s="14">
        <f t="shared" si="0"/>
        <v>2</v>
      </c>
      <c r="G23" s="14" t="str">
        <f t="shared" si="1"/>
        <v>1,3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ht="15.75" spans="1:17">
      <c r="A24" s="9">
        <v>9516</v>
      </c>
      <c r="B24" s="9">
        <v>4</v>
      </c>
      <c r="C24" s="10" t="s">
        <v>14</v>
      </c>
      <c r="D24" s="10" t="s">
        <v>16</v>
      </c>
      <c r="E24" s="12">
        <v>0.0608</v>
      </c>
      <c r="F24" s="14">
        <f t="shared" si="0"/>
        <v>2</v>
      </c>
      <c r="G24" s="14" t="str">
        <f t="shared" si="1"/>
        <v>1,3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ht="15.75" spans="1:17">
      <c r="A25" s="9">
        <v>9828</v>
      </c>
      <c r="B25" s="9">
        <v>1</v>
      </c>
      <c r="C25" s="10" t="s">
        <v>14</v>
      </c>
      <c r="D25" s="10" t="s">
        <v>16</v>
      </c>
      <c r="E25" s="12">
        <v>0.0786</v>
      </c>
      <c r="F25" s="14">
        <f t="shared" si="0"/>
        <v>2</v>
      </c>
      <c r="G25" s="14" t="str">
        <f t="shared" si="1"/>
        <v>1,3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ht="15.75" spans="1:17">
      <c r="A26" s="9">
        <v>9965</v>
      </c>
      <c r="B26" s="9">
        <v>1</v>
      </c>
      <c r="C26" s="10" t="s">
        <v>14</v>
      </c>
      <c r="D26" s="10" t="s">
        <v>15</v>
      </c>
      <c r="E26" s="10">
        <v>0.0379</v>
      </c>
      <c r="F26" s="14">
        <f t="shared" si="0"/>
        <v>0</v>
      </c>
      <c r="G26" s="14" t="str">
        <f t="shared" si="1"/>
        <v>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ht="15.75" spans="1:17">
      <c r="A27" s="9">
        <v>9965</v>
      </c>
      <c r="B27" s="9">
        <v>1</v>
      </c>
      <c r="C27" s="10" t="s">
        <v>14</v>
      </c>
      <c r="D27" s="10" t="s">
        <v>16</v>
      </c>
      <c r="E27" s="10">
        <v>0.0752</v>
      </c>
      <c r="F27" s="14">
        <f t="shared" si="0"/>
        <v>2</v>
      </c>
      <c r="G27" s="14" t="str">
        <f t="shared" si="1"/>
        <v>1,3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ht="15.75" spans="1:17">
      <c r="A28" s="9">
        <v>10028</v>
      </c>
      <c r="B28" s="9">
        <v>5</v>
      </c>
      <c r="C28" s="10" t="s">
        <v>18</v>
      </c>
      <c r="D28" s="10" t="s">
        <v>24</v>
      </c>
      <c r="E28" s="12">
        <v>0.0249</v>
      </c>
      <c r="F28" s="14">
        <f>_xlfn.SWITCH(D28,"2s1/2",0,"2p3/2",1,"1d5/2",2,"1d3/2",2,"1g7/2",4,"1p1/2",1,"1p3/2",1,"1f7/2",3)</f>
        <v>3</v>
      </c>
      <c r="G28" s="14" t="str">
        <f>_xlfn.SWITCH(F28,0,"1",2,"1,3",1,"0,2",3,"2,4")</f>
        <v>2,4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ht="15.75" spans="1:17">
      <c r="A29" s="9">
        <v>10059</v>
      </c>
      <c r="B29" s="9">
        <v>1</v>
      </c>
      <c r="C29" s="10" t="s">
        <v>14</v>
      </c>
      <c r="D29" s="10" t="s">
        <v>15</v>
      </c>
      <c r="E29" s="10">
        <v>0.047</v>
      </c>
      <c r="F29" s="14">
        <f t="shared" ref="F29:F47" si="2">_xlfn.SWITCH(D29,"2s1/2",0,"2p3/2",1,"1d5/2",2,"1d3/2",2,"1g7/2",4,"1p1/2",1,"1p3/2",1)</f>
        <v>0</v>
      </c>
      <c r="G29" s="14" t="str">
        <f>_xlfn.SWITCH(F29,0,"1",2,"1,3",1,"0,2")</f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ht="15.75" spans="1:17">
      <c r="A30" s="9">
        <v>10059</v>
      </c>
      <c r="B30" s="9">
        <v>1</v>
      </c>
      <c r="C30" s="10" t="s">
        <v>14</v>
      </c>
      <c r="D30" s="10" t="s">
        <v>16</v>
      </c>
      <c r="E30" s="10">
        <v>0.0846</v>
      </c>
      <c r="F30" s="14">
        <f t="shared" si="2"/>
        <v>2</v>
      </c>
      <c r="G30" s="14" t="str">
        <f>_xlfn.SWITCH(F30,0,"1",2,"1,3",1,"0,2")</f>
        <v>1,3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ht="15.75" spans="1:17">
      <c r="A31" s="9">
        <v>10161</v>
      </c>
      <c r="B31" s="9">
        <v>0</v>
      </c>
      <c r="C31" s="10" t="s">
        <v>14</v>
      </c>
      <c r="D31" s="10" t="s">
        <v>21</v>
      </c>
      <c r="E31" s="10">
        <v>0.2867</v>
      </c>
      <c r="F31" s="14">
        <f t="shared" si="2"/>
        <v>2</v>
      </c>
      <c r="G31" s="14" t="str">
        <f>_xlfn.SWITCH(F31,0,"1",2,"1,3",1,"0,2")</f>
        <v>1,3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ht="15.75" spans="1:17">
      <c r="A32" s="9">
        <v>10333</v>
      </c>
      <c r="B32" s="9">
        <v>3</v>
      </c>
      <c r="C32" s="10" t="s">
        <v>18</v>
      </c>
      <c r="D32" s="10" t="s">
        <v>23</v>
      </c>
      <c r="E32" s="10">
        <v>0.0021</v>
      </c>
      <c r="F32" s="14">
        <f t="shared" si="2"/>
        <v>1</v>
      </c>
      <c r="G32" s="14" t="str">
        <f>_xlfn.SWITCH(F32,0,"1",2,"1,3",1,"0,2")</f>
        <v>0,2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15.75" spans="1:17">
      <c r="A33" s="9">
        <v>10361</v>
      </c>
      <c r="B33" s="9">
        <v>2</v>
      </c>
      <c r="C33" s="10" t="s">
        <v>14</v>
      </c>
      <c r="D33" s="10" t="s">
        <v>16</v>
      </c>
      <c r="E33" s="10">
        <v>0.0588</v>
      </c>
      <c r="F33" s="14">
        <f t="shared" si="2"/>
        <v>2</v>
      </c>
      <c r="G33" s="14" t="str">
        <f>_xlfn.SWITCH(F33,0,"1",2,"1,3",1,"0,2")</f>
        <v>1,3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ht="15.75" spans="1:17">
      <c r="A34" s="9">
        <v>10660</v>
      </c>
      <c r="B34" s="9">
        <v>3</v>
      </c>
      <c r="C34" s="10" t="s">
        <v>14</v>
      </c>
      <c r="D34" s="10" t="s">
        <v>25</v>
      </c>
      <c r="E34" s="12">
        <v>0.0267</v>
      </c>
      <c r="F34" s="14">
        <f t="shared" si="2"/>
        <v>4</v>
      </c>
      <c r="G34" s="14" t="str">
        <f>_xlfn.SWITCH(F34,0,"1",2,"1,3",1,"0,2",4,"3,5")</f>
        <v>3,5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ht="15.75" spans="1:17">
      <c r="A35" s="9">
        <v>10712</v>
      </c>
      <c r="B35" s="9">
        <v>1</v>
      </c>
      <c r="C35" s="10" t="s">
        <v>14</v>
      </c>
      <c r="D35" s="10" t="s">
        <v>15</v>
      </c>
      <c r="E35" s="12">
        <v>0.0805</v>
      </c>
      <c r="F35" s="14">
        <f t="shared" si="2"/>
        <v>0</v>
      </c>
      <c r="G35" s="14" t="str">
        <f t="shared" ref="G35:G47" si="3">_xlfn.SWITCH(F35,0,"1",2,"1,3",1,"0,2")</f>
        <v>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15.75" spans="1:17">
      <c r="A36" s="9">
        <v>10731</v>
      </c>
      <c r="B36" s="9">
        <v>2</v>
      </c>
      <c r="C36" s="10" t="s">
        <v>14</v>
      </c>
      <c r="D36" s="10" t="s">
        <v>15</v>
      </c>
      <c r="E36" s="12">
        <v>0.0807</v>
      </c>
      <c r="F36" s="14">
        <f t="shared" si="2"/>
        <v>0</v>
      </c>
      <c r="G36" s="14" t="str">
        <f t="shared" si="3"/>
        <v>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15.75" spans="1:17">
      <c r="A37" s="9">
        <v>10821</v>
      </c>
      <c r="B37" s="9">
        <v>3</v>
      </c>
      <c r="C37" s="10" t="s">
        <v>14</v>
      </c>
      <c r="D37" s="10" t="s">
        <v>16</v>
      </c>
      <c r="E37" s="10">
        <v>0.0054</v>
      </c>
      <c r="F37" s="14">
        <f t="shared" si="2"/>
        <v>2</v>
      </c>
      <c r="G37" s="14" t="str">
        <f t="shared" si="3"/>
        <v>1,3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ht="15.75" spans="1:17">
      <c r="A38" s="9">
        <v>10917</v>
      </c>
      <c r="B38" s="9">
        <v>2</v>
      </c>
      <c r="C38" s="10" t="s">
        <v>14</v>
      </c>
      <c r="D38" s="10" t="s">
        <v>16</v>
      </c>
      <c r="E38" s="12">
        <v>0.0175</v>
      </c>
      <c r="F38" s="14">
        <f t="shared" si="2"/>
        <v>2</v>
      </c>
      <c r="G38" s="14" t="str">
        <f t="shared" si="3"/>
        <v>1,3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15.75" spans="1:17">
      <c r="A39" s="9">
        <v>11207</v>
      </c>
      <c r="B39" s="9">
        <v>4</v>
      </c>
      <c r="C39" s="10" t="s">
        <v>14</v>
      </c>
      <c r="D39" s="10" t="s">
        <v>16</v>
      </c>
      <c r="E39" s="12">
        <v>0.0877</v>
      </c>
      <c r="F39" s="14">
        <f t="shared" si="2"/>
        <v>2</v>
      </c>
      <c r="G39" s="14" t="str">
        <f t="shared" si="3"/>
        <v>1,3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15.75" spans="1:17">
      <c r="A40" s="9">
        <v>11314</v>
      </c>
      <c r="B40" s="9">
        <v>3</v>
      </c>
      <c r="C40" s="10" t="s">
        <v>14</v>
      </c>
      <c r="D40" s="10" t="s">
        <v>16</v>
      </c>
      <c r="E40" s="12">
        <v>0.051</v>
      </c>
      <c r="F40" s="14">
        <f t="shared" si="2"/>
        <v>2</v>
      </c>
      <c r="G40" s="14" t="str">
        <f t="shared" si="3"/>
        <v>1,3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15.75" spans="1:17">
      <c r="A41" s="9">
        <v>11390</v>
      </c>
      <c r="B41" s="9">
        <v>1</v>
      </c>
      <c r="C41" s="10" t="s">
        <v>18</v>
      </c>
      <c r="D41" s="10" t="s">
        <v>22</v>
      </c>
      <c r="E41" s="10">
        <v>0.0431</v>
      </c>
      <c r="F41" s="14">
        <f t="shared" si="2"/>
        <v>1</v>
      </c>
      <c r="G41" s="14" t="str">
        <f t="shared" si="3"/>
        <v>0,2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15.75" spans="1:17">
      <c r="A42" s="9">
        <v>11453</v>
      </c>
      <c r="B42" s="9">
        <v>2</v>
      </c>
      <c r="C42" s="10" t="s">
        <v>14</v>
      </c>
      <c r="D42" s="10" t="s">
        <v>15</v>
      </c>
      <c r="E42" s="10">
        <v>0.0212</v>
      </c>
      <c r="F42" s="14">
        <f t="shared" si="2"/>
        <v>0</v>
      </c>
      <c r="G42" s="14" t="str">
        <f t="shared" si="3"/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15.75" spans="1:17">
      <c r="A43" s="9">
        <v>11453</v>
      </c>
      <c r="B43" s="9">
        <v>2</v>
      </c>
      <c r="C43" s="10" t="s">
        <v>14</v>
      </c>
      <c r="D43" s="10" t="s">
        <v>16</v>
      </c>
      <c r="E43" s="13">
        <v>0.0172</v>
      </c>
      <c r="F43" s="14">
        <f t="shared" si="2"/>
        <v>2</v>
      </c>
      <c r="G43" s="14" t="str">
        <f t="shared" si="3"/>
        <v>1,3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ht="15.75" spans="1:17">
      <c r="A44" s="9">
        <v>11518</v>
      </c>
      <c r="B44" s="9">
        <v>2</v>
      </c>
      <c r="C44" s="10" t="s">
        <v>14</v>
      </c>
      <c r="D44" s="10" t="s">
        <v>15</v>
      </c>
      <c r="E44" s="13">
        <v>0.0154</v>
      </c>
      <c r="F44" s="14">
        <f t="shared" si="2"/>
        <v>0</v>
      </c>
      <c r="G44" s="14" t="str">
        <f t="shared" si="3"/>
        <v>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ht="15.75" spans="1:17">
      <c r="A45" s="9">
        <v>11518</v>
      </c>
      <c r="B45" s="9">
        <v>2</v>
      </c>
      <c r="C45" s="10" t="s">
        <v>14</v>
      </c>
      <c r="D45" s="10" t="s">
        <v>16</v>
      </c>
      <c r="E45" s="13">
        <v>0.0092</v>
      </c>
      <c r="F45" s="14">
        <f t="shared" si="2"/>
        <v>2</v>
      </c>
      <c r="G45" s="14" t="str">
        <f t="shared" si="3"/>
        <v>1,3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ht="15.75" spans="1:17">
      <c r="A46" s="9">
        <v>11695</v>
      </c>
      <c r="B46" s="9">
        <v>4</v>
      </c>
      <c r="C46" s="10" t="s">
        <v>14</v>
      </c>
      <c r="D46" s="10" t="s">
        <v>16</v>
      </c>
      <c r="E46" s="12">
        <v>0.0097</v>
      </c>
      <c r="F46" s="14">
        <f t="shared" si="2"/>
        <v>2</v>
      </c>
      <c r="G46" s="14" t="str">
        <f t="shared" si="3"/>
        <v>1,3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ht="15.75" spans="1:17">
      <c r="A47" s="9">
        <v>11933</v>
      </c>
      <c r="B47" s="9">
        <v>2</v>
      </c>
      <c r="C47" s="10" t="s">
        <v>14</v>
      </c>
      <c r="D47" s="10" t="s">
        <v>16</v>
      </c>
      <c r="E47" s="12">
        <v>0.0501</v>
      </c>
      <c r="F47" s="14">
        <f t="shared" si="2"/>
        <v>2</v>
      </c>
      <c r="G47" s="14" t="str">
        <f t="shared" si="3"/>
        <v>1,3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ht="15.75" spans="1:17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ht="15.75" spans="1:17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ht="15.75" spans="1:17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ht="15.75" spans="1:17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ht="15.75" spans="1:17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ht="15.75" spans="1:17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ht="15.75" spans="1:17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ht="15.75" spans="1:17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ht="15.75" spans="1:17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ht="15.75" spans="1:17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ht="15.75" spans="1:17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ht="15.75" spans="1:17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ht="15.75" spans="1:17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ht="15.75" spans="1:17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ht="15.75" spans="1:17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ht="15.75" spans="1:17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ht="15.75" spans="1:17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ht="15.75" spans="1:17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ht="15.75" spans="1:17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ht="15.75" spans="1:17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ht="15.75" spans="1:17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ht="15.75" spans="1:17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ht="15.75" spans="1:17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ht="15.75" spans="1:17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ht="15.75" spans="1:17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ht="15.75" spans="1:17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ht="15.75" spans="1:17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ht="15.75" spans="1:17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ht="15.75" spans="1:17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ht="15.75" spans="1:17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ht="15.75" spans="1:17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ht="15.75" spans="1:17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ht="15.75" spans="1:17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ht="15.75" spans="1:17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ht="15.75" spans="1:17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ht="15.75" spans="1:17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ht="15.75" spans="1:17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ht="15.75" spans="1:17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ht="15.75" spans="1:17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ht="15.75" spans="1:17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ht="15.75" spans="1:17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ht="15.75" spans="1:17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ht="15.75" spans="1:17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ht="15.75" spans="1:17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ht="15.75" spans="1:17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ht="15.75" spans="1:17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ht="15.75" spans="1:17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ht="15.75" spans="1:17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ht="15.75" spans="1:17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ht="15.75" spans="1:17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ht="15.75" spans="1:17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ht="15.75" spans="1:17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ht="15.75" spans="1:17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ht="15.75" spans="1:17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ht="15.75" spans="1:17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ht="15.75" spans="1:17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ht="15.75" spans="1:17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5.75" spans="1:17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ht="15.75" spans="1:17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ht="15.75" spans="1:17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ht="15.75" spans="1:17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ht="15.75" spans="1:17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ht="15.75" spans="1:17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ht="15.75" spans="1:17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ht="15.75" spans="1:17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ht="15.75" spans="1:17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ht="15.75" spans="1:17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ht="15.75" spans="1:17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ht="15.75" spans="1:17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ht="15.75" spans="1:17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ht="15.75" spans="1:17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ht="15.75" spans="1:17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ht="15.75" spans="1:17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ht="15.75" spans="1:17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ht="15.75" spans="1:17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ht="15.75" spans="1:17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ht="15.75" spans="1:17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ht="15.75" spans="1:17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ht="15.75" spans="1:17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ht="15.75" spans="1:17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ht="15.75" spans="1:17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ht="15.75" spans="1:17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ht="15.75" spans="1:17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5.75" spans="1:17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ht="15.75" spans="1:17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ht="15.75" spans="1:17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ht="15.75" spans="1:17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ht="15.75" spans="1:17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ht="15.75" spans="1:17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5.75" spans="1:17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ht="15.75" spans="1:17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5.75" spans="1:17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ht="15.75" spans="1:17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ht="15.75" spans="1:17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ht="15.75" spans="1:17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ht="15.75" spans="1:17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ht="15.75" spans="1:17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ht="15.75" spans="1:17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ht="15.75" spans="1:17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ht="15.75" spans="1:17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ht="15.75" spans="1:17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ht="15.75" spans="1:17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ht="15.75" spans="1:17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ht="15.75" spans="1:17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ht="15.75" spans="1:17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ht="15.75" spans="1:17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ht="15.75" spans="1:17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ht="15.75" spans="1:17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ht="15.75" spans="1:17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ht="15.75" spans="1:17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ht="15.75" spans="1:17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ht="15.75" spans="1:17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ht="15.75" spans="1:17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ht="15.75" spans="1:17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ht="15.75" spans="1:17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ht="15.75" spans="1:17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ht="15.75" spans="1:17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ht="15.75" spans="1:17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C24" sqref="C24"/>
    </sheetView>
  </sheetViews>
  <sheetFormatPr defaultColWidth="11.5714285714286" defaultRowHeight="13.5" outlineLevelCol="5"/>
  <cols>
    <col min="1" max="6" width="11.5333333333333" style="18"/>
  </cols>
  <sheetData>
    <row r="1" spans="1:6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</row>
    <row r="2" spans="1:6">
      <c r="A2" s="18">
        <v>0</v>
      </c>
      <c r="B2" s="18">
        <v>0</v>
      </c>
      <c r="C2" s="18">
        <v>1</v>
      </c>
      <c r="D2" s="18">
        <v>2</v>
      </c>
      <c r="E2" s="18">
        <v>1</v>
      </c>
      <c r="F2" s="18" t="s">
        <v>32</v>
      </c>
    </row>
    <row r="3" spans="1:6">
      <c r="A3" s="18">
        <v>1.369</v>
      </c>
      <c r="B3" s="18">
        <v>2</v>
      </c>
      <c r="C3" s="18">
        <v>2</v>
      </c>
      <c r="D3" s="18">
        <v>0</v>
      </c>
      <c r="E3" s="18">
        <v>1</v>
      </c>
      <c r="F3" s="18" t="s">
        <v>32</v>
      </c>
    </row>
    <row r="4" spans="1:6">
      <c r="A4" s="18">
        <v>1.369</v>
      </c>
      <c r="B4" s="18">
        <v>2</v>
      </c>
      <c r="C4" s="18">
        <v>1</v>
      </c>
      <c r="D4" s="18">
        <v>2</v>
      </c>
      <c r="E4" s="18">
        <v>1</v>
      </c>
      <c r="F4" s="18" t="s">
        <v>32</v>
      </c>
    </row>
    <row r="5" spans="1:6">
      <c r="A5" s="18">
        <v>1.369</v>
      </c>
      <c r="B5" s="18">
        <v>2</v>
      </c>
      <c r="C5" s="18">
        <v>1</v>
      </c>
      <c r="D5" s="18">
        <v>2</v>
      </c>
      <c r="E5" s="18">
        <v>3</v>
      </c>
      <c r="F5" s="18" t="s">
        <v>32</v>
      </c>
    </row>
    <row r="6" spans="1:6">
      <c r="A6" s="18">
        <v>4.123</v>
      </c>
      <c r="B6" s="18">
        <v>4</v>
      </c>
      <c r="C6" s="18">
        <v>1</v>
      </c>
      <c r="D6" s="18">
        <v>2</v>
      </c>
      <c r="E6" s="18">
        <v>1</v>
      </c>
      <c r="F6" s="18" t="s">
        <v>32</v>
      </c>
    </row>
    <row r="7" spans="1:6">
      <c r="A7" s="18">
        <v>4.123</v>
      </c>
      <c r="B7" s="18">
        <v>4</v>
      </c>
      <c r="C7" s="18">
        <v>1</v>
      </c>
      <c r="D7" s="18">
        <v>2</v>
      </c>
      <c r="E7" s="18">
        <v>3</v>
      </c>
      <c r="F7" s="18" t="s">
        <v>32</v>
      </c>
    </row>
    <row r="8" spans="1:6">
      <c r="A8" s="18">
        <v>4.238</v>
      </c>
      <c r="B8" s="18">
        <v>2</v>
      </c>
      <c r="C8" s="18">
        <v>2</v>
      </c>
      <c r="D8" s="18">
        <v>0</v>
      </c>
      <c r="E8" s="18">
        <v>1</v>
      </c>
      <c r="F8" s="18" t="s">
        <v>32</v>
      </c>
    </row>
    <row r="9" spans="1:6">
      <c r="A9" s="18">
        <v>4.238</v>
      </c>
      <c r="B9" s="18">
        <v>2</v>
      </c>
      <c r="C9" s="18">
        <v>1</v>
      </c>
      <c r="D9" s="18">
        <v>2</v>
      </c>
      <c r="E9" s="18">
        <v>1</v>
      </c>
      <c r="F9" s="18" t="s">
        <v>32</v>
      </c>
    </row>
    <row r="10" spans="1:6">
      <c r="A10" s="18">
        <v>4.238</v>
      </c>
      <c r="B10" s="18">
        <v>2</v>
      </c>
      <c r="C10" s="18">
        <v>1</v>
      </c>
      <c r="D10" s="18">
        <v>2</v>
      </c>
      <c r="E10" s="18">
        <v>3</v>
      </c>
      <c r="F10" s="18" t="s">
        <v>32</v>
      </c>
    </row>
    <row r="11" spans="1:6">
      <c r="A11" s="18">
        <v>5.235</v>
      </c>
      <c r="B11" s="18">
        <v>3</v>
      </c>
      <c r="C11" s="18">
        <v>1</v>
      </c>
      <c r="D11" s="18">
        <v>2</v>
      </c>
      <c r="E11" s="18">
        <v>1</v>
      </c>
      <c r="F11" s="18" t="s">
        <v>32</v>
      </c>
    </row>
    <row r="12" spans="1:6">
      <c r="A12" s="18">
        <v>5.235</v>
      </c>
      <c r="B12" s="18">
        <v>3</v>
      </c>
      <c r="C12" s="18">
        <v>1</v>
      </c>
      <c r="D12" s="18">
        <v>2</v>
      </c>
      <c r="E12" s="18">
        <v>3</v>
      </c>
      <c r="F12" s="18" t="s">
        <v>32</v>
      </c>
    </row>
    <row r="13" spans="1:6">
      <c r="A13" s="18">
        <v>6.011</v>
      </c>
      <c r="B13" s="18">
        <v>4</v>
      </c>
      <c r="C13" s="18">
        <v>1</v>
      </c>
      <c r="D13" s="18">
        <v>2</v>
      </c>
      <c r="E13" s="18">
        <v>1</v>
      </c>
      <c r="F13" s="18" t="s">
        <v>32</v>
      </c>
    </row>
    <row r="14" spans="1:6">
      <c r="A14" s="18">
        <v>6.011</v>
      </c>
      <c r="B14" s="18">
        <v>4</v>
      </c>
      <c r="C14" s="18">
        <v>1</v>
      </c>
      <c r="D14" s="18">
        <v>2</v>
      </c>
      <c r="E14" s="18">
        <v>3</v>
      </c>
      <c r="F14" s="18" t="s">
        <v>32</v>
      </c>
    </row>
    <row r="15" spans="1:6">
      <c r="A15" s="18">
        <v>7.349</v>
      </c>
      <c r="B15" s="18">
        <v>2</v>
      </c>
      <c r="C15" s="18">
        <v>2</v>
      </c>
      <c r="D15" s="18">
        <v>0</v>
      </c>
      <c r="E15" s="18">
        <v>1</v>
      </c>
      <c r="F15" s="18" t="s">
        <v>32</v>
      </c>
    </row>
    <row r="16" spans="1:6">
      <c r="A16" s="18">
        <v>7.349</v>
      </c>
      <c r="B16" s="18">
        <v>2</v>
      </c>
      <c r="C16" s="18">
        <v>1</v>
      </c>
      <c r="D16" s="18">
        <v>2</v>
      </c>
      <c r="E16" s="18">
        <v>1</v>
      </c>
      <c r="F16" s="18" t="s">
        <v>32</v>
      </c>
    </row>
    <row r="17" spans="1:6">
      <c r="A17" s="18">
        <v>7.349</v>
      </c>
      <c r="B17" s="18">
        <v>2</v>
      </c>
      <c r="C17" s="18">
        <v>1</v>
      </c>
      <c r="D17" s="18">
        <v>2</v>
      </c>
      <c r="E17" s="18">
        <v>3</v>
      </c>
      <c r="F17" s="18" t="s">
        <v>32</v>
      </c>
    </row>
    <row r="18" spans="1:6">
      <c r="A18" s="18">
        <v>7.555</v>
      </c>
      <c r="B18" s="18">
        <v>1</v>
      </c>
      <c r="C18" s="18">
        <v>1</v>
      </c>
      <c r="D18" s="18">
        <v>1</v>
      </c>
      <c r="E18" s="18">
        <v>0</v>
      </c>
      <c r="F18" s="18" t="s">
        <v>32</v>
      </c>
    </row>
    <row r="19" spans="1:6">
      <c r="A19" s="18">
        <v>7.555</v>
      </c>
      <c r="B19" s="18">
        <v>1</v>
      </c>
      <c r="C19" s="18">
        <v>1</v>
      </c>
      <c r="D19" s="18">
        <v>1</v>
      </c>
      <c r="E19" s="18">
        <v>2</v>
      </c>
      <c r="F19" s="18" t="s">
        <v>32</v>
      </c>
    </row>
    <row r="20" spans="1:6">
      <c r="A20" s="18">
        <v>7.747</v>
      </c>
      <c r="B20" s="18">
        <v>1</v>
      </c>
      <c r="C20" s="18">
        <v>2</v>
      </c>
      <c r="D20" s="18">
        <v>0</v>
      </c>
      <c r="E20" s="18">
        <v>1</v>
      </c>
      <c r="F20" s="18" t="s">
        <v>32</v>
      </c>
    </row>
    <row r="21" spans="1:6">
      <c r="A21" s="18">
        <v>7.747</v>
      </c>
      <c r="B21" s="18">
        <v>1</v>
      </c>
      <c r="C21" s="18">
        <v>1</v>
      </c>
      <c r="D21" s="18">
        <v>2</v>
      </c>
      <c r="E21" s="18">
        <v>1</v>
      </c>
      <c r="F21" s="18" t="s">
        <v>32</v>
      </c>
    </row>
    <row r="22" spans="1:6">
      <c r="A22" s="18">
        <v>7.747</v>
      </c>
      <c r="B22" s="18">
        <v>1</v>
      </c>
      <c r="C22" s="18">
        <v>1</v>
      </c>
      <c r="D22" s="18">
        <v>2</v>
      </c>
      <c r="E22" s="18">
        <v>3</v>
      </c>
      <c r="F22" s="18" t="s">
        <v>32</v>
      </c>
    </row>
    <row r="23" spans="1:6">
      <c r="A23" s="18">
        <v>8.358</v>
      </c>
      <c r="B23" s="18">
        <v>3</v>
      </c>
      <c r="C23" s="18">
        <v>1</v>
      </c>
      <c r="D23" s="18">
        <v>1</v>
      </c>
      <c r="E23" s="18">
        <v>0</v>
      </c>
      <c r="F23" s="18" t="s">
        <v>32</v>
      </c>
    </row>
    <row r="24" spans="1:6">
      <c r="A24" s="18">
        <v>8.358</v>
      </c>
      <c r="B24" s="18">
        <v>3</v>
      </c>
      <c r="C24" s="18">
        <v>1</v>
      </c>
      <c r="D24" s="18">
        <v>1</v>
      </c>
      <c r="E24" s="18">
        <v>2</v>
      </c>
      <c r="F24" s="18" t="s">
        <v>32</v>
      </c>
    </row>
    <row r="25" spans="1:6">
      <c r="A25" s="18">
        <v>8.437</v>
      </c>
      <c r="B25" s="18">
        <v>4</v>
      </c>
      <c r="C25" s="18">
        <v>1</v>
      </c>
      <c r="D25" s="18">
        <v>2</v>
      </c>
      <c r="E25" s="18">
        <v>1</v>
      </c>
      <c r="F25" s="18" t="s">
        <v>32</v>
      </c>
    </row>
    <row r="26" spans="1:6">
      <c r="A26" s="18">
        <v>8.437</v>
      </c>
      <c r="B26" s="18">
        <v>4</v>
      </c>
      <c r="C26" s="18">
        <v>1</v>
      </c>
      <c r="D26" s="18">
        <v>2</v>
      </c>
      <c r="E26" s="18">
        <v>3</v>
      </c>
      <c r="F26" s="18" t="s">
        <v>32</v>
      </c>
    </row>
    <row r="27" spans="1:6">
      <c r="A27" s="18">
        <v>8.437</v>
      </c>
      <c r="B27" s="18">
        <v>1</v>
      </c>
      <c r="C27" s="18">
        <v>1</v>
      </c>
      <c r="D27" s="18">
        <v>1</v>
      </c>
      <c r="E27" s="18">
        <v>0</v>
      </c>
      <c r="F27" s="18" t="s">
        <v>32</v>
      </c>
    </row>
    <row r="28" spans="1:6">
      <c r="A28" s="18">
        <v>8.437</v>
      </c>
      <c r="B28" s="18">
        <v>1</v>
      </c>
      <c r="C28" s="18">
        <v>1</v>
      </c>
      <c r="D28" s="18">
        <v>1</v>
      </c>
      <c r="E28" s="18">
        <v>2</v>
      </c>
      <c r="F28" s="18" t="s">
        <v>32</v>
      </c>
    </row>
    <row r="29" spans="1:6">
      <c r="A29" s="18">
        <v>8.654</v>
      </c>
      <c r="B29" s="18">
        <v>2</v>
      </c>
      <c r="C29" s="18">
        <v>2</v>
      </c>
      <c r="D29" s="18">
        <v>0</v>
      </c>
      <c r="E29" s="18">
        <v>1</v>
      </c>
      <c r="F29" s="18" t="s">
        <v>32</v>
      </c>
    </row>
    <row r="30" spans="1:6">
      <c r="A30" s="18">
        <v>8.654</v>
      </c>
      <c r="B30" s="18">
        <v>2</v>
      </c>
      <c r="C30" s="18">
        <v>1</v>
      </c>
      <c r="D30" s="18">
        <v>2</v>
      </c>
      <c r="E30" s="18">
        <v>1</v>
      </c>
      <c r="F30" s="18" t="s">
        <v>32</v>
      </c>
    </row>
    <row r="31" spans="1:6">
      <c r="A31" s="18">
        <v>8.654</v>
      </c>
      <c r="B31" s="18">
        <v>2</v>
      </c>
      <c r="C31" s="18">
        <v>1</v>
      </c>
      <c r="D31" s="18">
        <v>2</v>
      </c>
      <c r="E31" s="18">
        <v>3</v>
      </c>
      <c r="F31" s="18" t="s">
        <v>32</v>
      </c>
    </row>
    <row r="32" spans="1:6">
      <c r="A32" s="18">
        <v>8.864</v>
      </c>
      <c r="B32" s="18">
        <v>2</v>
      </c>
      <c r="C32" s="18">
        <v>1</v>
      </c>
      <c r="D32" s="18">
        <v>1</v>
      </c>
      <c r="E32" s="18">
        <v>0</v>
      </c>
      <c r="F32" s="18" t="s">
        <v>32</v>
      </c>
    </row>
    <row r="33" spans="1:6">
      <c r="A33" s="18">
        <v>8.864</v>
      </c>
      <c r="B33" s="18">
        <v>2</v>
      </c>
      <c r="C33" s="18">
        <v>1</v>
      </c>
      <c r="D33" s="18">
        <v>1</v>
      </c>
      <c r="E33" s="18">
        <v>2</v>
      </c>
      <c r="F33" s="18" t="s">
        <v>32</v>
      </c>
    </row>
    <row r="34" spans="1:6">
      <c r="A34" s="18">
        <v>9.146</v>
      </c>
      <c r="B34" s="18">
        <v>1</v>
      </c>
      <c r="C34" s="18">
        <v>1</v>
      </c>
      <c r="D34" s="18">
        <v>1</v>
      </c>
      <c r="E34" s="18">
        <v>0</v>
      </c>
      <c r="F34" s="18" t="s">
        <v>32</v>
      </c>
    </row>
    <row r="35" spans="1:6">
      <c r="A35" s="18">
        <v>9.146</v>
      </c>
      <c r="B35" s="18">
        <v>1</v>
      </c>
      <c r="C35" s="18">
        <v>1</v>
      </c>
      <c r="D35" s="18">
        <v>1</v>
      </c>
      <c r="E35" s="18">
        <v>2</v>
      </c>
      <c r="F35" s="18" t="s">
        <v>32</v>
      </c>
    </row>
    <row r="36" spans="1:6">
      <c r="A36" s="18">
        <v>9.294</v>
      </c>
      <c r="B36" s="18">
        <v>2</v>
      </c>
      <c r="C36" s="18">
        <v>1</v>
      </c>
      <c r="D36" s="18">
        <v>2</v>
      </c>
      <c r="E36" s="18">
        <v>1</v>
      </c>
      <c r="F36" s="18" t="s">
        <v>32</v>
      </c>
    </row>
    <row r="37" spans="1:6">
      <c r="A37" s="18">
        <v>9.294</v>
      </c>
      <c r="B37" s="18">
        <v>2</v>
      </c>
      <c r="C37" s="18">
        <v>1</v>
      </c>
      <c r="D37" s="18">
        <v>2</v>
      </c>
      <c r="E37" s="18">
        <v>3</v>
      </c>
      <c r="F37" s="18" t="s">
        <v>32</v>
      </c>
    </row>
    <row r="38" spans="1:6">
      <c r="A38" s="18">
        <v>9.458</v>
      </c>
      <c r="B38" s="18">
        <v>3</v>
      </c>
      <c r="C38" s="18">
        <v>1</v>
      </c>
      <c r="D38" s="18">
        <v>2</v>
      </c>
      <c r="E38" s="18">
        <v>1</v>
      </c>
      <c r="F38" s="18" t="s">
        <v>32</v>
      </c>
    </row>
    <row r="39" spans="1:6">
      <c r="A39" s="18">
        <v>9.458</v>
      </c>
      <c r="B39" s="18">
        <v>3</v>
      </c>
      <c r="C39" s="18">
        <v>1</v>
      </c>
      <c r="D39" s="18">
        <v>2</v>
      </c>
      <c r="E39" s="18">
        <v>3</v>
      </c>
      <c r="F39" s="18" t="s">
        <v>32</v>
      </c>
    </row>
    <row r="40" spans="1:6">
      <c r="A40" s="18">
        <v>9.516</v>
      </c>
      <c r="B40" s="18">
        <v>4</v>
      </c>
      <c r="C40" s="18">
        <v>1</v>
      </c>
      <c r="D40" s="18">
        <v>2</v>
      </c>
      <c r="E40" s="18">
        <v>1</v>
      </c>
      <c r="F40" s="18" t="s">
        <v>32</v>
      </c>
    </row>
    <row r="41" spans="1:6">
      <c r="A41" s="18">
        <v>9.516</v>
      </c>
      <c r="B41" s="18">
        <v>4</v>
      </c>
      <c r="C41" s="18">
        <v>1</v>
      </c>
      <c r="D41" s="18">
        <v>2</v>
      </c>
      <c r="E41" s="18">
        <v>3</v>
      </c>
      <c r="F41" s="18" t="s">
        <v>32</v>
      </c>
    </row>
    <row r="42" spans="1:6">
      <c r="A42" s="18">
        <v>9.828</v>
      </c>
      <c r="B42" s="18">
        <v>1</v>
      </c>
      <c r="C42" s="18">
        <v>1</v>
      </c>
      <c r="D42" s="18">
        <v>2</v>
      </c>
      <c r="E42" s="18">
        <v>1</v>
      </c>
      <c r="F42" s="18" t="s">
        <v>32</v>
      </c>
    </row>
    <row r="43" spans="1:6">
      <c r="A43" s="18">
        <v>9.828</v>
      </c>
      <c r="B43" s="18">
        <v>1</v>
      </c>
      <c r="C43" s="18">
        <v>1</v>
      </c>
      <c r="D43" s="18">
        <v>2</v>
      </c>
      <c r="E43" s="18">
        <v>3</v>
      </c>
      <c r="F43" s="18" t="s">
        <v>32</v>
      </c>
    </row>
    <row r="44" spans="1:6">
      <c r="A44" s="18">
        <v>9.965</v>
      </c>
      <c r="B44" s="18">
        <v>1</v>
      </c>
      <c r="C44" s="18">
        <v>2</v>
      </c>
      <c r="D44" s="18">
        <v>0</v>
      </c>
      <c r="E44" s="18">
        <v>1</v>
      </c>
      <c r="F44" s="18" t="s">
        <v>32</v>
      </c>
    </row>
    <row r="45" spans="1:6">
      <c r="A45" s="18">
        <v>9.965</v>
      </c>
      <c r="B45" s="18">
        <v>1</v>
      </c>
      <c r="C45" s="18">
        <v>1</v>
      </c>
      <c r="D45" s="18">
        <v>2</v>
      </c>
      <c r="E45" s="18">
        <v>1</v>
      </c>
      <c r="F45" s="18" t="s">
        <v>32</v>
      </c>
    </row>
    <row r="46" spans="1:6">
      <c r="A46" s="18">
        <v>9.965</v>
      </c>
      <c r="B46" s="18">
        <v>1</v>
      </c>
      <c r="C46" s="18">
        <v>1</v>
      </c>
      <c r="D46" s="18">
        <v>2</v>
      </c>
      <c r="E46" s="18">
        <v>3</v>
      </c>
      <c r="F46" s="18" t="s">
        <v>32</v>
      </c>
    </row>
    <row r="47" spans="1:6">
      <c r="A47" s="18">
        <v>10.028</v>
      </c>
      <c r="B47" s="18">
        <v>5</v>
      </c>
      <c r="C47" s="18">
        <v>1</v>
      </c>
      <c r="D47" s="18">
        <v>3</v>
      </c>
      <c r="E47" s="18">
        <v>2</v>
      </c>
      <c r="F47" s="18" t="s">
        <v>32</v>
      </c>
    </row>
    <row r="48" spans="1:6">
      <c r="A48" s="18">
        <v>10.028</v>
      </c>
      <c r="B48" s="18">
        <v>5</v>
      </c>
      <c r="C48" s="18">
        <v>1</v>
      </c>
      <c r="D48" s="18">
        <v>3</v>
      </c>
      <c r="E48" s="18">
        <v>4</v>
      </c>
      <c r="F48" s="18" t="s">
        <v>32</v>
      </c>
    </row>
    <row r="49" spans="1:6">
      <c r="A49" s="18">
        <v>10.059</v>
      </c>
      <c r="B49" s="18">
        <v>1</v>
      </c>
      <c r="C49" s="18">
        <v>2</v>
      </c>
      <c r="D49" s="18">
        <v>0</v>
      </c>
      <c r="E49" s="18">
        <v>1</v>
      </c>
      <c r="F49" s="18" t="s">
        <v>32</v>
      </c>
    </row>
    <row r="50" spans="1:6">
      <c r="A50" s="18">
        <v>10.059</v>
      </c>
      <c r="B50" s="18">
        <v>1</v>
      </c>
      <c r="C50" s="18">
        <v>1</v>
      </c>
      <c r="D50" s="18">
        <v>2</v>
      </c>
      <c r="E50" s="18">
        <v>1</v>
      </c>
      <c r="F50" s="18" t="s">
        <v>32</v>
      </c>
    </row>
    <row r="51" spans="1:6">
      <c r="A51" s="18">
        <v>10.059</v>
      </c>
      <c r="B51" s="18">
        <v>1</v>
      </c>
      <c r="C51" s="18">
        <v>1</v>
      </c>
      <c r="D51" s="18">
        <v>2</v>
      </c>
      <c r="E51" s="18">
        <v>3</v>
      </c>
      <c r="F51" s="18" t="s">
        <v>32</v>
      </c>
    </row>
    <row r="52" spans="1:6">
      <c r="A52" s="18">
        <v>10.161</v>
      </c>
      <c r="B52" s="18">
        <v>0</v>
      </c>
      <c r="C52" s="18">
        <v>1</v>
      </c>
      <c r="D52" s="18">
        <v>2</v>
      </c>
      <c r="E52" s="18">
        <v>1</v>
      </c>
      <c r="F52" s="18" t="s">
        <v>32</v>
      </c>
    </row>
    <row r="53" spans="1:6">
      <c r="A53" s="18">
        <v>10.161</v>
      </c>
      <c r="B53" s="18">
        <v>0</v>
      </c>
      <c r="C53" s="18">
        <v>1</v>
      </c>
      <c r="D53" s="18">
        <v>2</v>
      </c>
      <c r="E53" s="18">
        <v>3</v>
      </c>
      <c r="F53" s="18" t="s">
        <v>32</v>
      </c>
    </row>
    <row r="54" spans="1:6">
      <c r="A54" s="18">
        <v>10.333</v>
      </c>
      <c r="B54" s="18">
        <v>3</v>
      </c>
      <c r="C54" s="18">
        <v>1</v>
      </c>
      <c r="D54" s="18">
        <v>1</v>
      </c>
      <c r="E54" s="18">
        <v>0</v>
      </c>
      <c r="F54" s="18" t="s">
        <v>32</v>
      </c>
    </row>
    <row r="55" spans="1:6">
      <c r="A55" s="18">
        <v>10.333</v>
      </c>
      <c r="B55" s="18">
        <v>3</v>
      </c>
      <c r="C55" s="18">
        <v>1</v>
      </c>
      <c r="D55" s="18">
        <v>1</v>
      </c>
      <c r="E55" s="18">
        <v>2</v>
      </c>
      <c r="F55" s="18" t="s">
        <v>32</v>
      </c>
    </row>
    <row r="56" spans="1:6">
      <c r="A56" s="18">
        <v>10.361</v>
      </c>
      <c r="B56" s="18">
        <v>2</v>
      </c>
      <c r="C56" s="18">
        <v>1</v>
      </c>
      <c r="D56" s="18">
        <v>2</v>
      </c>
      <c r="E56" s="18">
        <v>1</v>
      </c>
      <c r="F56" s="18" t="s">
        <v>32</v>
      </c>
    </row>
    <row r="57" spans="1:6">
      <c r="A57" s="18">
        <v>10.361</v>
      </c>
      <c r="B57" s="18">
        <v>2</v>
      </c>
      <c r="C57" s="18">
        <v>1</v>
      </c>
      <c r="D57" s="18">
        <v>2</v>
      </c>
      <c r="E57" s="18">
        <v>3</v>
      </c>
      <c r="F57" s="18" t="s">
        <v>32</v>
      </c>
    </row>
    <row r="58" spans="1:6">
      <c r="A58" s="18">
        <v>10.66</v>
      </c>
      <c r="B58" s="18">
        <v>3</v>
      </c>
      <c r="C58" s="18">
        <v>1</v>
      </c>
      <c r="D58" s="18">
        <v>4</v>
      </c>
      <c r="E58" s="18">
        <v>3</v>
      </c>
      <c r="F58" s="18" t="s">
        <v>32</v>
      </c>
    </row>
    <row r="59" spans="1:6">
      <c r="A59" s="18">
        <v>10.66</v>
      </c>
      <c r="B59" s="18">
        <v>3</v>
      </c>
      <c r="C59" s="18">
        <v>1</v>
      </c>
      <c r="D59" s="18">
        <v>4</v>
      </c>
      <c r="E59" s="18">
        <v>5</v>
      </c>
      <c r="F59" s="18" t="s">
        <v>32</v>
      </c>
    </row>
    <row r="60" spans="1:6">
      <c r="A60" s="18">
        <v>10.712</v>
      </c>
      <c r="B60" s="18">
        <v>1</v>
      </c>
      <c r="C60" s="18">
        <v>2</v>
      </c>
      <c r="D60" s="18">
        <v>0</v>
      </c>
      <c r="E60" s="18">
        <v>1</v>
      </c>
      <c r="F60" s="18" t="s">
        <v>32</v>
      </c>
    </row>
    <row r="61" spans="1:6">
      <c r="A61" s="18">
        <v>10.731</v>
      </c>
      <c r="B61" s="18">
        <v>2</v>
      </c>
      <c r="C61" s="18">
        <v>2</v>
      </c>
      <c r="D61" s="18">
        <v>0</v>
      </c>
      <c r="E61" s="18">
        <v>1</v>
      </c>
      <c r="F61" s="18" t="s">
        <v>32</v>
      </c>
    </row>
    <row r="62" spans="1:6">
      <c r="A62" s="18">
        <v>10.821</v>
      </c>
      <c r="B62" s="18">
        <v>3</v>
      </c>
      <c r="C62" s="18">
        <v>1</v>
      </c>
      <c r="D62" s="18">
        <v>2</v>
      </c>
      <c r="E62" s="18">
        <v>1</v>
      </c>
      <c r="F62" s="18" t="s">
        <v>32</v>
      </c>
    </row>
    <row r="63" spans="1:6">
      <c r="A63" s="18">
        <v>10.821</v>
      </c>
      <c r="B63" s="18">
        <v>3</v>
      </c>
      <c r="C63" s="18">
        <v>1</v>
      </c>
      <c r="D63" s="18">
        <v>2</v>
      </c>
      <c r="E63" s="18">
        <v>3</v>
      </c>
      <c r="F63" s="18" t="s">
        <v>32</v>
      </c>
    </row>
    <row r="64" spans="1:6">
      <c r="A64" s="18">
        <v>10.917</v>
      </c>
      <c r="B64" s="18">
        <v>2</v>
      </c>
      <c r="C64" s="18">
        <v>1</v>
      </c>
      <c r="D64" s="18">
        <v>2</v>
      </c>
      <c r="E64" s="18">
        <v>1</v>
      </c>
      <c r="F64" s="18" t="s">
        <v>32</v>
      </c>
    </row>
    <row r="65" spans="1:6">
      <c r="A65" s="18">
        <v>10.917</v>
      </c>
      <c r="B65" s="18">
        <v>2</v>
      </c>
      <c r="C65" s="18">
        <v>1</v>
      </c>
      <c r="D65" s="18">
        <v>2</v>
      </c>
      <c r="E65" s="18">
        <v>3</v>
      </c>
      <c r="F65" s="18" t="s">
        <v>32</v>
      </c>
    </row>
    <row r="66" spans="1:6">
      <c r="A66" s="18">
        <v>11.207</v>
      </c>
      <c r="B66" s="18">
        <v>4</v>
      </c>
      <c r="C66" s="18">
        <v>1</v>
      </c>
      <c r="D66" s="18">
        <v>2</v>
      </c>
      <c r="E66" s="18">
        <v>1</v>
      </c>
      <c r="F66" s="18" t="s">
        <v>32</v>
      </c>
    </row>
    <row r="67" spans="1:6">
      <c r="A67" s="18">
        <v>11.207</v>
      </c>
      <c r="B67" s="18">
        <v>4</v>
      </c>
      <c r="C67" s="18">
        <v>1</v>
      </c>
      <c r="D67" s="18">
        <v>2</v>
      </c>
      <c r="E67" s="18">
        <v>3</v>
      </c>
      <c r="F67" s="18" t="s">
        <v>32</v>
      </c>
    </row>
    <row r="68" spans="1:6">
      <c r="A68" s="18">
        <v>11.314</v>
      </c>
      <c r="B68" s="18">
        <v>3</v>
      </c>
      <c r="C68" s="18">
        <v>1</v>
      </c>
      <c r="D68" s="18">
        <v>2</v>
      </c>
      <c r="E68" s="18">
        <v>1</v>
      </c>
      <c r="F68" s="18" t="s">
        <v>32</v>
      </c>
    </row>
    <row r="69" spans="1:6">
      <c r="A69" s="18">
        <v>11.314</v>
      </c>
      <c r="B69" s="18">
        <v>3</v>
      </c>
      <c r="C69" s="18">
        <v>1</v>
      </c>
      <c r="D69" s="18">
        <v>2</v>
      </c>
      <c r="E69" s="18">
        <v>3</v>
      </c>
      <c r="F69" s="18" t="s">
        <v>32</v>
      </c>
    </row>
    <row r="70" spans="1:6">
      <c r="A70" s="18">
        <v>11.39</v>
      </c>
      <c r="B70" s="18">
        <v>1</v>
      </c>
      <c r="C70" s="18">
        <v>1</v>
      </c>
      <c r="D70" s="18">
        <v>1</v>
      </c>
      <c r="E70" s="18">
        <v>0</v>
      </c>
      <c r="F70" s="18" t="s">
        <v>32</v>
      </c>
    </row>
    <row r="71" spans="1:6">
      <c r="A71" s="18">
        <v>11.39</v>
      </c>
      <c r="B71" s="18">
        <v>1</v>
      </c>
      <c r="C71" s="18">
        <v>1</v>
      </c>
      <c r="D71" s="18">
        <v>1</v>
      </c>
      <c r="E71" s="18">
        <v>2</v>
      </c>
      <c r="F71" s="18" t="s">
        <v>32</v>
      </c>
    </row>
    <row r="72" spans="1:6">
      <c r="A72" s="18">
        <v>11.453</v>
      </c>
      <c r="B72" s="18">
        <v>2</v>
      </c>
      <c r="C72" s="18">
        <v>2</v>
      </c>
      <c r="D72" s="18">
        <v>0</v>
      </c>
      <c r="E72" s="18">
        <v>1</v>
      </c>
      <c r="F72" s="18" t="s">
        <v>32</v>
      </c>
    </row>
    <row r="73" spans="1:6">
      <c r="A73" s="18">
        <v>11.453</v>
      </c>
      <c r="B73" s="18">
        <v>2</v>
      </c>
      <c r="C73" s="18">
        <v>1</v>
      </c>
      <c r="D73" s="18">
        <v>2</v>
      </c>
      <c r="E73" s="18">
        <v>1</v>
      </c>
      <c r="F73" s="18" t="s">
        <v>32</v>
      </c>
    </row>
    <row r="74" spans="1:6">
      <c r="A74" s="18">
        <v>11.453</v>
      </c>
      <c r="B74" s="18">
        <v>2</v>
      </c>
      <c r="C74" s="18">
        <v>1</v>
      </c>
      <c r="D74" s="18">
        <v>2</v>
      </c>
      <c r="E74" s="18">
        <v>3</v>
      </c>
      <c r="F74" s="18" t="s">
        <v>32</v>
      </c>
    </row>
    <row r="75" spans="1:6">
      <c r="A75" s="18">
        <v>11.518</v>
      </c>
      <c r="B75" s="18">
        <v>2</v>
      </c>
      <c r="C75" s="18">
        <v>2</v>
      </c>
      <c r="D75" s="18">
        <v>0</v>
      </c>
      <c r="E75" s="18">
        <v>1</v>
      </c>
      <c r="F75" s="18" t="s">
        <v>32</v>
      </c>
    </row>
    <row r="76" spans="1:6">
      <c r="A76" s="18">
        <v>11.518</v>
      </c>
      <c r="B76" s="18">
        <v>2</v>
      </c>
      <c r="C76" s="18">
        <v>1</v>
      </c>
      <c r="D76" s="18">
        <v>2</v>
      </c>
      <c r="E76" s="18">
        <v>1</v>
      </c>
      <c r="F76" s="18" t="s">
        <v>32</v>
      </c>
    </row>
    <row r="77" spans="1:6">
      <c r="A77" s="18">
        <v>11.518</v>
      </c>
      <c r="B77" s="18">
        <v>2</v>
      </c>
      <c r="C77" s="18">
        <v>1</v>
      </c>
      <c r="D77" s="18">
        <v>2</v>
      </c>
      <c r="E77" s="18">
        <v>3</v>
      </c>
      <c r="F77" s="18" t="s">
        <v>32</v>
      </c>
    </row>
  </sheetData>
  <pageMargins left="0.7875" right="0.7875" top="1.025" bottom="1.025" header="0.7875" footer="0.7875"/>
  <pageSetup paperSize="1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83"/>
  <sheetViews>
    <sheetView topLeftCell="AA7" workbookViewId="0">
      <selection activeCell="Z15" sqref="Z15"/>
    </sheetView>
  </sheetViews>
  <sheetFormatPr defaultColWidth="11.5714285714286" defaultRowHeight="13.5"/>
  <cols>
    <col min="3" max="3" width="11.5333333333333" style="4"/>
    <col min="15" max="15" width="11.5428571428571" style="8"/>
    <col min="25" max="25" width="11.5428571428571" style="8"/>
  </cols>
  <sheetData>
    <row r="1" ht="15.75" spans="1:25">
      <c r="A1" s="9" t="s">
        <v>0</v>
      </c>
      <c r="B1" s="10" t="s">
        <v>1</v>
      </c>
      <c r="C1" s="11" t="s">
        <v>33</v>
      </c>
      <c r="E1" s="14" t="s">
        <v>0</v>
      </c>
      <c r="F1" s="10" t="s">
        <v>34</v>
      </c>
      <c r="G1" s="11" t="s">
        <v>33</v>
      </c>
      <c r="I1" t="s">
        <v>0</v>
      </c>
      <c r="J1" t="s">
        <v>3</v>
      </c>
      <c r="K1" t="s">
        <v>4</v>
      </c>
      <c r="L1" t="s">
        <v>5</v>
      </c>
      <c r="M1" t="s">
        <v>8</v>
      </c>
      <c r="N1" t="s">
        <v>6</v>
      </c>
      <c r="O1" s="8" t="s">
        <v>7</v>
      </c>
      <c r="R1" t="s">
        <v>26</v>
      </c>
      <c r="S1" t="s">
        <v>27</v>
      </c>
      <c r="T1" t="s">
        <v>29</v>
      </c>
      <c r="U1" t="s">
        <v>30</v>
      </c>
      <c r="V1" t="s">
        <v>28</v>
      </c>
      <c r="W1" t="s">
        <v>8</v>
      </c>
      <c r="X1" t="s">
        <v>35</v>
      </c>
      <c r="Y1" s="8" t="s">
        <v>36</v>
      </c>
    </row>
    <row r="2" ht="15.75" spans="1:42">
      <c r="A2" s="9">
        <v>0</v>
      </c>
      <c r="B2" s="10">
        <v>0.07</v>
      </c>
      <c r="C2" s="11">
        <v>1.35</v>
      </c>
      <c r="E2" s="14">
        <v>0</v>
      </c>
      <c r="F2" s="10">
        <v>0.25907</v>
      </c>
      <c r="G2" s="11">
        <v>1.35</v>
      </c>
      <c r="I2">
        <v>0</v>
      </c>
      <c r="J2">
        <v>0</v>
      </c>
      <c r="K2" t="s">
        <v>14</v>
      </c>
      <c r="L2" t="s">
        <v>16</v>
      </c>
      <c r="M2">
        <v>0.0574</v>
      </c>
      <c r="N2">
        <v>2</v>
      </c>
      <c r="O2" s="8" t="s">
        <v>17</v>
      </c>
      <c r="R2">
        <v>0</v>
      </c>
      <c r="S2">
        <v>2</v>
      </c>
      <c r="T2">
        <v>2</v>
      </c>
      <c r="U2">
        <v>1</v>
      </c>
      <c r="V2">
        <v>1</v>
      </c>
      <c r="W2">
        <v>0.0574</v>
      </c>
      <c r="X2" s="4">
        <f t="shared" ref="X2:X65" si="0">G2-1</f>
        <v>0.35</v>
      </c>
      <c r="Y2" s="8">
        <v>0</v>
      </c>
      <c r="Z2">
        <f t="shared" ref="Z2:AP2" si="1">Z5*1000</f>
        <v>8</v>
      </c>
      <c r="AA2">
        <f t="shared" si="1"/>
        <v>18</v>
      </c>
      <c r="AB2">
        <f t="shared" si="1"/>
        <v>28</v>
      </c>
      <c r="AC2">
        <f t="shared" si="1"/>
        <v>38</v>
      </c>
      <c r="AD2">
        <f t="shared" si="1"/>
        <v>48</v>
      </c>
      <c r="AE2">
        <f t="shared" si="1"/>
        <v>98</v>
      </c>
      <c r="AF2">
        <f t="shared" si="1"/>
        <v>148</v>
      </c>
      <c r="AG2">
        <f t="shared" si="1"/>
        <v>198</v>
      </c>
      <c r="AH2">
        <f t="shared" si="1"/>
        <v>298</v>
      </c>
      <c r="AI2">
        <f t="shared" si="1"/>
        <v>398</v>
      </c>
      <c r="AJ2">
        <f t="shared" si="1"/>
        <v>498</v>
      </c>
      <c r="AK2">
        <f t="shared" si="1"/>
        <v>598</v>
      </c>
      <c r="AL2">
        <f t="shared" si="1"/>
        <v>798</v>
      </c>
      <c r="AM2">
        <f t="shared" si="1"/>
        <v>998</v>
      </c>
      <c r="AN2">
        <f t="shared" si="1"/>
        <v>1498</v>
      </c>
      <c r="AO2">
        <f t="shared" si="1"/>
        <v>1998</v>
      </c>
      <c r="AP2">
        <f t="shared" si="1"/>
        <v>2498</v>
      </c>
    </row>
    <row r="3" ht="15.75" spans="1:42">
      <c r="A3" s="9">
        <v>1369</v>
      </c>
      <c r="B3" s="10">
        <v>0.008</v>
      </c>
      <c r="C3" s="11">
        <v>1.35</v>
      </c>
      <c r="E3" s="14">
        <v>0</v>
      </c>
      <c r="F3" s="10">
        <v>0.00340123</v>
      </c>
      <c r="G3" s="11">
        <v>1.35</v>
      </c>
      <c r="I3">
        <v>1369</v>
      </c>
      <c r="J3">
        <v>2</v>
      </c>
      <c r="K3" t="s">
        <v>14</v>
      </c>
      <c r="L3" t="s">
        <v>15</v>
      </c>
      <c r="M3">
        <v>0.0066</v>
      </c>
      <c r="N3">
        <v>0</v>
      </c>
      <c r="O3" s="8">
        <v>1</v>
      </c>
      <c r="R3">
        <v>0</v>
      </c>
      <c r="S3">
        <v>2</v>
      </c>
      <c r="T3">
        <v>2</v>
      </c>
      <c r="U3">
        <v>3</v>
      </c>
      <c r="V3">
        <v>1</v>
      </c>
      <c r="W3">
        <v>0.0574</v>
      </c>
      <c r="X3" s="4">
        <f t="shared" si="0"/>
        <v>0.35</v>
      </c>
      <c r="Y3" s="8">
        <v>10.76</v>
      </c>
      <c r="Z3">
        <f t="shared" ref="Z3:AP3" si="2">Z6*1000</f>
        <v>10.72</v>
      </c>
      <c r="AA3">
        <f t="shared" si="2"/>
        <v>10.67</v>
      </c>
      <c r="AB3">
        <f t="shared" si="2"/>
        <v>10.62</v>
      </c>
      <c r="AC3">
        <f t="shared" si="2"/>
        <v>10.58</v>
      </c>
      <c r="AD3">
        <f t="shared" si="2"/>
        <v>10.53</v>
      </c>
      <c r="AE3">
        <f t="shared" si="2"/>
        <v>10.34</v>
      </c>
      <c r="AF3">
        <f t="shared" si="2"/>
        <v>10.18</v>
      </c>
      <c r="AG3">
        <f t="shared" si="2"/>
        <v>10.04</v>
      </c>
      <c r="AH3">
        <f t="shared" si="2"/>
        <v>9.806</v>
      </c>
      <c r="AI3">
        <f t="shared" si="2"/>
        <v>9.609</v>
      </c>
      <c r="AJ3">
        <f t="shared" si="2"/>
        <v>9.435</v>
      </c>
      <c r="AK3">
        <f t="shared" si="2"/>
        <v>9.276</v>
      </c>
      <c r="AL3">
        <f t="shared" si="2"/>
        <v>8.987</v>
      </c>
      <c r="AM3">
        <f t="shared" si="2"/>
        <v>8.718</v>
      </c>
      <c r="AN3">
        <f t="shared" si="2"/>
        <v>8.092</v>
      </c>
      <c r="AO3">
        <f t="shared" si="2"/>
        <v>7.528</v>
      </c>
      <c r="AP3">
        <f t="shared" si="2"/>
        <v>7.038</v>
      </c>
    </row>
    <row r="4" ht="15.75" spans="1:42">
      <c r="A4" s="9">
        <v>1369</v>
      </c>
      <c r="B4" s="10">
        <v>0.327</v>
      </c>
      <c r="C4" s="11">
        <v>1.35</v>
      </c>
      <c r="E4" s="9">
        <v>1369</v>
      </c>
      <c r="F4" s="10">
        <v>0.188144</v>
      </c>
      <c r="G4" s="11">
        <v>1.35</v>
      </c>
      <c r="I4">
        <v>1369</v>
      </c>
      <c r="J4">
        <v>2</v>
      </c>
      <c r="K4" t="s">
        <v>14</v>
      </c>
      <c r="L4" t="s">
        <v>16</v>
      </c>
      <c r="M4">
        <v>0.2681</v>
      </c>
      <c r="N4">
        <v>2</v>
      </c>
      <c r="O4" s="8" t="s">
        <v>17</v>
      </c>
      <c r="R4">
        <v>1.369</v>
      </c>
      <c r="S4">
        <v>2</v>
      </c>
      <c r="T4">
        <v>0</v>
      </c>
      <c r="U4">
        <v>1</v>
      </c>
      <c r="V4">
        <v>2</v>
      </c>
      <c r="W4">
        <v>0.0066</v>
      </c>
      <c r="X4" s="4">
        <f t="shared" si="0"/>
        <v>0.35</v>
      </c>
      <c r="Y4" s="8">
        <v>0.43</v>
      </c>
      <c r="Z4" s="8">
        <v>0.43</v>
      </c>
      <c r="AA4" s="8">
        <v>0.43</v>
      </c>
      <c r="AB4" s="8">
        <v>0.43</v>
      </c>
      <c r="AC4" s="8">
        <v>0.43</v>
      </c>
      <c r="AD4" s="8">
        <v>0.43</v>
      </c>
      <c r="AE4" s="8">
        <v>0.43</v>
      </c>
      <c r="AF4" s="8">
        <v>0.43</v>
      </c>
      <c r="AG4" s="8">
        <v>0.43</v>
      </c>
      <c r="AH4" s="8">
        <v>0.43</v>
      </c>
      <c r="AI4" s="8">
        <v>0.43</v>
      </c>
      <c r="AJ4" s="8">
        <v>0.43</v>
      </c>
      <c r="AK4" s="8">
        <v>0.43</v>
      </c>
      <c r="AL4" s="8">
        <v>0.43</v>
      </c>
      <c r="AM4" s="8">
        <v>0.43</v>
      </c>
      <c r="AN4" s="8">
        <v>0.43</v>
      </c>
      <c r="AO4" s="8">
        <v>0.43</v>
      </c>
      <c r="AP4" s="8">
        <v>0.43</v>
      </c>
    </row>
    <row r="5" ht="15.75" spans="1:42">
      <c r="A5" s="9">
        <v>4123</v>
      </c>
      <c r="B5" s="10">
        <v>0.0144444444444444</v>
      </c>
      <c r="C5" s="11">
        <v>1.35</v>
      </c>
      <c r="E5" s="9">
        <v>1369</v>
      </c>
      <c r="F5" s="10">
        <v>1.1163126</v>
      </c>
      <c r="G5" s="11">
        <v>1.35</v>
      </c>
      <c r="I5">
        <v>4123</v>
      </c>
      <c r="J5">
        <v>4</v>
      </c>
      <c r="K5" t="s">
        <v>14</v>
      </c>
      <c r="L5" t="s">
        <v>16</v>
      </c>
      <c r="M5">
        <v>0.0118</v>
      </c>
      <c r="N5">
        <v>2</v>
      </c>
      <c r="O5" s="8" t="s">
        <v>17</v>
      </c>
      <c r="R5">
        <v>1.369</v>
      </c>
      <c r="S5">
        <v>2</v>
      </c>
      <c r="T5">
        <v>2</v>
      </c>
      <c r="U5">
        <v>1</v>
      </c>
      <c r="V5">
        <v>1</v>
      </c>
      <c r="W5">
        <v>0.2681</v>
      </c>
      <c r="X5" s="4">
        <f t="shared" si="0"/>
        <v>0.35</v>
      </c>
      <c r="Z5">
        <v>0.008</v>
      </c>
      <c r="AA5">
        <v>0.018</v>
      </c>
      <c r="AB5">
        <v>0.028</v>
      </c>
      <c r="AC5">
        <v>0.038</v>
      </c>
      <c r="AD5">
        <v>0.048</v>
      </c>
      <c r="AE5">
        <v>0.098</v>
      </c>
      <c r="AF5">
        <v>0.148</v>
      </c>
      <c r="AG5">
        <v>0.198</v>
      </c>
      <c r="AH5">
        <v>0.298</v>
      </c>
      <c r="AI5">
        <v>0.398</v>
      </c>
      <c r="AJ5">
        <v>0.498</v>
      </c>
      <c r="AK5">
        <v>0.598</v>
      </c>
      <c r="AL5">
        <v>0.798</v>
      </c>
      <c r="AM5">
        <v>0.998</v>
      </c>
      <c r="AN5">
        <v>1.498</v>
      </c>
      <c r="AO5">
        <v>1.998</v>
      </c>
      <c r="AP5">
        <v>2.498</v>
      </c>
    </row>
    <row r="6" ht="15.75" spans="1:42">
      <c r="A6" s="9">
        <v>4238</v>
      </c>
      <c r="B6" s="10">
        <v>0.024</v>
      </c>
      <c r="C6" s="11">
        <v>1.35</v>
      </c>
      <c r="E6" s="9">
        <v>1369</v>
      </c>
      <c r="F6" s="10">
        <v>0.016140066</v>
      </c>
      <c r="G6" s="11">
        <v>1.35</v>
      </c>
      <c r="I6">
        <v>4238</v>
      </c>
      <c r="J6">
        <v>2</v>
      </c>
      <c r="K6" t="s">
        <v>14</v>
      </c>
      <c r="L6" t="s">
        <v>15</v>
      </c>
      <c r="M6">
        <v>0.0197</v>
      </c>
      <c r="N6">
        <v>0</v>
      </c>
      <c r="O6" s="8">
        <v>1</v>
      </c>
      <c r="R6">
        <v>1.369</v>
      </c>
      <c r="S6">
        <v>2</v>
      </c>
      <c r="T6">
        <v>2</v>
      </c>
      <c r="U6">
        <v>3</v>
      </c>
      <c r="V6">
        <v>1</v>
      </c>
      <c r="W6">
        <v>0.2681</v>
      </c>
      <c r="X6" s="4">
        <f t="shared" si="0"/>
        <v>0.35</v>
      </c>
      <c r="Y6" s="8">
        <v>0.0108</v>
      </c>
      <c r="Z6">
        <v>0.01072</v>
      </c>
      <c r="AA6">
        <v>0.01067</v>
      </c>
      <c r="AB6">
        <v>0.01062</v>
      </c>
      <c r="AC6">
        <v>0.01058</v>
      </c>
      <c r="AD6">
        <v>0.01053</v>
      </c>
      <c r="AE6">
        <v>0.01034</v>
      </c>
      <c r="AF6">
        <v>0.01018</v>
      </c>
      <c r="AG6">
        <v>0.01004</v>
      </c>
      <c r="AH6">
        <v>0.009806</v>
      </c>
      <c r="AI6">
        <v>0.009609</v>
      </c>
      <c r="AJ6">
        <v>0.009435</v>
      </c>
      <c r="AK6">
        <v>0.009276</v>
      </c>
      <c r="AL6">
        <v>0.008987</v>
      </c>
      <c r="AM6">
        <v>0.008718</v>
      </c>
      <c r="AN6">
        <v>0.008092</v>
      </c>
      <c r="AO6">
        <v>0.007528</v>
      </c>
      <c r="AP6">
        <v>0.007038</v>
      </c>
    </row>
    <row r="7" ht="15.75" spans="1:42">
      <c r="A7" s="9">
        <v>4238</v>
      </c>
      <c r="B7" s="10">
        <v>0.116</v>
      </c>
      <c r="C7" s="11">
        <v>1.35</v>
      </c>
      <c r="E7" s="9">
        <v>4123</v>
      </c>
      <c r="F7" s="10">
        <v>0.07277904</v>
      </c>
      <c r="G7" s="11">
        <v>1.35</v>
      </c>
      <c r="I7">
        <v>4238</v>
      </c>
      <c r="J7">
        <v>2</v>
      </c>
      <c r="K7" t="s">
        <v>14</v>
      </c>
      <c r="L7" t="s">
        <v>16</v>
      </c>
      <c r="M7">
        <v>0.0951</v>
      </c>
      <c r="N7">
        <v>2</v>
      </c>
      <c r="O7" s="8" t="s">
        <v>17</v>
      </c>
      <c r="R7">
        <v>4.123</v>
      </c>
      <c r="S7">
        <v>4</v>
      </c>
      <c r="T7">
        <v>2</v>
      </c>
      <c r="U7">
        <v>1</v>
      </c>
      <c r="V7">
        <v>1</v>
      </c>
      <c r="W7">
        <v>0.0118</v>
      </c>
      <c r="X7" s="4">
        <f t="shared" si="0"/>
        <v>0.35</v>
      </c>
      <c r="Z7">
        <v>0.1147</v>
      </c>
      <c r="AA7">
        <v>0.1146</v>
      </c>
      <c r="AB7">
        <v>0.1146</v>
      </c>
      <c r="AC7">
        <v>0.1145</v>
      </c>
      <c r="AD7">
        <v>0.1145</v>
      </c>
      <c r="AE7">
        <v>0.1141</v>
      </c>
      <c r="AF7">
        <v>0.1138</v>
      </c>
      <c r="AG7">
        <v>0.1133</v>
      </c>
      <c r="AH7">
        <v>0.1124</v>
      </c>
      <c r="AI7">
        <v>0.1115</v>
      </c>
      <c r="AJ7">
        <v>0.1105</v>
      </c>
      <c r="AK7">
        <v>0.1095</v>
      </c>
      <c r="AL7">
        <v>0.1077</v>
      </c>
      <c r="AM7">
        <v>0.1059</v>
      </c>
      <c r="AN7">
        <v>0.1022</v>
      </c>
      <c r="AO7">
        <v>0.09929</v>
      </c>
      <c r="AP7">
        <v>0.09707</v>
      </c>
    </row>
    <row r="8" ht="15.75" spans="1:24">
      <c r="A8" s="9">
        <v>5235</v>
      </c>
      <c r="B8" s="10">
        <v>0.0678571428571429</v>
      </c>
      <c r="C8" s="11">
        <v>1.35</v>
      </c>
      <c r="E8" s="9">
        <v>4123</v>
      </c>
      <c r="F8" s="10">
        <v>0.0013555296</v>
      </c>
      <c r="G8" s="11">
        <v>1.35</v>
      </c>
      <c r="I8">
        <v>5235</v>
      </c>
      <c r="J8">
        <v>3</v>
      </c>
      <c r="K8" t="s">
        <v>14</v>
      </c>
      <c r="L8" t="s">
        <v>16</v>
      </c>
      <c r="M8">
        <v>0.0556</v>
      </c>
      <c r="N8">
        <v>2</v>
      </c>
      <c r="O8" s="8" t="s">
        <v>17</v>
      </c>
      <c r="R8">
        <v>4.123</v>
      </c>
      <c r="S8">
        <v>4</v>
      </c>
      <c r="T8">
        <v>2</v>
      </c>
      <c r="U8">
        <v>3</v>
      </c>
      <c r="V8">
        <v>1</v>
      </c>
      <c r="W8">
        <v>0.0118</v>
      </c>
      <c r="X8" s="4">
        <f t="shared" si="0"/>
        <v>0.35</v>
      </c>
    </row>
    <row r="9" ht="15.75" spans="1:24">
      <c r="A9" s="9">
        <v>6011</v>
      </c>
      <c r="B9" s="10">
        <v>0.00444444444444444</v>
      </c>
      <c r="C9" s="11">
        <v>1.35</v>
      </c>
      <c r="E9" s="14">
        <v>4238</v>
      </c>
      <c r="F9" s="10">
        <v>0.505152</v>
      </c>
      <c r="G9" s="11">
        <v>1.35</v>
      </c>
      <c r="I9">
        <v>6011</v>
      </c>
      <c r="J9">
        <v>4</v>
      </c>
      <c r="K9" t="s">
        <v>14</v>
      </c>
      <c r="L9" t="s">
        <v>16</v>
      </c>
      <c r="M9">
        <v>0.0036</v>
      </c>
      <c r="N9">
        <v>2</v>
      </c>
      <c r="O9" s="8" t="s">
        <v>17</v>
      </c>
      <c r="R9">
        <v>4.238</v>
      </c>
      <c r="S9">
        <v>2</v>
      </c>
      <c r="T9">
        <v>0</v>
      </c>
      <c r="U9">
        <v>1</v>
      </c>
      <c r="V9">
        <v>2</v>
      </c>
      <c r="W9">
        <v>0.0197</v>
      </c>
      <c r="X9" s="4">
        <f t="shared" si="0"/>
        <v>0.35</v>
      </c>
    </row>
    <row r="10" ht="15.75" spans="1:25">
      <c r="A10" s="9">
        <v>7349</v>
      </c>
      <c r="B10" s="12">
        <v>0.0041</v>
      </c>
      <c r="C10" s="11">
        <v>1.46341463414634</v>
      </c>
      <c r="E10" s="14">
        <v>4238</v>
      </c>
      <c r="F10" s="10">
        <v>0.3221668</v>
      </c>
      <c r="G10" s="11">
        <v>1.35</v>
      </c>
      <c r="I10">
        <v>7349</v>
      </c>
      <c r="J10">
        <v>2</v>
      </c>
      <c r="K10" t="s">
        <v>14</v>
      </c>
      <c r="L10" t="s">
        <v>15</v>
      </c>
      <c r="M10">
        <v>0.0041</v>
      </c>
      <c r="N10">
        <v>0</v>
      </c>
      <c r="O10" s="8">
        <v>1</v>
      </c>
      <c r="R10">
        <v>4.238</v>
      </c>
      <c r="S10">
        <v>2</v>
      </c>
      <c r="T10">
        <v>2</v>
      </c>
      <c r="U10">
        <v>1</v>
      </c>
      <c r="V10">
        <v>1</v>
      </c>
      <c r="W10">
        <v>0.0951</v>
      </c>
      <c r="X10" s="4">
        <f t="shared" si="0"/>
        <v>0.35</v>
      </c>
      <c r="Y10" s="8" t="s">
        <v>37</v>
      </c>
    </row>
    <row r="11" ht="15.75" spans="1:42">
      <c r="A11" s="9">
        <v>7349</v>
      </c>
      <c r="B11" s="12">
        <v>0.0035</v>
      </c>
      <c r="C11" s="11">
        <v>1.48571428571429</v>
      </c>
      <c r="E11" s="14">
        <v>4238</v>
      </c>
      <c r="F11" s="10">
        <v>0.006078168</v>
      </c>
      <c r="G11" s="11">
        <v>1.35</v>
      </c>
      <c r="I11">
        <v>7349</v>
      </c>
      <c r="J11">
        <v>2</v>
      </c>
      <c r="K11" t="s">
        <v>14</v>
      </c>
      <c r="L11" t="s">
        <v>16</v>
      </c>
      <c r="M11">
        <v>0.0035</v>
      </c>
      <c r="N11">
        <v>2</v>
      </c>
      <c r="O11" s="8" t="s">
        <v>17</v>
      </c>
      <c r="R11">
        <v>4.238</v>
      </c>
      <c r="S11">
        <v>2</v>
      </c>
      <c r="T11">
        <v>2</v>
      </c>
      <c r="U11">
        <v>3</v>
      </c>
      <c r="V11">
        <v>1</v>
      </c>
      <c r="W11">
        <v>0.0951</v>
      </c>
      <c r="X11" s="4">
        <f t="shared" si="0"/>
        <v>0.35</v>
      </c>
      <c r="Y11" s="8">
        <v>0</v>
      </c>
      <c r="Z11">
        <v>8</v>
      </c>
      <c r="AA11">
        <v>18</v>
      </c>
      <c r="AB11">
        <v>28</v>
      </c>
      <c r="AC11">
        <v>38</v>
      </c>
      <c r="AD11">
        <v>48</v>
      </c>
      <c r="AE11">
        <v>98</v>
      </c>
      <c r="AF11">
        <v>148</v>
      </c>
      <c r="AG11">
        <v>198</v>
      </c>
      <c r="AH11">
        <v>298</v>
      </c>
      <c r="AI11">
        <v>398</v>
      </c>
      <c r="AJ11">
        <v>498</v>
      </c>
      <c r="AK11">
        <v>598</v>
      </c>
      <c r="AL11">
        <v>798</v>
      </c>
      <c r="AM11">
        <v>998</v>
      </c>
      <c r="AN11">
        <v>1498</v>
      </c>
      <c r="AO11">
        <v>1998</v>
      </c>
      <c r="AP11">
        <v>2498</v>
      </c>
    </row>
    <row r="12" ht="15.75" spans="1:42">
      <c r="A12" s="9">
        <v>7555</v>
      </c>
      <c r="B12" s="12">
        <v>0.0031</v>
      </c>
      <c r="C12" s="11">
        <v>1.51612903225806</v>
      </c>
      <c r="E12" s="14">
        <v>5235</v>
      </c>
      <c r="F12" s="10">
        <v>0.24113327</v>
      </c>
      <c r="G12" s="11">
        <v>1.35</v>
      </c>
      <c r="I12">
        <v>7555</v>
      </c>
      <c r="J12">
        <v>1</v>
      </c>
      <c r="K12" t="s">
        <v>18</v>
      </c>
      <c r="L12" t="s">
        <v>22</v>
      </c>
      <c r="M12">
        <v>0.0031</v>
      </c>
      <c r="N12">
        <v>1</v>
      </c>
      <c r="O12" s="8" t="s">
        <v>20</v>
      </c>
      <c r="R12">
        <v>5.235</v>
      </c>
      <c r="S12">
        <v>3</v>
      </c>
      <c r="T12">
        <v>2</v>
      </c>
      <c r="U12">
        <v>1</v>
      </c>
      <c r="V12">
        <v>1</v>
      </c>
      <c r="W12">
        <v>0.0556</v>
      </c>
      <c r="X12" s="4">
        <f t="shared" si="0"/>
        <v>0.35</v>
      </c>
      <c r="Y12" s="8">
        <v>12.59</v>
      </c>
      <c r="Z12">
        <v>12.56</v>
      </c>
      <c r="AA12">
        <v>12.52</v>
      </c>
      <c r="AB12">
        <v>12.48</v>
      </c>
      <c r="AC12">
        <v>12.44</v>
      </c>
      <c r="AD12">
        <v>12.41</v>
      </c>
      <c r="AE12">
        <v>12.26</v>
      </c>
      <c r="AF12">
        <v>12.15</v>
      </c>
      <c r="AG12">
        <v>12.06</v>
      </c>
      <c r="AH12">
        <v>11.92</v>
      </c>
      <c r="AI12">
        <v>11.82</v>
      </c>
      <c r="AJ12">
        <v>11.75</v>
      </c>
      <c r="AK12">
        <v>11.7</v>
      </c>
      <c r="AL12">
        <v>11.64</v>
      </c>
      <c r="AM12">
        <v>11.61</v>
      </c>
      <c r="AN12">
        <v>11.62</v>
      </c>
      <c r="AO12">
        <v>11.69</v>
      </c>
      <c r="AP12">
        <v>11.79</v>
      </c>
    </row>
    <row r="13" ht="15.75" spans="1:42">
      <c r="A13" s="9">
        <v>7747</v>
      </c>
      <c r="B13" s="12">
        <v>0.0286</v>
      </c>
      <c r="C13" s="11">
        <v>1.35664335664336</v>
      </c>
      <c r="E13" s="14">
        <v>5235</v>
      </c>
      <c r="F13" s="10">
        <v>0.0051411843</v>
      </c>
      <c r="G13" s="11">
        <v>1.35</v>
      </c>
      <c r="I13">
        <v>7747</v>
      </c>
      <c r="J13">
        <v>1</v>
      </c>
      <c r="K13" t="s">
        <v>14</v>
      </c>
      <c r="L13" t="s">
        <v>15</v>
      </c>
      <c r="M13">
        <v>0.0286</v>
      </c>
      <c r="N13">
        <v>0</v>
      </c>
      <c r="O13" s="8">
        <v>1</v>
      </c>
      <c r="R13">
        <v>5.235</v>
      </c>
      <c r="S13">
        <v>3</v>
      </c>
      <c r="T13">
        <v>2</v>
      </c>
      <c r="U13">
        <v>3</v>
      </c>
      <c r="V13">
        <v>1</v>
      </c>
      <c r="W13">
        <v>0.0556</v>
      </c>
      <c r="X13" s="4">
        <f t="shared" si="0"/>
        <v>0.35</v>
      </c>
      <c r="Y13" s="8">
        <v>0.43</v>
      </c>
      <c r="Z13" s="8">
        <v>0.43</v>
      </c>
      <c r="AA13" s="8">
        <v>0.43</v>
      </c>
      <c r="AB13" s="8">
        <v>0.43</v>
      </c>
      <c r="AC13" s="8">
        <v>0.43</v>
      </c>
      <c r="AD13" s="8">
        <v>0.43</v>
      </c>
      <c r="AE13" s="8">
        <v>0.43</v>
      </c>
      <c r="AF13" s="8">
        <v>0.43</v>
      </c>
      <c r="AG13" s="8">
        <v>0.43</v>
      </c>
      <c r="AH13" s="8">
        <v>0.43</v>
      </c>
      <c r="AI13" s="8">
        <v>0.43</v>
      </c>
      <c r="AJ13" s="8">
        <v>0.43</v>
      </c>
      <c r="AK13" s="8">
        <v>0.43</v>
      </c>
      <c r="AL13" s="8">
        <v>0.43</v>
      </c>
      <c r="AM13" s="8">
        <v>0.43</v>
      </c>
      <c r="AN13" s="8">
        <v>0.43</v>
      </c>
      <c r="AO13" s="8">
        <v>0.43</v>
      </c>
      <c r="AP13" s="8">
        <v>0.43</v>
      </c>
    </row>
    <row r="14" ht="15.75" spans="1:24">
      <c r="A14" s="9">
        <v>7747</v>
      </c>
      <c r="B14" s="12">
        <v>0.0357</v>
      </c>
      <c r="C14" s="11">
        <v>1.40896358543417</v>
      </c>
      <c r="E14" s="14">
        <v>6011</v>
      </c>
      <c r="F14" s="10">
        <v>0.01845316</v>
      </c>
      <c r="G14" s="11">
        <v>1.35</v>
      </c>
      <c r="I14">
        <v>7747</v>
      </c>
      <c r="J14">
        <v>1</v>
      </c>
      <c r="K14" t="s">
        <v>14</v>
      </c>
      <c r="L14" t="s">
        <v>16</v>
      </c>
      <c r="M14">
        <v>0.0357</v>
      </c>
      <c r="N14">
        <v>2</v>
      </c>
      <c r="O14" s="8" t="s">
        <v>17</v>
      </c>
      <c r="R14">
        <v>6.011</v>
      </c>
      <c r="S14">
        <v>4</v>
      </c>
      <c r="T14">
        <v>2</v>
      </c>
      <c r="U14">
        <v>1</v>
      </c>
      <c r="V14">
        <v>1</v>
      </c>
      <c r="W14">
        <v>0.0036</v>
      </c>
      <c r="X14" s="4">
        <f t="shared" si="0"/>
        <v>0.35</v>
      </c>
    </row>
    <row r="15" ht="15.75" spans="1:24">
      <c r="A15" s="9">
        <v>8358</v>
      </c>
      <c r="B15" s="10">
        <v>0.0093</v>
      </c>
      <c r="C15" s="11">
        <v>1.13978494623656</v>
      </c>
      <c r="E15" s="14">
        <v>6011</v>
      </c>
      <c r="F15" s="10">
        <v>0.000439472</v>
      </c>
      <c r="G15" s="11">
        <v>1.35</v>
      </c>
      <c r="I15">
        <v>8358</v>
      </c>
      <c r="J15">
        <v>3</v>
      </c>
      <c r="K15" t="s">
        <v>18</v>
      </c>
      <c r="L15" t="s">
        <v>23</v>
      </c>
      <c r="M15">
        <v>0.0093</v>
      </c>
      <c r="N15">
        <v>1</v>
      </c>
      <c r="O15" s="8" t="s">
        <v>20</v>
      </c>
      <c r="R15">
        <v>6.011</v>
      </c>
      <c r="S15">
        <v>4</v>
      </c>
      <c r="T15">
        <v>2</v>
      </c>
      <c r="U15">
        <v>3</v>
      </c>
      <c r="V15">
        <v>1</v>
      </c>
      <c r="W15">
        <v>0.0036</v>
      </c>
      <c r="X15" s="4">
        <f t="shared" si="0"/>
        <v>0.35</v>
      </c>
    </row>
    <row r="16" ht="15.75" spans="1:24">
      <c r="A16" s="9">
        <v>8438</v>
      </c>
      <c r="B16" s="10">
        <v>0.0544</v>
      </c>
      <c r="C16" s="11">
        <v>1.48122866894198</v>
      </c>
      <c r="E16" s="14">
        <v>7349</v>
      </c>
      <c r="F16" s="10">
        <v>0.0747512</v>
      </c>
      <c r="G16" s="11">
        <v>1.46341463414634</v>
      </c>
      <c r="I16">
        <v>8437</v>
      </c>
      <c r="J16">
        <v>4</v>
      </c>
      <c r="K16" t="s">
        <v>14</v>
      </c>
      <c r="L16" t="s">
        <v>16</v>
      </c>
      <c r="M16">
        <v>0.0691</v>
      </c>
      <c r="N16">
        <v>2</v>
      </c>
      <c r="O16" s="8" t="s">
        <v>17</v>
      </c>
      <c r="R16">
        <v>7.349</v>
      </c>
      <c r="S16">
        <v>2</v>
      </c>
      <c r="T16">
        <v>0</v>
      </c>
      <c r="U16">
        <v>1</v>
      </c>
      <c r="V16">
        <v>2</v>
      </c>
      <c r="W16">
        <v>0.0041</v>
      </c>
      <c r="X16" s="4">
        <f t="shared" si="0"/>
        <v>0.46341463414634</v>
      </c>
    </row>
    <row r="17" ht="15.75" spans="1:24">
      <c r="A17" s="9">
        <v>8439</v>
      </c>
      <c r="B17" s="10">
        <v>0.0615</v>
      </c>
      <c r="C17" s="11">
        <v>1.59</v>
      </c>
      <c r="E17" s="14">
        <v>7349</v>
      </c>
      <c r="F17" s="10">
        <v>0.00687505</v>
      </c>
      <c r="G17" s="11">
        <v>1.48571428571429</v>
      </c>
      <c r="I17">
        <v>8437</v>
      </c>
      <c r="J17">
        <v>1</v>
      </c>
      <c r="K17" t="s">
        <v>18</v>
      </c>
      <c r="L17" t="s">
        <v>22</v>
      </c>
      <c r="M17">
        <v>0.0586</v>
      </c>
      <c r="N17">
        <v>1</v>
      </c>
      <c r="O17" s="8" t="s">
        <v>20</v>
      </c>
      <c r="R17">
        <v>7.349</v>
      </c>
      <c r="S17">
        <v>2</v>
      </c>
      <c r="T17">
        <v>2</v>
      </c>
      <c r="U17">
        <v>1</v>
      </c>
      <c r="V17">
        <v>1</v>
      </c>
      <c r="W17">
        <v>0.0035</v>
      </c>
      <c r="X17" s="4">
        <f t="shared" si="0"/>
        <v>0.48571428571429</v>
      </c>
    </row>
    <row r="18" ht="15.75" spans="1:24">
      <c r="A18" s="9">
        <v>8654</v>
      </c>
      <c r="B18" s="10">
        <v>0.0207</v>
      </c>
      <c r="C18" s="11">
        <v>1.35748792270531</v>
      </c>
      <c r="E18" s="14">
        <v>7349</v>
      </c>
      <c r="F18" s="10">
        <v>0.0002069655</v>
      </c>
      <c r="G18" s="11">
        <v>1.48571428571429</v>
      </c>
      <c r="I18">
        <v>8654</v>
      </c>
      <c r="J18">
        <v>2</v>
      </c>
      <c r="K18" t="s">
        <v>14</v>
      </c>
      <c r="L18" t="s">
        <v>15</v>
      </c>
      <c r="M18">
        <v>0.0207</v>
      </c>
      <c r="N18">
        <v>0</v>
      </c>
      <c r="O18" s="8">
        <v>1</v>
      </c>
      <c r="R18">
        <v>7.349</v>
      </c>
      <c r="S18">
        <v>2</v>
      </c>
      <c r="T18">
        <v>2</v>
      </c>
      <c r="U18">
        <v>3</v>
      </c>
      <c r="V18">
        <v>1</v>
      </c>
      <c r="W18">
        <v>0.0035</v>
      </c>
      <c r="X18" s="4">
        <f t="shared" si="0"/>
        <v>0.48571428571429</v>
      </c>
    </row>
    <row r="19" ht="15.75" spans="1:24">
      <c r="A19" s="9">
        <v>8654</v>
      </c>
      <c r="B19" s="10">
        <v>0.0179</v>
      </c>
      <c r="C19" s="11">
        <v>1.47486033519553</v>
      </c>
      <c r="E19" s="14">
        <v>7555</v>
      </c>
      <c r="F19" s="10">
        <v>0.0478113</v>
      </c>
      <c r="G19" s="11">
        <v>1.51612903225806</v>
      </c>
      <c r="I19">
        <v>8654</v>
      </c>
      <c r="J19">
        <v>2</v>
      </c>
      <c r="K19" t="s">
        <v>14</v>
      </c>
      <c r="L19" t="s">
        <v>16</v>
      </c>
      <c r="M19">
        <v>0.0179</v>
      </c>
      <c r="N19">
        <v>2</v>
      </c>
      <c r="O19" s="8" t="s">
        <v>17</v>
      </c>
      <c r="R19">
        <v>7.555</v>
      </c>
      <c r="S19">
        <v>1</v>
      </c>
      <c r="T19">
        <v>1</v>
      </c>
      <c r="U19">
        <v>0</v>
      </c>
      <c r="V19">
        <v>2</v>
      </c>
      <c r="W19">
        <v>0.0031</v>
      </c>
      <c r="X19" s="4">
        <f t="shared" si="0"/>
        <v>0.51612903225806</v>
      </c>
    </row>
    <row r="20" ht="15.75" spans="1:24">
      <c r="A20" s="9">
        <v>8864</v>
      </c>
      <c r="B20" s="10">
        <v>0.0629</v>
      </c>
      <c r="C20" s="11">
        <v>1.62957074721781</v>
      </c>
      <c r="E20" s="14">
        <v>7555</v>
      </c>
      <c r="F20" s="10">
        <v>0.00387004</v>
      </c>
      <c r="G20" s="11">
        <v>1.51612903225806</v>
      </c>
      <c r="I20">
        <v>8864</v>
      </c>
      <c r="J20">
        <v>2</v>
      </c>
      <c r="K20" t="s">
        <v>18</v>
      </c>
      <c r="L20" t="s">
        <v>22</v>
      </c>
      <c r="M20">
        <v>0.0557</v>
      </c>
      <c r="N20">
        <v>1</v>
      </c>
      <c r="O20" s="8" t="s">
        <v>20</v>
      </c>
      <c r="R20">
        <v>7.555</v>
      </c>
      <c r="S20">
        <v>1</v>
      </c>
      <c r="T20">
        <v>1</v>
      </c>
      <c r="U20">
        <v>2</v>
      </c>
      <c r="V20">
        <v>2</v>
      </c>
      <c r="W20">
        <v>0.0031</v>
      </c>
      <c r="X20" s="4">
        <f t="shared" si="0"/>
        <v>0.51612903225806</v>
      </c>
    </row>
    <row r="21" ht="15.75" spans="1:24">
      <c r="A21" s="9">
        <v>9146</v>
      </c>
      <c r="B21" s="10">
        <v>0.0111</v>
      </c>
      <c r="C21" s="11">
        <v>1.33333333333333</v>
      </c>
      <c r="E21" s="14">
        <v>7747</v>
      </c>
      <c r="F21" s="10">
        <v>0.3075358</v>
      </c>
      <c r="G21" s="11">
        <v>1.35664335664336</v>
      </c>
      <c r="I21">
        <v>9146</v>
      </c>
      <c r="J21">
        <v>1</v>
      </c>
      <c r="K21" t="s">
        <v>18</v>
      </c>
      <c r="L21" t="s">
        <v>22</v>
      </c>
      <c r="M21">
        <v>0.0111</v>
      </c>
      <c r="N21">
        <v>1</v>
      </c>
      <c r="O21" s="8" t="s">
        <v>20</v>
      </c>
      <c r="R21">
        <v>7.747</v>
      </c>
      <c r="S21">
        <v>1</v>
      </c>
      <c r="T21">
        <v>0</v>
      </c>
      <c r="U21">
        <v>1</v>
      </c>
      <c r="V21">
        <v>2</v>
      </c>
      <c r="W21">
        <v>0.0286</v>
      </c>
      <c r="X21" s="4">
        <f t="shared" si="0"/>
        <v>0.35664335664336</v>
      </c>
    </row>
    <row r="22" ht="15.75" spans="1:24">
      <c r="A22" s="9">
        <v>9294</v>
      </c>
      <c r="B22" s="10">
        <v>0.0563</v>
      </c>
      <c r="C22" s="11">
        <v>1.3768115942029</v>
      </c>
      <c r="E22" s="14">
        <v>7747</v>
      </c>
      <c r="F22" s="10">
        <v>0.03962343</v>
      </c>
      <c r="G22" s="11">
        <v>1.40896358543417</v>
      </c>
      <c r="I22">
        <v>9294</v>
      </c>
      <c r="J22">
        <v>2</v>
      </c>
      <c r="K22" t="s">
        <v>14</v>
      </c>
      <c r="L22" t="s">
        <v>16</v>
      </c>
      <c r="M22">
        <v>0.0563</v>
      </c>
      <c r="N22">
        <v>2</v>
      </c>
      <c r="O22" s="8" t="s">
        <v>17</v>
      </c>
      <c r="R22">
        <v>7.747</v>
      </c>
      <c r="S22">
        <v>1</v>
      </c>
      <c r="T22">
        <v>2</v>
      </c>
      <c r="U22">
        <v>1</v>
      </c>
      <c r="V22">
        <v>1</v>
      </c>
      <c r="W22">
        <v>0.0357</v>
      </c>
      <c r="X22" s="4">
        <f t="shared" si="0"/>
        <v>0.40896358543417</v>
      </c>
    </row>
    <row r="23" ht="15.75" spans="1:24">
      <c r="A23" s="9">
        <v>9458</v>
      </c>
      <c r="B23" s="10">
        <v>0.0313</v>
      </c>
      <c r="C23" s="11">
        <v>1.33546325878594</v>
      </c>
      <c r="E23" s="14">
        <v>7747</v>
      </c>
      <c r="F23" s="10">
        <v>0.0012969096</v>
      </c>
      <c r="G23" s="11">
        <v>1.40896358543417</v>
      </c>
      <c r="I23">
        <v>9458</v>
      </c>
      <c r="J23">
        <v>3</v>
      </c>
      <c r="K23" t="s">
        <v>14</v>
      </c>
      <c r="L23" t="s">
        <v>16</v>
      </c>
      <c r="M23">
        <v>0.0313</v>
      </c>
      <c r="N23">
        <v>2</v>
      </c>
      <c r="O23" s="8" t="s">
        <v>17</v>
      </c>
      <c r="R23">
        <v>7.747</v>
      </c>
      <c r="S23">
        <v>1</v>
      </c>
      <c r="T23">
        <v>2</v>
      </c>
      <c r="U23">
        <v>3</v>
      </c>
      <c r="V23">
        <v>1</v>
      </c>
      <c r="W23">
        <v>0.0357</v>
      </c>
      <c r="X23" s="4">
        <f t="shared" si="0"/>
        <v>0.40896358543417</v>
      </c>
    </row>
    <row r="24" ht="15.75" spans="1:24">
      <c r="A24" s="9">
        <v>9516</v>
      </c>
      <c r="B24" s="12">
        <v>0.0608</v>
      </c>
      <c r="C24" s="11">
        <v>1.30263157894737</v>
      </c>
      <c r="E24" s="14">
        <v>8358</v>
      </c>
      <c r="F24" s="10">
        <v>0.2908761</v>
      </c>
      <c r="G24" s="11">
        <v>1.13978494623656</v>
      </c>
      <c r="I24">
        <v>9516</v>
      </c>
      <c r="J24">
        <v>4</v>
      </c>
      <c r="K24" t="s">
        <v>14</v>
      </c>
      <c r="L24" t="s">
        <v>16</v>
      </c>
      <c r="M24">
        <v>0.0608</v>
      </c>
      <c r="N24">
        <v>2</v>
      </c>
      <c r="O24" s="8" t="s">
        <v>17</v>
      </c>
      <c r="R24">
        <v>8.358</v>
      </c>
      <c r="S24">
        <v>3</v>
      </c>
      <c r="T24">
        <v>1</v>
      </c>
      <c r="U24">
        <v>0</v>
      </c>
      <c r="V24">
        <v>2</v>
      </c>
      <c r="W24">
        <v>0.0093</v>
      </c>
      <c r="X24" s="4">
        <f t="shared" si="0"/>
        <v>0.13978494623656</v>
      </c>
    </row>
    <row r="25" ht="15.75" spans="1:24">
      <c r="A25" s="9">
        <v>9828</v>
      </c>
      <c r="B25" s="12">
        <v>0.0786</v>
      </c>
      <c r="C25" s="11">
        <v>1.27735368956743</v>
      </c>
      <c r="E25" s="14">
        <v>8358</v>
      </c>
      <c r="F25" s="10">
        <v>0.0267654</v>
      </c>
      <c r="G25" s="11">
        <v>1.13978494623656</v>
      </c>
      <c r="I25">
        <v>9828</v>
      </c>
      <c r="J25">
        <v>1</v>
      </c>
      <c r="K25" t="s">
        <v>14</v>
      </c>
      <c r="L25" t="s">
        <v>16</v>
      </c>
      <c r="M25">
        <v>0.0786</v>
      </c>
      <c r="N25">
        <v>2</v>
      </c>
      <c r="O25" s="8" t="s">
        <v>17</v>
      </c>
      <c r="R25">
        <v>8.358</v>
      </c>
      <c r="S25">
        <v>3</v>
      </c>
      <c r="T25">
        <v>1</v>
      </c>
      <c r="U25">
        <v>2</v>
      </c>
      <c r="V25">
        <v>2</v>
      </c>
      <c r="W25">
        <v>0.0093</v>
      </c>
      <c r="X25" s="4">
        <f t="shared" si="0"/>
        <v>0.13978494623656</v>
      </c>
    </row>
    <row r="26" ht="15.75" spans="1:24">
      <c r="A26" s="9">
        <v>9965</v>
      </c>
      <c r="B26" s="10">
        <v>0.0379</v>
      </c>
      <c r="C26" s="11">
        <v>1.70976253298153</v>
      </c>
      <c r="E26" s="14">
        <v>8437</v>
      </c>
      <c r="F26" s="10">
        <v>0.16152992</v>
      </c>
      <c r="G26" s="11">
        <v>1.48122866894198</v>
      </c>
      <c r="I26">
        <v>9965</v>
      </c>
      <c r="J26">
        <v>1</v>
      </c>
      <c r="K26" t="s">
        <v>14</v>
      </c>
      <c r="L26" t="s">
        <v>15</v>
      </c>
      <c r="M26">
        <v>0.0379</v>
      </c>
      <c r="N26">
        <v>0</v>
      </c>
      <c r="O26" s="8">
        <v>1</v>
      </c>
      <c r="R26">
        <v>8.437</v>
      </c>
      <c r="S26">
        <v>4</v>
      </c>
      <c r="T26">
        <v>2</v>
      </c>
      <c r="U26">
        <v>1</v>
      </c>
      <c r="V26">
        <v>1</v>
      </c>
      <c r="W26">
        <v>0.0691</v>
      </c>
      <c r="X26" s="4">
        <f t="shared" si="0"/>
        <v>0.48122866894198</v>
      </c>
    </row>
    <row r="27" ht="15.75" spans="1:24">
      <c r="A27" s="9">
        <v>9965</v>
      </c>
      <c r="B27" s="10">
        <v>0.0752</v>
      </c>
      <c r="C27" s="11">
        <v>1.45478723404255</v>
      </c>
      <c r="E27" s="14">
        <v>8437</v>
      </c>
      <c r="F27" s="10">
        <v>0.00617712</v>
      </c>
      <c r="G27" s="11">
        <v>1.48122866894198</v>
      </c>
      <c r="I27">
        <v>9965</v>
      </c>
      <c r="J27">
        <v>1</v>
      </c>
      <c r="K27" t="s">
        <v>14</v>
      </c>
      <c r="L27" t="s">
        <v>16</v>
      </c>
      <c r="M27">
        <v>0.0752</v>
      </c>
      <c r="N27">
        <v>2</v>
      </c>
      <c r="O27" s="8" t="s">
        <v>17</v>
      </c>
      <c r="R27">
        <v>8.437</v>
      </c>
      <c r="S27">
        <v>4</v>
      </c>
      <c r="T27">
        <v>2</v>
      </c>
      <c r="U27">
        <v>3</v>
      </c>
      <c r="V27">
        <v>1</v>
      </c>
      <c r="W27">
        <v>0.0691</v>
      </c>
      <c r="X27" s="4">
        <f t="shared" si="0"/>
        <v>0.48122866894198</v>
      </c>
    </row>
    <row r="28" ht="15.75" spans="1:24">
      <c r="A28" s="9">
        <v>10028</v>
      </c>
      <c r="B28" s="12">
        <v>0.0249</v>
      </c>
      <c r="C28" s="11">
        <v>1.65461847389558</v>
      </c>
      <c r="E28" s="14">
        <v>8437</v>
      </c>
      <c r="F28" s="10">
        <v>0.811308</v>
      </c>
      <c r="G28" s="11">
        <v>1.59</v>
      </c>
      <c r="I28">
        <v>10028</v>
      </c>
      <c r="J28">
        <v>5</v>
      </c>
      <c r="K28" t="s">
        <v>18</v>
      </c>
      <c r="L28" t="s">
        <v>24</v>
      </c>
      <c r="M28">
        <v>0.0249</v>
      </c>
      <c r="N28">
        <v>3</v>
      </c>
      <c r="O28" s="8" t="s">
        <v>38</v>
      </c>
      <c r="R28">
        <v>8.437</v>
      </c>
      <c r="S28">
        <v>1</v>
      </c>
      <c r="T28">
        <v>1</v>
      </c>
      <c r="U28">
        <v>0</v>
      </c>
      <c r="V28">
        <v>2</v>
      </c>
      <c r="W28">
        <v>0.0586</v>
      </c>
      <c r="X28" s="4">
        <f t="shared" si="0"/>
        <v>0.59</v>
      </c>
    </row>
    <row r="29" ht="15.75" spans="1:24">
      <c r="A29" s="9">
        <v>10059</v>
      </c>
      <c r="B29" s="10">
        <v>0.047</v>
      </c>
      <c r="C29" s="11">
        <v>1.44871794871795</v>
      </c>
      <c r="E29" s="14">
        <v>8437</v>
      </c>
      <c r="F29" s="10">
        <v>0.0757188</v>
      </c>
      <c r="G29" s="11">
        <v>1.59</v>
      </c>
      <c r="I29">
        <v>10059</v>
      </c>
      <c r="J29">
        <v>1</v>
      </c>
      <c r="K29" t="s">
        <v>14</v>
      </c>
      <c r="L29" t="s">
        <v>15</v>
      </c>
      <c r="M29">
        <v>0.047</v>
      </c>
      <c r="N29">
        <v>0</v>
      </c>
      <c r="O29" s="8">
        <v>1</v>
      </c>
      <c r="R29">
        <v>8.437</v>
      </c>
      <c r="S29">
        <v>1</v>
      </c>
      <c r="T29">
        <v>1</v>
      </c>
      <c r="U29">
        <v>2</v>
      </c>
      <c r="V29">
        <v>2</v>
      </c>
      <c r="W29">
        <v>0.0586</v>
      </c>
      <c r="X29" s="4">
        <f t="shared" si="0"/>
        <v>0.59</v>
      </c>
    </row>
    <row r="30" ht="15.75" spans="1:24">
      <c r="A30" s="9">
        <v>10059</v>
      </c>
      <c r="B30" s="10">
        <v>0.0846</v>
      </c>
      <c r="C30" s="11">
        <v>1.5972027972028</v>
      </c>
      <c r="E30" s="14">
        <v>8654</v>
      </c>
      <c r="F30" s="10">
        <v>0.3606147</v>
      </c>
      <c r="G30" s="11">
        <v>1.35748792270531</v>
      </c>
      <c r="I30">
        <v>10059</v>
      </c>
      <c r="J30">
        <v>1</v>
      </c>
      <c r="K30" t="s">
        <v>14</v>
      </c>
      <c r="L30" t="s">
        <v>16</v>
      </c>
      <c r="M30">
        <v>0.0846</v>
      </c>
      <c r="N30">
        <v>2</v>
      </c>
      <c r="O30" s="8" t="s">
        <v>17</v>
      </c>
      <c r="R30">
        <v>8.654</v>
      </c>
      <c r="S30">
        <v>2</v>
      </c>
      <c r="T30">
        <v>0</v>
      </c>
      <c r="U30">
        <v>1</v>
      </c>
      <c r="V30">
        <v>2</v>
      </c>
      <c r="W30">
        <v>0.0207</v>
      </c>
      <c r="X30" s="4">
        <f t="shared" si="0"/>
        <v>0.35748792270531</v>
      </c>
    </row>
    <row r="31" ht="15.75" spans="1:24">
      <c r="A31" s="9">
        <v>10161</v>
      </c>
      <c r="B31" s="10">
        <v>0.2867</v>
      </c>
      <c r="C31" s="11">
        <v>1.63636363636364</v>
      </c>
      <c r="E31" s="14">
        <v>8654</v>
      </c>
      <c r="F31" s="10">
        <v>0.02829453</v>
      </c>
      <c r="G31" s="11">
        <v>1.47486033519553</v>
      </c>
      <c r="I31">
        <v>10161</v>
      </c>
      <c r="J31">
        <v>0</v>
      </c>
      <c r="K31" t="s">
        <v>14</v>
      </c>
      <c r="L31" t="s">
        <v>21</v>
      </c>
      <c r="M31">
        <v>0.2867</v>
      </c>
      <c r="N31">
        <v>2</v>
      </c>
      <c r="O31" s="8" t="s">
        <v>17</v>
      </c>
      <c r="R31">
        <v>8.654</v>
      </c>
      <c r="S31">
        <v>2</v>
      </c>
      <c r="T31">
        <v>2</v>
      </c>
      <c r="U31">
        <v>1</v>
      </c>
      <c r="V31">
        <v>1</v>
      </c>
      <c r="W31">
        <v>0.0179</v>
      </c>
      <c r="X31" s="4">
        <f t="shared" si="0"/>
        <v>0.47486033519553</v>
      </c>
    </row>
    <row r="32" ht="15.75" spans="1:24">
      <c r="A32" s="9">
        <v>10333</v>
      </c>
      <c r="B32" s="10">
        <v>0.0021</v>
      </c>
      <c r="C32" s="11">
        <v>1.57142857142857</v>
      </c>
      <c r="E32" s="14">
        <v>8654</v>
      </c>
      <c r="F32" s="10">
        <v>0.0011589713</v>
      </c>
      <c r="G32" s="11">
        <v>1.47486033519553</v>
      </c>
      <c r="I32">
        <v>10333</v>
      </c>
      <c r="J32">
        <v>3</v>
      </c>
      <c r="K32" t="s">
        <v>18</v>
      </c>
      <c r="L32" t="s">
        <v>23</v>
      </c>
      <c r="M32">
        <v>0.0021</v>
      </c>
      <c r="N32">
        <v>1</v>
      </c>
      <c r="O32" s="8" t="s">
        <v>20</v>
      </c>
      <c r="R32">
        <v>8.654</v>
      </c>
      <c r="S32">
        <v>2</v>
      </c>
      <c r="T32">
        <v>2</v>
      </c>
      <c r="U32">
        <v>3</v>
      </c>
      <c r="V32">
        <v>1</v>
      </c>
      <c r="W32">
        <v>0.0179</v>
      </c>
      <c r="X32" s="4">
        <f t="shared" si="0"/>
        <v>0.47486033519553</v>
      </c>
    </row>
    <row r="33" ht="15.75" spans="1:24">
      <c r="A33" s="9">
        <v>10361</v>
      </c>
      <c r="B33" s="10">
        <v>0.0588</v>
      </c>
      <c r="C33" s="11">
        <v>1.33163265306122</v>
      </c>
      <c r="E33" s="14">
        <v>8864</v>
      </c>
      <c r="F33" s="10">
        <v>1.2691962</v>
      </c>
      <c r="G33" s="11">
        <v>1.62957074721781</v>
      </c>
      <c r="I33">
        <v>10361</v>
      </c>
      <c r="J33">
        <v>2</v>
      </c>
      <c r="K33" t="s">
        <v>14</v>
      </c>
      <c r="L33" t="s">
        <v>16</v>
      </c>
      <c r="M33">
        <v>0.0588</v>
      </c>
      <c r="N33">
        <v>2</v>
      </c>
      <c r="O33" s="8" t="s">
        <v>17</v>
      </c>
      <c r="R33">
        <v>8.864</v>
      </c>
      <c r="S33">
        <v>2</v>
      </c>
      <c r="T33">
        <v>1</v>
      </c>
      <c r="U33">
        <v>0</v>
      </c>
      <c r="V33">
        <v>2</v>
      </c>
      <c r="W33">
        <v>0.0557</v>
      </c>
      <c r="X33" s="4">
        <f t="shared" si="0"/>
        <v>0.62957074721781</v>
      </c>
    </row>
    <row r="34" ht="15.75" spans="1:24">
      <c r="A34" s="9">
        <v>10660</v>
      </c>
      <c r="B34" s="12">
        <v>0.0267</v>
      </c>
      <c r="C34" s="11">
        <v>1.45318352059925</v>
      </c>
      <c r="E34" s="14">
        <v>8864</v>
      </c>
      <c r="F34" s="10">
        <v>0.12859905</v>
      </c>
      <c r="G34" s="11">
        <v>1.62957074721781</v>
      </c>
      <c r="I34">
        <v>10712</v>
      </c>
      <c r="J34">
        <v>1</v>
      </c>
      <c r="K34" t="s">
        <v>14</v>
      </c>
      <c r="L34" t="s">
        <v>15</v>
      </c>
      <c r="M34">
        <v>0.0805</v>
      </c>
      <c r="N34">
        <v>0</v>
      </c>
      <c r="O34" s="8">
        <v>1</v>
      </c>
      <c r="R34">
        <v>8.864</v>
      </c>
      <c r="S34">
        <v>2</v>
      </c>
      <c r="T34">
        <v>1</v>
      </c>
      <c r="U34">
        <v>2</v>
      </c>
      <c r="V34">
        <v>2</v>
      </c>
      <c r="W34">
        <v>0.0557</v>
      </c>
      <c r="X34" s="4">
        <f t="shared" si="0"/>
        <v>0.62957074721781</v>
      </c>
    </row>
    <row r="35" ht="15.75" spans="1:24">
      <c r="A35" s="9">
        <v>10712</v>
      </c>
      <c r="B35" s="12">
        <v>0.0805</v>
      </c>
      <c r="C35" s="11">
        <v>1.45962732919255</v>
      </c>
      <c r="E35" s="14">
        <v>9146</v>
      </c>
      <c r="F35" s="10">
        <v>0.1262625</v>
      </c>
      <c r="G35" s="11">
        <v>1.33333333333333</v>
      </c>
      <c r="I35">
        <v>10731</v>
      </c>
      <c r="J35">
        <v>2</v>
      </c>
      <c r="K35" t="s">
        <v>14</v>
      </c>
      <c r="L35" t="s">
        <v>15</v>
      </c>
      <c r="M35">
        <v>0.0807</v>
      </c>
      <c r="N35">
        <v>0</v>
      </c>
      <c r="O35" s="8">
        <v>1</v>
      </c>
      <c r="R35">
        <v>9.146</v>
      </c>
      <c r="S35">
        <v>1</v>
      </c>
      <c r="T35">
        <v>1</v>
      </c>
      <c r="U35">
        <v>0</v>
      </c>
      <c r="V35">
        <v>2</v>
      </c>
      <c r="W35">
        <v>0.0111</v>
      </c>
      <c r="X35" s="4">
        <f t="shared" si="0"/>
        <v>0.33333333333333</v>
      </c>
    </row>
    <row r="36" ht="15.75" spans="1:24">
      <c r="A36" s="9">
        <v>10731</v>
      </c>
      <c r="B36" s="12">
        <v>0.0807</v>
      </c>
      <c r="C36" s="11">
        <v>1.33952912019827</v>
      </c>
      <c r="E36" s="14">
        <v>9146</v>
      </c>
      <c r="F36" s="10">
        <v>0.01358862</v>
      </c>
      <c r="G36" s="11">
        <v>1.33333333333333</v>
      </c>
      <c r="I36">
        <v>10821</v>
      </c>
      <c r="J36">
        <v>3</v>
      </c>
      <c r="K36" t="s">
        <v>14</v>
      </c>
      <c r="L36" t="s">
        <v>16</v>
      </c>
      <c r="M36">
        <v>0.0054</v>
      </c>
      <c r="N36">
        <v>2</v>
      </c>
      <c r="O36" s="8" t="s">
        <v>17</v>
      </c>
      <c r="R36">
        <v>9.146</v>
      </c>
      <c r="S36">
        <v>1</v>
      </c>
      <c r="T36">
        <v>1</v>
      </c>
      <c r="U36">
        <v>2</v>
      </c>
      <c r="V36">
        <v>2</v>
      </c>
      <c r="W36">
        <v>0.0111</v>
      </c>
      <c r="X36" s="4">
        <f t="shared" si="0"/>
        <v>0.33333333333333</v>
      </c>
    </row>
    <row r="37" ht="15.75" spans="1:24">
      <c r="A37" s="9">
        <v>10821</v>
      </c>
      <c r="B37" s="10">
        <v>0.0054</v>
      </c>
      <c r="C37" s="11">
        <v>1.46296296296296</v>
      </c>
      <c r="E37" s="14">
        <v>9294</v>
      </c>
      <c r="F37" s="10">
        <v>0.0778629</v>
      </c>
      <c r="G37" s="11">
        <v>1.3768115942029</v>
      </c>
      <c r="I37">
        <v>10917</v>
      </c>
      <c r="J37">
        <v>2</v>
      </c>
      <c r="K37" t="s">
        <v>14</v>
      </c>
      <c r="L37" t="s">
        <v>16</v>
      </c>
      <c r="M37">
        <v>0.0175</v>
      </c>
      <c r="N37">
        <v>2</v>
      </c>
      <c r="O37" s="8" t="s">
        <v>17</v>
      </c>
      <c r="R37">
        <v>9.294</v>
      </c>
      <c r="S37">
        <v>2</v>
      </c>
      <c r="T37">
        <v>2</v>
      </c>
      <c r="U37">
        <v>1</v>
      </c>
      <c r="V37">
        <v>1</v>
      </c>
      <c r="W37">
        <v>0.0563</v>
      </c>
      <c r="X37" s="4">
        <f t="shared" si="0"/>
        <v>0.3768115942029</v>
      </c>
    </row>
    <row r="38" ht="15.75" spans="1:24">
      <c r="A38" s="9">
        <v>10917</v>
      </c>
      <c r="B38" s="12">
        <v>0.0175</v>
      </c>
      <c r="C38" s="11">
        <v>1.36571428571429</v>
      </c>
      <c r="E38" s="14">
        <v>9294</v>
      </c>
      <c r="F38" s="10">
        <v>0.0038820539</v>
      </c>
      <c r="G38" s="11">
        <v>1.3768115942029</v>
      </c>
      <c r="I38">
        <v>11207</v>
      </c>
      <c r="J38">
        <v>4</v>
      </c>
      <c r="K38" t="s">
        <v>14</v>
      </c>
      <c r="L38" t="s">
        <v>16</v>
      </c>
      <c r="M38">
        <v>0.0877</v>
      </c>
      <c r="N38">
        <v>2</v>
      </c>
      <c r="O38" s="8" t="s">
        <v>17</v>
      </c>
      <c r="R38">
        <v>9.294</v>
      </c>
      <c r="S38">
        <v>2</v>
      </c>
      <c r="T38">
        <v>2</v>
      </c>
      <c r="U38">
        <v>3</v>
      </c>
      <c r="V38">
        <v>1</v>
      </c>
      <c r="W38">
        <v>0.0563</v>
      </c>
      <c r="X38" s="4">
        <f t="shared" si="0"/>
        <v>0.3768115942029</v>
      </c>
    </row>
    <row r="39" ht="15.75" spans="1:24">
      <c r="A39" s="9">
        <v>11207</v>
      </c>
      <c r="B39" s="12">
        <v>0.0877</v>
      </c>
      <c r="C39" s="11">
        <v>1.32953249714937</v>
      </c>
      <c r="E39" s="14">
        <v>9458</v>
      </c>
      <c r="F39" s="10">
        <v>0.05827121</v>
      </c>
      <c r="G39" s="11">
        <v>1.33546325878594</v>
      </c>
      <c r="I39">
        <v>11314</v>
      </c>
      <c r="J39">
        <v>3</v>
      </c>
      <c r="K39" t="s">
        <v>14</v>
      </c>
      <c r="L39" t="s">
        <v>16</v>
      </c>
      <c r="M39">
        <v>0.051</v>
      </c>
      <c r="N39">
        <v>2</v>
      </c>
      <c r="O39" s="8" t="s">
        <v>17</v>
      </c>
      <c r="R39">
        <v>9.458</v>
      </c>
      <c r="S39">
        <v>3</v>
      </c>
      <c r="T39">
        <v>2</v>
      </c>
      <c r="U39">
        <v>1</v>
      </c>
      <c r="V39">
        <v>1</v>
      </c>
      <c r="W39">
        <v>0.0313</v>
      </c>
      <c r="X39" s="4">
        <f t="shared" si="0"/>
        <v>0.33546325878594</v>
      </c>
    </row>
    <row r="40" ht="15.75" spans="1:24">
      <c r="A40" s="9">
        <v>11314</v>
      </c>
      <c r="B40" s="12">
        <v>0.051</v>
      </c>
      <c r="C40" s="11">
        <v>1.32745098039216</v>
      </c>
      <c r="E40" s="14">
        <v>9458</v>
      </c>
      <c r="F40" s="10">
        <v>0.0030756945</v>
      </c>
      <c r="G40" s="11">
        <v>1.33546325878594</v>
      </c>
      <c r="I40">
        <v>11390</v>
      </c>
      <c r="J40">
        <v>1</v>
      </c>
      <c r="K40" t="s">
        <v>18</v>
      </c>
      <c r="L40" t="s">
        <v>22</v>
      </c>
      <c r="M40">
        <v>0.0431</v>
      </c>
      <c r="N40">
        <v>1</v>
      </c>
      <c r="O40" s="8" t="s">
        <v>20</v>
      </c>
      <c r="R40">
        <v>9.458</v>
      </c>
      <c r="S40">
        <v>3</v>
      </c>
      <c r="T40">
        <v>2</v>
      </c>
      <c r="U40">
        <v>3</v>
      </c>
      <c r="V40">
        <v>1</v>
      </c>
      <c r="W40">
        <v>0.0313</v>
      </c>
      <c r="X40" s="4">
        <f t="shared" si="0"/>
        <v>0.33546325878594</v>
      </c>
    </row>
    <row r="41" ht="15.75" spans="1:24">
      <c r="A41" s="9">
        <v>11390</v>
      </c>
      <c r="B41" s="10">
        <v>0.0431</v>
      </c>
      <c r="C41" s="11">
        <v>1.36426914153132</v>
      </c>
      <c r="E41" s="14">
        <v>9516</v>
      </c>
      <c r="F41" s="10">
        <v>0.1430016</v>
      </c>
      <c r="G41" s="11">
        <v>1.30263157894737</v>
      </c>
      <c r="I41">
        <v>11453</v>
      </c>
      <c r="J41">
        <v>2</v>
      </c>
      <c r="K41" t="s">
        <v>14</v>
      </c>
      <c r="L41" t="s">
        <v>15</v>
      </c>
      <c r="M41">
        <v>0.0212</v>
      </c>
      <c r="N41">
        <v>0</v>
      </c>
      <c r="O41" s="8">
        <v>1</v>
      </c>
      <c r="R41">
        <v>9.516</v>
      </c>
      <c r="S41">
        <v>4</v>
      </c>
      <c r="T41">
        <v>2</v>
      </c>
      <c r="U41">
        <v>1</v>
      </c>
      <c r="V41">
        <v>1</v>
      </c>
      <c r="W41">
        <v>0.0608</v>
      </c>
      <c r="X41" s="4">
        <f t="shared" si="0"/>
        <v>0.30263157894737</v>
      </c>
    </row>
    <row r="42" ht="15.75" spans="1:24">
      <c r="A42" s="9">
        <v>11453</v>
      </c>
      <c r="B42" s="10">
        <v>0.0212</v>
      </c>
      <c r="C42" s="11">
        <v>1.49528301886792</v>
      </c>
      <c r="E42" s="14">
        <v>9516</v>
      </c>
      <c r="F42" s="10">
        <v>0.007708224</v>
      </c>
      <c r="G42" s="11">
        <v>1.30263157894737</v>
      </c>
      <c r="I42">
        <v>11453</v>
      </c>
      <c r="J42">
        <v>2</v>
      </c>
      <c r="K42" t="s">
        <v>14</v>
      </c>
      <c r="L42" t="s">
        <v>16</v>
      </c>
      <c r="M42">
        <v>0.0172</v>
      </c>
      <c r="N42">
        <v>2</v>
      </c>
      <c r="O42" s="8" t="s">
        <v>17</v>
      </c>
      <c r="R42">
        <v>9.516</v>
      </c>
      <c r="S42">
        <v>4</v>
      </c>
      <c r="T42">
        <v>2</v>
      </c>
      <c r="U42">
        <v>3</v>
      </c>
      <c r="V42">
        <v>1</v>
      </c>
      <c r="W42">
        <v>0.0608</v>
      </c>
      <c r="X42" s="4">
        <f t="shared" si="0"/>
        <v>0.30263157894737</v>
      </c>
    </row>
    <row r="43" ht="15.75" spans="1:24">
      <c r="A43" s="9">
        <v>11453</v>
      </c>
      <c r="B43" s="13">
        <v>0.0172</v>
      </c>
      <c r="C43" s="11">
        <v>1.45348837209302</v>
      </c>
      <c r="E43" s="14">
        <v>9828</v>
      </c>
      <c r="F43" s="10">
        <v>0.056936268</v>
      </c>
      <c r="G43" s="11">
        <v>1.27735368956743</v>
      </c>
      <c r="I43">
        <v>11518</v>
      </c>
      <c r="J43">
        <v>2</v>
      </c>
      <c r="K43" t="s">
        <v>14</v>
      </c>
      <c r="L43" t="s">
        <v>15</v>
      </c>
      <c r="M43">
        <v>0.0154</v>
      </c>
      <c r="N43">
        <v>0</v>
      </c>
      <c r="O43" s="8">
        <v>1</v>
      </c>
      <c r="R43">
        <v>9.828</v>
      </c>
      <c r="S43">
        <v>1</v>
      </c>
      <c r="T43">
        <v>2</v>
      </c>
      <c r="U43">
        <v>1</v>
      </c>
      <c r="V43">
        <v>1</v>
      </c>
      <c r="W43">
        <v>0.0786</v>
      </c>
      <c r="X43" s="4">
        <f t="shared" si="0"/>
        <v>0.27735368956743</v>
      </c>
    </row>
    <row r="44" ht="15.75" spans="1:24">
      <c r="A44" s="9">
        <v>11518</v>
      </c>
      <c r="B44" s="13">
        <v>0.0154</v>
      </c>
      <c r="C44" s="11">
        <v>1.40909090909091</v>
      </c>
      <c r="E44" s="14">
        <v>9828</v>
      </c>
      <c r="F44" s="10">
        <v>0.0034621728</v>
      </c>
      <c r="G44" s="11">
        <v>1.27735368956743</v>
      </c>
      <c r="I44">
        <v>11518</v>
      </c>
      <c r="J44">
        <v>2</v>
      </c>
      <c r="K44" t="s">
        <v>14</v>
      </c>
      <c r="L44" t="s">
        <v>16</v>
      </c>
      <c r="M44">
        <v>0.0092</v>
      </c>
      <c r="N44">
        <v>2</v>
      </c>
      <c r="O44" s="8" t="s">
        <v>17</v>
      </c>
      <c r="R44">
        <v>9.828</v>
      </c>
      <c r="S44">
        <v>1</v>
      </c>
      <c r="T44">
        <v>2</v>
      </c>
      <c r="U44">
        <v>3</v>
      </c>
      <c r="V44">
        <v>1</v>
      </c>
      <c r="W44">
        <v>0.0786</v>
      </c>
      <c r="X44" s="4">
        <f t="shared" si="0"/>
        <v>0.27735368956743</v>
      </c>
    </row>
    <row r="45" ht="15.75" spans="1:24">
      <c r="A45" s="9">
        <v>11518</v>
      </c>
      <c r="B45" s="13">
        <v>0.0092</v>
      </c>
      <c r="C45" s="11">
        <v>1.69565217391304</v>
      </c>
      <c r="E45" s="14">
        <v>9965</v>
      </c>
      <c r="F45" s="10">
        <v>0.3959034</v>
      </c>
      <c r="G45" s="11">
        <v>1.70976253298153</v>
      </c>
      <c r="I45">
        <v>11695</v>
      </c>
      <c r="J45">
        <v>4</v>
      </c>
      <c r="K45" t="s">
        <v>14</v>
      </c>
      <c r="L45" t="s">
        <v>16</v>
      </c>
      <c r="M45">
        <v>0.0097</v>
      </c>
      <c r="N45">
        <v>2</v>
      </c>
      <c r="O45" s="8" t="s">
        <v>17</v>
      </c>
      <c r="R45">
        <v>9.965</v>
      </c>
      <c r="S45">
        <v>1</v>
      </c>
      <c r="T45">
        <v>0</v>
      </c>
      <c r="U45">
        <v>1</v>
      </c>
      <c r="V45">
        <v>2</v>
      </c>
      <c r="W45">
        <v>0.0379</v>
      </c>
      <c r="X45" s="4">
        <f t="shared" si="0"/>
        <v>0.70976253298153</v>
      </c>
    </row>
    <row r="46" ht="15.75" spans="1:24">
      <c r="A46" s="9">
        <v>11695</v>
      </c>
      <c r="B46" s="12">
        <v>0.0097</v>
      </c>
      <c r="C46" s="11">
        <v>1.44329896907217</v>
      </c>
      <c r="E46" s="14">
        <v>9965</v>
      </c>
      <c r="F46" s="10">
        <v>0.052591872</v>
      </c>
      <c r="G46" s="11">
        <v>1.45478723404255</v>
      </c>
      <c r="I46">
        <v>11933</v>
      </c>
      <c r="J46">
        <v>2</v>
      </c>
      <c r="K46" t="s">
        <v>14</v>
      </c>
      <c r="L46" t="s">
        <v>16</v>
      </c>
      <c r="M46">
        <v>0.0501</v>
      </c>
      <c r="N46">
        <v>2</v>
      </c>
      <c r="O46" s="8" t="s">
        <v>17</v>
      </c>
      <c r="R46">
        <v>9.965</v>
      </c>
      <c r="S46">
        <v>1</v>
      </c>
      <c r="T46">
        <v>2</v>
      </c>
      <c r="U46">
        <v>1</v>
      </c>
      <c r="V46">
        <v>1</v>
      </c>
      <c r="W46">
        <v>0.0752</v>
      </c>
      <c r="X46" s="4">
        <f t="shared" si="0"/>
        <v>0.45478723404255</v>
      </c>
    </row>
    <row r="47" ht="15.75" spans="1:24">
      <c r="A47" s="9">
        <v>11933</v>
      </c>
      <c r="B47" s="12">
        <v>0.0501</v>
      </c>
      <c r="C47" s="11">
        <v>1.33333333333333</v>
      </c>
      <c r="E47" s="14">
        <v>9965</v>
      </c>
      <c r="F47" s="10">
        <v>0.0033870832</v>
      </c>
      <c r="G47" s="11">
        <v>1.45478723404255</v>
      </c>
      <c r="R47">
        <v>9.965</v>
      </c>
      <c r="S47">
        <v>1</v>
      </c>
      <c r="T47">
        <v>2</v>
      </c>
      <c r="U47">
        <v>3</v>
      </c>
      <c r="V47">
        <v>1</v>
      </c>
      <c r="W47">
        <v>0.0752</v>
      </c>
      <c r="X47" s="4">
        <f t="shared" si="0"/>
        <v>0.45478723404255</v>
      </c>
    </row>
    <row r="48" ht="15.75" spans="3:24">
      <c r="C48" s="11"/>
      <c r="E48" s="14">
        <v>10028</v>
      </c>
      <c r="F48" s="10">
        <v>0.006165987</v>
      </c>
      <c r="G48" s="11">
        <v>1.65461847389558</v>
      </c>
      <c r="R48">
        <v>10.028</v>
      </c>
      <c r="S48">
        <v>5</v>
      </c>
      <c r="T48">
        <v>3</v>
      </c>
      <c r="U48">
        <v>2</v>
      </c>
      <c r="V48">
        <v>2</v>
      </c>
      <c r="W48">
        <v>0.0249</v>
      </c>
      <c r="X48" s="4">
        <f t="shared" si="0"/>
        <v>0.65461847389558</v>
      </c>
    </row>
    <row r="49" ht="15.75" spans="3:24">
      <c r="C49" s="11"/>
      <c r="E49" s="14">
        <v>10028</v>
      </c>
      <c r="F49" s="10">
        <v>0.0001764414</v>
      </c>
      <c r="G49" s="11">
        <v>1.65461847389558</v>
      </c>
      <c r="R49">
        <v>10.028</v>
      </c>
      <c r="S49">
        <v>5</v>
      </c>
      <c r="T49">
        <v>3</v>
      </c>
      <c r="U49">
        <v>4</v>
      </c>
      <c r="V49">
        <v>2</v>
      </c>
      <c r="W49">
        <v>0.0249</v>
      </c>
      <c r="X49" s="4">
        <f t="shared" si="0"/>
        <v>0.65461847389558</v>
      </c>
    </row>
    <row r="50" ht="15.75" spans="3:24">
      <c r="C50" s="11"/>
      <c r="E50" s="14">
        <v>10059</v>
      </c>
      <c r="F50" s="10">
        <v>0.492983</v>
      </c>
      <c r="G50" s="11">
        <v>1.44871794871795</v>
      </c>
      <c r="R50">
        <v>10.059</v>
      </c>
      <c r="S50">
        <v>1</v>
      </c>
      <c r="T50">
        <v>0</v>
      </c>
      <c r="U50">
        <v>1</v>
      </c>
      <c r="V50">
        <v>2</v>
      </c>
      <c r="W50">
        <v>0.047</v>
      </c>
      <c r="X50" s="4">
        <f t="shared" si="0"/>
        <v>0.44871794871795</v>
      </c>
    </row>
    <row r="51" ht="15.75" spans="3:24">
      <c r="C51" s="11"/>
      <c r="E51" s="14">
        <v>10059</v>
      </c>
      <c r="F51" s="10">
        <v>0.05737995</v>
      </c>
      <c r="G51" s="11">
        <v>1.5972027972028</v>
      </c>
      <c r="R51">
        <v>10.059</v>
      </c>
      <c r="S51">
        <v>1</v>
      </c>
      <c r="T51">
        <v>2</v>
      </c>
      <c r="U51">
        <v>1</v>
      </c>
      <c r="V51">
        <v>1</v>
      </c>
      <c r="W51">
        <v>0.0846</v>
      </c>
      <c r="X51" s="4">
        <f t="shared" si="0"/>
        <v>0.5972027972028</v>
      </c>
    </row>
    <row r="52" ht="15.75" spans="5:24">
      <c r="E52" s="14">
        <v>10059</v>
      </c>
      <c r="F52" s="10">
        <v>0.0038511612</v>
      </c>
      <c r="G52" s="11">
        <v>1.5972027972028</v>
      </c>
      <c r="R52">
        <v>10.059</v>
      </c>
      <c r="S52">
        <v>1</v>
      </c>
      <c r="T52">
        <v>2</v>
      </c>
      <c r="U52">
        <v>3</v>
      </c>
      <c r="V52">
        <v>1</v>
      </c>
      <c r="W52">
        <v>0.0846</v>
      </c>
      <c r="X52" s="4">
        <f t="shared" si="0"/>
        <v>0.5972027972028</v>
      </c>
    </row>
    <row r="53" ht="15.75" spans="5:24">
      <c r="E53" s="14">
        <v>10161</v>
      </c>
      <c r="F53" s="10">
        <v>0.063291892</v>
      </c>
      <c r="G53" s="11">
        <v>1.63636363636364</v>
      </c>
      <c r="R53">
        <v>10.161</v>
      </c>
      <c r="S53">
        <v>0</v>
      </c>
      <c r="T53">
        <v>2</v>
      </c>
      <c r="U53">
        <v>1</v>
      </c>
      <c r="V53">
        <v>1</v>
      </c>
      <c r="W53">
        <v>0.2867</v>
      </c>
      <c r="X53" s="4">
        <f t="shared" si="0"/>
        <v>0.63636363636364</v>
      </c>
    </row>
    <row r="54" ht="15.75" spans="5:24">
      <c r="E54" s="14">
        <v>10161</v>
      </c>
      <c r="F54" s="10">
        <v>0.0044507308</v>
      </c>
      <c r="G54" s="11">
        <v>1.63636363636364</v>
      </c>
      <c r="R54">
        <v>10.161</v>
      </c>
      <c r="S54">
        <v>0</v>
      </c>
      <c r="T54">
        <v>2</v>
      </c>
      <c r="U54">
        <v>3</v>
      </c>
      <c r="V54">
        <v>1</v>
      </c>
      <c r="W54">
        <v>0.2867</v>
      </c>
      <c r="X54" s="4">
        <f t="shared" si="0"/>
        <v>0.63636363636364</v>
      </c>
    </row>
    <row r="55" ht="15.75" spans="5:24">
      <c r="E55" s="14">
        <v>10333</v>
      </c>
      <c r="F55" s="10">
        <v>0.0402738</v>
      </c>
      <c r="G55" s="11">
        <v>1.57142857142857</v>
      </c>
      <c r="R55">
        <v>10.333</v>
      </c>
      <c r="S55">
        <v>3</v>
      </c>
      <c r="T55">
        <v>1</v>
      </c>
      <c r="U55">
        <v>0</v>
      </c>
      <c r="V55">
        <v>2</v>
      </c>
      <c r="W55">
        <v>0.0021</v>
      </c>
      <c r="X55" s="4">
        <f t="shared" si="0"/>
        <v>0.57142857142857</v>
      </c>
    </row>
    <row r="56" ht="15.75" spans="5:24">
      <c r="E56" s="14">
        <v>10333</v>
      </c>
      <c r="F56" s="10">
        <v>0.00601692</v>
      </c>
      <c r="G56" s="11">
        <v>1.57142857142857</v>
      </c>
      <c r="R56">
        <v>10.333</v>
      </c>
      <c r="S56">
        <v>3</v>
      </c>
      <c r="T56">
        <v>1</v>
      </c>
      <c r="U56">
        <v>2</v>
      </c>
      <c r="V56">
        <v>2</v>
      </c>
      <c r="W56">
        <v>0.0021</v>
      </c>
      <c r="X56" s="4">
        <f t="shared" si="0"/>
        <v>0.57142857142857</v>
      </c>
    </row>
    <row r="57" ht="15.75" spans="5:24">
      <c r="E57" s="14">
        <v>10361</v>
      </c>
      <c r="F57" s="10">
        <v>0.0604464</v>
      </c>
      <c r="G57" s="11">
        <v>1.33163265306122</v>
      </c>
      <c r="R57">
        <v>10.361</v>
      </c>
      <c r="S57">
        <v>2</v>
      </c>
      <c r="T57">
        <v>2</v>
      </c>
      <c r="U57">
        <v>1</v>
      </c>
      <c r="V57">
        <v>1</v>
      </c>
      <c r="W57">
        <v>0.0588</v>
      </c>
      <c r="X57" s="4">
        <f t="shared" si="0"/>
        <v>0.33163265306122</v>
      </c>
    </row>
    <row r="58" ht="15.75" spans="5:24">
      <c r="E58" s="14">
        <v>10361</v>
      </c>
      <c r="F58" s="10">
        <v>0.0046827144</v>
      </c>
      <c r="G58" s="11">
        <v>1.33163265306122</v>
      </c>
      <c r="R58">
        <v>10.361</v>
      </c>
      <c r="S58">
        <v>2</v>
      </c>
      <c r="T58">
        <v>2</v>
      </c>
      <c r="U58">
        <v>3</v>
      </c>
      <c r="V58">
        <v>1</v>
      </c>
      <c r="W58">
        <v>0.0588</v>
      </c>
      <c r="X58" s="4">
        <f t="shared" si="0"/>
        <v>0.33163265306122</v>
      </c>
    </row>
    <row r="59" ht="15.75" spans="5:24">
      <c r="E59" s="14">
        <v>10712</v>
      </c>
      <c r="F59" s="10">
        <v>0.9042565</v>
      </c>
      <c r="G59" s="11">
        <v>1.45962732919255</v>
      </c>
      <c r="R59">
        <v>10.712</v>
      </c>
      <c r="S59">
        <v>1</v>
      </c>
      <c r="T59">
        <v>0</v>
      </c>
      <c r="U59">
        <v>1</v>
      </c>
      <c r="V59">
        <v>2</v>
      </c>
      <c r="W59">
        <v>0.0805</v>
      </c>
      <c r="X59" s="4">
        <f t="shared" si="0"/>
        <v>0.45962732919255</v>
      </c>
    </row>
    <row r="60" ht="15.75" spans="5:24">
      <c r="E60" s="14">
        <v>10731</v>
      </c>
      <c r="F60" s="10">
        <v>1.5169179</v>
      </c>
      <c r="G60" s="11">
        <v>1.33952912019827</v>
      </c>
      <c r="R60">
        <v>10.731</v>
      </c>
      <c r="S60">
        <v>2</v>
      </c>
      <c r="T60">
        <v>0</v>
      </c>
      <c r="U60">
        <v>1</v>
      </c>
      <c r="V60">
        <v>2</v>
      </c>
      <c r="W60">
        <v>0.0807</v>
      </c>
      <c r="X60" s="4">
        <f t="shared" si="0"/>
        <v>0.33952912019827</v>
      </c>
    </row>
    <row r="61" ht="15.75" spans="5:24">
      <c r="E61" s="14">
        <v>10821</v>
      </c>
      <c r="F61" s="10">
        <v>0.0064881</v>
      </c>
      <c r="G61" s="11">
        <v>1.46296296296296</v>
      </c>
      <c r="R61">
        <v>10.821</v>
      </c>
      <c r="S61">
        <v>3</v>
      </c>
      <c r="T61">
        <v>2</v>
      </c>
      <c r="U61">
        <v>1</v>
      </c>
      <c r="V61">
        <v>1</v>
      </c>
      <c r="W61">
        <v>0.0054</v>
      </c>
      <c r="X61" s="4">
        <f t="shared" si="0"/>
        <v>0.46296296296296</v>
      </c>
    </row>
    <row r="62" ht="15.75" spans="5:24">
      <c r="E62" s="14">
        <v>10821</v>
      </c>
      <c r="F62" s="10">
        <v>0.000654426</v>
      </c>
      <c r="G62" s="11">
        <v>1.46296296296296</v>
      </c>
      <c r="R62">
        <v>10.821</v>
      </c>
      <c r="S62">
        <v>3</v>
      </c>
      <c r="T62">
        <v>2</v>
      </c>
      <c r="U62">
        <v>3</v>
      </c>
      <c r="V62">
        <v>1</v>
      </c>
      <c r="W62">
        <v>0.0054</v>
      </c>
      <c r="X62" s="4">
        <f t="shared" si="0"/>
        <v>0.46296296296296</v>
      </c>
    </row>
    <row r="63" ht="15.75" spans="5:24">
      <c r="E63" s="14">
        <v>10917</v>
      </c>
      <c r="F63" s="10">
        <v>0.0144935</v>
      </c>
      <c r="G63" s="11">
        <v>1.36571428571429</v>
      </c>
      <c r="R63">
        <v>10.917</v>
      </c>
      <c r="S63">
        <v>2</v>
      </c>
      <c r="T63">
        <v>2</v>
      </c>
      <c r="U63">
        <v>1</v>
      </c>
      <c r="V63">
        <v>1</v>
      </c>
      <c r="W63">
        <v>0.0175</v>
      </c>
      <c r="X63" s="4">
        <f t="shared" si="0"/>
        <v>0.36571428571429</v>
      </c>
    </row>
    <row r="64" ht="15.75" spans="5:24">
      <c r="E64" s="14">
        <v>10917</v>
      </c>
      <c r="F64" s="10">
        <v>0.001556905</v>
      </c>
      <c r="G64" s="11">
        <v>1.36571428571429</v>
      </c>
      <c r="R64">
        <v>10.917</v>
      </c>
      <c r="S64">
        <v>2</v>
      </c>
      <c r="T64">
        <v>2</v>
      </c>
      <c r="U64">
        <v>3</v>
      </c>
      <c r="V64">
        <v>1</v>
      </c>
      <c r="W64">
        <v>0.0175</v>
      </c>
      <c r="X64" s="4">
        <f t="shared" si="0"/>
        <v>0.36571428571429</v>
      </c>
    </row>
    <row r="65" ht="15.75" spans="5:24">
      <c r="E65" s="14">
        <v>11207</v>
      </c>
      <c r="F65" s="10">
        <v>0.113133</v>
      </c>
      <c r="G65" s="11">
        <v>1.32953249714937</v>
      </c>
      <c r="R65">
        <v>11.207</v>
      </c>
      <c r="S65">
        <v>4</v>
      </c>
      <c r="T65">
        <v>2</v>
      </c>
      <c r="U65">
        <v>1</v>
      </c>
      <c r="V65">
        <v>1</v>
      </c>
      <c r="W65">
        <v>0.0877</v>
      </c>
      <c r="X65" s="4">
        <f t="shared" si="0"/>
        <v>0.32953249714937</v>
      </c>
    </row>
    <row r="66" ht="15.75" spans="5:24">
      <c r="E66" s="14">
        <v>11207</v>
      </c>
      <c r="F66" s="10">
        <v>0.015030903</v>
      </c>
      <c r="G66" s="11">
        <v>1.32953249714937</v>
      </c>
      <c r="R66">
        <v>11.207</v>
      </c>
      <c r="S66">
        <v>4</v>
      </c>
      <c r="T66">
        <v>2</v>
      </c>
      <c r="U66">
        <v>3</v>
      </c>
      <c r="V66">
        <v>1</v>
      </c>
      <c r="W66">
        <v>0.0877</v>
      </c>
      <c r="X66" s="4">
        <f t="shared" ref="X66:X76" si="3">G66-1</f>
        <v>0.32953249714937</v>
      </c>
    </row>
    <row r="67" ht="15.75" spans="5:24">
      <c r="E67" s="14">
        <v>11314</v>
      </c>
      <c r="F67" s="10">
        <v>0.04825263</v>
      </c>
      <c r="G67" s="11">
        <v>1.32745098039216</v>
      </c>
      <c r="R67">
        <v>11.314</v>
      </c>
      <c r="S67">
        <v>3</v>
      </c>
      <c r="T67">
        <v>2</v>
      </c>
      <c r="U67">
        <v>1</v>
      </c>
      <c r="V67">
        <v>1</v>
      </c>
      <c r="W67">
        <v>0.051</v>
      </c>
      <c r="X67" s="4">
        <f t="shared" si="3"/>
        <v>0.32745098039216</v>
      </c>
    </row>
    <row r="68" ht="15.75" spans="5:24">
      <c r="E68" s="14">
        <v>11314</v>
      </c>
      <c r="F68" s="10">
        <v>0.007089</v>
      </c>
      <c r="G68" s="11">
        <v>1.32745098039216</v>
      </c>
      <c r="R68">
        <v>11.314</v>
      </c>
      <c r="S68">
        <v>3</v>
      </c>
      <c r="T68">
        <v>2</v>
      </c>
      <c r="U68">
        <v>3</v>
      </c>
      <c r="V68">
        <v>1</v>
      </c>
      <c r="W68">
        <v>0.051</v>
      </c>
      <c r="X68" s="4">
        <f t="shared" si="3"/>
        <v>0.32745098039216</v>
      </c>
    </row>
    <row r="69" ht="15.75" spans="5:24">
      <c r="E69" s="14">
        <v>11390</v>
      </c>
      <c r="F69" s="10">
        <v>0.22261581</v>
      </c>
      <c r="G69" s="11">
        <v>1.36426914153132</v>
      </c>
      <c r="R69">
        <v>11.39</v>
      </c>
      <c r="S69">
        <v>1</v>
      </c>
      <c r="T69">
        <v>1</v>
      </c>
      <c r="U69">
        <v>0</v>
      </c>
      <c r="V69">
        <v>2</v>
      </c>
      <c r="W69">
        <v>0.0431</v>
      </c>
      <c r="X69" s="4">
        <f t="shared" si="3"/>
        <v>0.36426914153132</v>
      </c>
    </row>
    <row r="70" ht="15.75" spans="5:24">
      <c r="E70" s="14">
        <v>11390</v>
      </c>
      <c r="F70" s="10">
        <v>0.05479303</v>
      </c>
      <c r="G70" s="11">
        <v>1.36426914153132</v>
      </c>
      <c r="R70">
        <v>11.39</v>
      </c>
      <c r="S70">
        <v>1</v>
      </c>
      <c r="T70">
        <v>1</v>
      </c>
      <c r="U70">
        <v>2</v>
      </c>
      <c r="V70">
        <v>2</v>
      </c>
      <c r="W70">
        <v>0.0431</v>
      </c>
      <c r="X70" s="4">
        <f t="shared" si="3"/>
        <v>0.36426914153132</v>
      </c>
    </row>
    <row r="71" ht="15.75" spans="5:24">
      <c r="E71" s="14">
        <v>11453</v>
      </c>
      <c r="F71" s="10">
        <v>0.5418296</v>
      </c>
      <c r="G71" s="11">
        <v>1.49528301886792</v>
      </c>
      <c r="R71">
        <v>11.453</v>
      </c>
      <c r="S71">
        <v>2</v>
      </c>
      <c r="T71">
        <v>0</v>
      </c>
      <c r="U71">
        <v>1</v>
      </c>
      <c r="V71">
        <v>2</v>
      </c>
      <c r="W71">
        <v>0.0212</v>
      </c>
      <c r="X71" s="4">
        <f t="shared" si="3"/>
        <v>0.49528301886792</v>
      </c>
    </row>
    <row r="72" ht="15.75" spans="5:24">
      <c r="E72" s="14">
        <v>11453</v>
      </c>
      <c r="F72" s="10">
        <v>0.010685156</v>
      </c>
      <c r="G72" s="11">
        <v>1.45348837209302</v>
      </c>
      <c r="R72">
        <v>11.453</v>
      </c>
      <c r="S72">
        <v>2</v>
      </c>
      <c r="T72">
        <v>2</v>
      </c>
      <c r="U72">
        <v>1</v>
      </c>
      <c r="V72">
        <v>1</v>
      </c>
      <c r="W72">
        <v>0.0172</v>
      </c>
      <c r="X72" s="4">
        <f t="shared" si="3"/>
        <v>0.45348837209302</v>
      </c>
    </row>
    <row r="73" ht="15.75" spans="5:24">
      <c r="E73" s="14">
        <v>11453</v>
      </c>
      <c r="F73" s="10">
        <v>0.001776932</v>
      </c>
      <c r="G73" s="11">
        <v>1.45348837209302</v>
      </c>
      <c r="R73">
        <v>11.453</v>
      </c>
      <c r="S73">
        <v>2</v>
      </c>
      <c r="T73">
        <v>2</v>
      </c>
      <c r="U73">
        <v>3</v>
      </c>
      <c r="V73">
        <v>1</v>
      </c>
      <c r="W73">
        <v>0.0172</v>
      </c>
      <c r="X73" s="4">
        <f t="shared" si="3"/>
        <v>0.45348837209302</v>
      </c>
    </row>
    <row r="74" ht="15.75" spans="5:24">
      <c r="E74" s="14">
        <v>11518</v>
      </c>
      <c r="F74" s="10">
        <v>0.4227146</v>
      </c>
      <c r="G74" s="11">
        <v>1.40909090909091</v>
      </c>
      <c r="R74">
        <v>11.518</v>
      </c>
      <c r="S74">
        <v>2</v>
      </c>
      <c r="T74">
        <v>0</v>
      </c>
      <c r="U74">
        <v>1</v>
      </c>
      <c r="V74">
        <v>2</v>
      </c>
      <c r="W74">
        <v>0.0154</v>
      </c>
      <c r="X74" s="4">
        <f t="shared" si="3"/>
        <v>0.40909090909091</v>
      </c>
    </row>
    <row r="75" ht="15.75" spans="5:24">
      <c r="E75" s="14">
        <v>11518</v>
      </c>
      <c r="F75" s="10">
        <v>0.005409048</v>
      </c>
      <c r="G75" s="11">
        <v>1.69565217391304</v>
      </c>
      <c r="R75">
        <v>11.518</v>
      </c>
      <c r="S75">
        <v>2</v>
      </c>
      <c r="T75">
        <v>2</v>
      </c>
      <c r="U75">
        <v>1</v>
      </c>
      <c r="V75">
        <v>1</v>
      </c>
      <c r="W75">
        <v>0.0092</v>
      </c>
      <c r="X75" s="4">
        <f t="shared" si="3"/>
        <v>0.69565217391304</v>
      </c>
    </row>
    <row r="76" ht="15.75" spans="5:24">
      <c r="E76" s="14">
        <v>11518</v>
      </c>
      <c r="F76" s="10">
        <v>0.000962504</v>
      </c>
      <c r="G76" s="11">
        <v>1.69565217391304</v>
      </c>
      <c r="R76">
        <v>11.518</v>
      </c>
      <c r="S76">
        <v>2</v>
      </c>
      <c r="T76">
        <v>2</v>
      </c>
      <c r="U76">
        <v>3</v>
      </c>
      <c r="V76">
        <v>1</v>
      </c>
      <c r="W76">
        <v>0.0092</v>
      </c>
      <c r="X76" s="4">
        <f t="shared" si="3"/>
        <v>0.69565217391304</v>
      </c>
    </row>
    <row r="77" ht="15.75" spans="5:6">
      <c r="E77" s="14"/>
      <c r="F77" s="10"/>
    </row>
    <row r="78" ht="15.75" spans="5:42">
      <c r="E78" s="14"/>
      <c r="F78" s="10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ht="15.75" spans="1:80">
      <c r="A79" s="14"/>
      <c r="B79" s="14"/>
      <c r="C79" s="14"/>
      <c r="D79" s="9"/>
      <c r="E79" s="9"/>
      <c r="F79" s="9"/>
      <c r="G79" s="9"/>
      <c r="H79" s="9"/>
      <c r="I79" s="14"/>
      <c r="J79" s="14"/>
      <c r="K79" s="14"/>
      <c r="L79" s="14"/>
      <c r="M79" s="14"/>
      <c r="N79" s="14"/>
      <c r="O79" s="15"/>
      <c r="Q79" s="14"/>
      <c r="R79" s="14"/>
      <c r="S79" s="14"/>
      <c r="T79" s="14"/>
      <c r="U79" s="14"/>
      <c r="V79" s="14"/>
      <c r="Y79" s="15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</row>
    <row r="80" ht="15.75" spans="1: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6"/>
      <c r="Q80" s="10"/>
      <c r="R80" s="10"/>
      <c r="S80" s="10"/>
      <c r="T80" s="10"/>
      <c r="U80" s="10"/>
      <c r="V80" s="10"/>
      <c r="Y80" s="16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</row>
    <row r="81" ht="15.75" spans="1:80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7"/>
      <c r="Q81" s="11"/>
      <c r="R81" s="11"/>
      <c r="S81" s="11"/>
      <c r="T81" s="11"/>
      <c r="U81" s="11"/>
      <c r="V81" s="11"/>
      <c r="Y81" s="17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</row>
    <row r="82" ht="15.75" spans="5:6">
      <c r="E82" s="14"/>
      <c r="F82" s="10"/>
    </row>
    <row r="83" ht="15.75" spans="5:6">
      <c r="E83" s="14"/>
      <c r="F83" s="10"/>
    </row>
  </sheetData>
  <pageMargins left="0.7875" right="0.7875" top="1.025" bottom="1.025" header="0.7875" footer="0.7875"/>
  <pageSetup paperSize="1" firstPageNumber="0" orientation="portrait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8"/>
  <sheetViews>
    <sheetView workbookViewId="0">
      <selection activeCell="R5" sqref="R5"/>
    </sheetView>
  </sheetViews>
  <sheetFormatPr defaultColWidth="9.15238095238095" defaultRowHeight="13.5"/>
  <cols>
    <col min="2" max="2" width="6.57142857142857" customWidth="1"/>
    <col min="3" max="4" width="8.71428571428571" customWidth="1"/>
    <col min="5" max="5" width="7.57142857142857" customWidth="1"/>
    <col min="6" max="6" width="9" customWidth="1"/>
  </cols>
  <sheetData>
    <row r="1" spans="2:6"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2:18">
      <c r="B2" s="3">
        <v>0.008</v>
      </c>
      <c r="C2" s="3">
        <v>0.018</v>
      </c>
      <c r="D2" s="3">
        <v>0.028</v>
      </c>
      <c r="E2" s="3">
        <v>0.038</v>
      </c>
      <c r="F2" s="3">
        <v>0.048</v>
      </c>
      <c r="G2" s="3">
        <v>0.098</v>
      </c>
      <c r="H2" s="3">
        <v>0.148</v>
      </c>
      <c r="I2" s="3">
        <v>0.198</v>
      </c>
      <c r="J2" s="3">
        <v>0.298</v>
      </c>
      <c r="K2" s="3">
        <v>0.398</v>
      </c>
      <c r="L2" s="3">
        <v>0.498</v>
      </c>
      <c r="M2" s="3">
        <v>0.598</v>
      </c>
      <c r="N2" s="3">
        <v>0.798</v>
      </c>
      <c r="O2" s="3">
        <v>0.998</v>
      </c>
      <c r="P2" s="3">
        <v>1.498</v>
      </c>
      <c r="Q2" s="3">
        <v>1.998</v>
      </c>
      <c r="R2" s="3">
        <v>2.498</v>
      </c>
    </row>
    <row r="3" spans="2:18">
      <c r="B3">
        <f t="shared" ref="B3:R3" si="0">1000*B2</f>
        <v>8</v>
      </c>
      <c r="C3">
        <f t="shared" si="0"/>
        <v>18</v>
      </c>
      <c r="D3">
        <f t="shared" si="0"/>
        <v>28</v>
      </c>
      <c r="E3">
        <f t="shared" si="0"/>
        <v>38</v>
      </c>
      <c r="F3">
        <f t="shared" si="0"/>
        <v>48</v>
      </c>
      <c r="G3">
        <f t="shared" si="0"/>
        <v>98</v>
      </c>
      <c r="H3">
        <f t="shared" si="0"/>
        <v>148</v>
      </c>
      <c r="I3">
        <f t="shared" si="0"/>
        <v>198</v>
      </c>
      <c r="J3">
        <f t="shared" si="0"/>
        <v>298</v>
      </c>
      <c r="K3">
        <f t="shared" si="0"/>
        <v>398</v>
      </c>
      <c r="L3">
        <f t="shared" si="0"/>
        <v>498</v>
      </c>
      <c r="M3">
        <f t="shared" si="0"/>
        <v>598</v>
      </c>
      <c r="N3">
        <f t="shared" si="0"/>
        <v>798</v>
      </c>
      <c r="O3">
        <f t="shared" si="0"/>
        <v>998</v>
      </c>
      <c r="P3">
        <f t="shared" si="0"/>
        <v>1498</v>
      </c>
      <c r="Q3">
        <f t="shared" si="0"/>
        <v>1998</v>
      </c>
      <c r="R3">
        <f t="shared" si="0"/>
        <v>2498</v>
      </c>
    </row>
    <row r="4" spans="2:18">
      <c r="B4" s="3">
        <v>13.36</v>
      </c>
      <c r="C4" s="3">
        <v>13.31</v>
      </c>
      <c r="D4" s="3">
        <v>13.26</v>
      </c>
      <c r="E4" s="3">
        <v>13.22</v>
      </c>
      <c r="F4" s="3">
        <v>13.18</v>
      </c>
      <c r="G4" s="3">
        <v>13.01</v>
      </c>
      <c r="H4" s="3">
        <v>12.88</v>
      </c>
      <c r="I4" s="3">
        <v>12.77</v>
      </c>
      <c r="J4" s="3">
        <v>12.61</v>
      </c>
      <c r="K4" s="3">
        <v>12.49</v>
      </c>
      <c r="L4" s="3">
        <v>12.4</v>
      </c>
      <c r="M4" s="3">
        <v>12.33</v>
      </c>
      <c r="N4" s="3">
        <v>12.25</v>
      </c>
      <c r="O4" s="3">
        <v>12.2</v>
      </c>
      <c r="P4" s="3">
        <v>12.17</v>
      </c>
      <c r="Q4" s="3">
        <v>12.21</v>
      </c>
      <c r="R4" s="3">
        <v>12.27</v>
      </c>
    </row>
    <row r="5" spans="2:18">
      <c r="B5" s="3">
        <v>0.353</v>
      </c>
      <c r="C5" s="3">
        <v>0.353</v>
      </c>
      <c r="D5" s="3">
        <v>0.353</v>
      </c>
      <c r="E5" s="3">
        <v>0.353</v>
      </c>
      <c r="F5" s="3">
        <v>0.353</v>
      </c>
      <c r="G5" s="3">
        <v>0.352</v>
      </c>
      <c r="H5" s="3">
        <v>0.353</v>
      </c>
      <c r="I5" s="3">
        <v>0.352</v>
      </c>
      <c r="J5" s="3">
        <v>0.352</v>
      </c>
      <c r="K5" s="3">
        <v>0.351</v>
      </c>
      <c r="L5" s="3">
        <v>0.35</v>
      </c>
      <c r="M5" s="3">
        <v>0.35</v>
      </c>
      <c r="N5" s="3">
        <v>0.349</v>
      </c>
      <c r="O5" s="3">
        <v>0.348</v>
      </c>
      <c r="P5" s="3">
        <v>0.3468</v>
      </c>
      <c r="Q5" s="3">
        <v>0.3468</v>
      </c>
      <c r="R5" s="3">
        <v>0.348</v>
      </c>
    </row>
    <row r="6" spans="3:4">
      <c r="C6" s="1"/>
      <c r="D6" s="1"/>
    </row>
    <row r="7" spans="3:4">
      <c r="C7" s="1"/>
      <c r="D7" s="1"/>
    </row>
    <row r="8" spans="3:4">
      <c r="C8" s="1"/>
      <c r="D8" s="1"/>
    </row>
    <row r="9" spans="3:4">
      <c r="C9" s="1"/>
      <c r="D9" s="1"/>
    </row>
    <row r="10" spans="3:4">
      <c r="C10" s="1"/>
      <c r="D10" s="1"/>
    </row>
    <row r="11" spans="3:4">
      <c r="C11" s="1"/>
      <c r="D11" s="1"/>
    </row>
    <row r="12" spans="3:4">
      <c r="C12" s="1"/>
      <c r="D12" s="1"/>
    </row>
    <row r="13" spans="3:4">
      <c r="C13" s="1"/>
      <c r="D13" s="1"/>
    </row>
    <row r="14" spans="3:4">
      <c r="C14" s="1"/>
      <c r="D14" s="1"/>
    </row>
    <row r="15" spans="3:4">
      <c r="C15" s="1"/>
      <c r="D15" s="1"/>
    </row>
    <row r="16" spans="3:4">
      <c r="C16" s="1"/>
      <c r="D16" s="1"/>
    </row>
    <row r="17" spans="3:4">
      <c r="C17" s="1"/>
      <c r="D17" s="1"/>
    </row>
    <row r="18" spans="3:4">
      <c r="C18" s="1"/>
      <c r="D18" s="1"/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2"/>
  <sheetViews>
    <sheetView workbookViewId="0">
      <selection activeCell="B2" sqref="B2"/>
    </sheetView>
  </sheetViews>
  <sheetFormatPr defaultColWidth="11.552380952381" defaultRowHeight="13.5" outlineLevelCol="4"/>
  <sheetData>
    <row r="1" spans="1:5">
      <c r="A1" t="s">
        <v>44</v>
      </c>
      <c r="B1" t="s">
        <v>45</v>
      </c>
      <c r="C1" t="s">
        <v>43</v>
      </c>
      <c r="D1" t="s">
        <v>46</v>
      </c>
      <c r="E1" t="s">
        <v>43</v>
      </c>
    </row>
    <row r="2" spans="1:5">
      <c r="A2">
        <v>0.008</v>
      </c>
      <c r="B2">
        <v>0.01072</v>
      </c>
      <c r="C2">
        <v>0.1173</v>
      </c>
      <c r="D2">
        <v>0.01256</v>
      </c>
      <c r="E2">
        <v>0.1147</v>
      </c>
    </row>
    <row r="3" spans="1:5">
      <c r="A3">
        <v>0.018</v>
      </c>
      <c r="B3">
        <v>0.01067</v>
      </c>
      <c r="C3">
        <v>0.1172</v>
      </c>
      <c r="D3">
        <v>0.01252</v>
      </c>
      <c r="E3">
        <v>0.1146</v>
      </c>
    </row>
    <row r="4" spans="1:5">
      <c r="A4">
        <v>0.028</v>
      </c>
      <c r="B4">
        <v>0.01062</v>
      </c>
      <c r="C4">
        <v>0.1171</v>
      </c>
      <c r="D4">
        <v>0.01248</v>
      </c>
      <c r="E4">
        <v>0.1146</v>
      </c>
    </row>
    <row r="5" spans="1:5">
      <c r="A5">
        <v>0.038</v>
      </c>
      <c r="B5">
        <v>0.01058</v>
      </c>
      <c r="C5">
        <v>0.1171</v>
      </c>
      <c r="D5">
        <v>0.01244</v>
      </c>
      <c r="E5">
        <v>0.1145</v>
      </c>
    </row>
    <row r="6" spans="1:5">
      <c r="A6">
        <v>0.048</v>
      </c>
      <c r="B6">
        <v>0.01053</v>
      </c>
      <c r="C6">
        <v>0.117</v>
      </c>
      <c r="D6">
        <v>0.01241</v>
      </c>
      <c r="E6">
        <v>0.1145</v>
      </c>
    </row>
    <row r="7" spans="1:5">
      <c r="A7">
        <v>0.058</v>
      </c>
      <c r="B7">
        <v>0.01049</v>
      </c>
      <c r="C7">
        <v>0.1169</v>
      </c>
      <c r="D7">
        <v>0.01237</v>
      </c>
      <c r="E7">
        <v>0.1144</v>
      </c>
    </row>
    <row r="8" spans="1:5">
      <c r="A8">
        <v>0.068</v>
      </c>
      <c r="B8">
        <v>0.01045</v>
      </c>
      <c r="C8">
        <v>0.1168</v>
      </c>
      <c r="D8">
        <v>0.01234</v>
      </c>
      <c r="E8">
        <v>0.1143</v>
      </c>
    </row>
    <row r="9" spans="1:5">
      <c r="A9">
        <v>0.078</v>
      </c>
      <c r="B9">
        <v>0.01041</v>
      </c>
      <c r="C9">
        <v>0.1167</v>
      </c>
      <c r="D9">
        <v>0.01231</v>
      </c>
      <c r="E9">
        <v>0.1143</v>
      </c>
    </row>
    <row r="10" spans="1:5">
      <c r="A10">
        <v>0.088</v>
      </c>
      <c r="B10">
        <v>0.01038</v>
      </c>
      <c r="C10">
        <v>0.1166</v>
      </c>
      <c r="D10">
        <v>0.01229</v>
      </c>
      <c r="E10">
        <v>0.1142</v>
      </c>
    </row>
    <row r="11" spans="1:5">
      <c r="A11">
        <v>0.098</v>
      </c>
      <c r="B11">
        <v>0.01034</v>
      </c>
      <c r="C11">
        <v>0.1165</v>
      </c>
      <c r="D11">
        <v>0.01226</v>
      </c>
      <c r="E11">
        <v>0.1141</v>
      </c>
    </row>
    <row r="12" spans="1:5">
      <c r="A12">
        <v>0.108</v>
      </c>
      <c r="B12">
        <v>0.01031</v>
      </c>
      <c r="C12">
        <v>0.1164</v>
      </c>
      <c r="D12">
        <v>0.01224</v>
      </c>
      <c r="E12">
        <v>0.1141</v>
      </c>
    </row>
    <row r="13" spans="1:5">
      <c r="A13">
        <v>0.118</v>
      </c>
      <c r="B13">
        <v>0.01027</v>
      </c>
      <c r="C13">
        <v>0.1163</v>
      </c>
      <c r="D13">
        <v>0.01221</v>
      </c>
      <c r="E13">
        <v>0.114</v>
      </c>
    </row>
    <row r="14" spans="1:5">
      <c r="A14">
        <v>0.128</v>
      </c>
      <c r="B14">
        <v>0.01024</v>
      </c>
      <c r="C14">
        <v>0.1162</v>
      </c>
      <c r="D14">
        <v>0.01219</v>
      </c>
      <c r="E14">
        <v>0.1139</v>
      </c>
    </row>
    <row r="15" spans="1:5">
      <c r="A15">
        <v>0.138</v>
      </c>
      <c r="B15">
        <v>0.01021</v>
      </c>
      <c r="C15">
        <v>0.1161</v>
      </c>
      <c r="D15">
        <v>0.01217</v>
      </c>
      <c r="E15">
        <v>0.1138</v>
      </c>
    </row>
    <row r="16" spans="1:5">
      <c r="A16">
        <v>0.148</v>
      </c>
      <c r="B16">
        <v>0.01018</v>
      </c>
      <c r="C16">
        <v>0.1159</v>
      </c>
      <c r="D16">
        <v>0.01215</v>
      </c>
      <c r="E16">
        <v>0.1138</v>
      </c>
    </row>
    <row r="17" spans="1:5">
      <c r="A17">
        <v>0.158</v>
      </c>
      <c r="B17">
        <v>0.01015</v>
      </c>
      <c r="C17">
        <v>0.1158</v>
      </c>
      <c r="D17">
        <v>0.01213</v>
      </c>
      <c r="E17">
        <v>0.1137</v>
      </c>
    </row>
    <row r="18" spans="1:5">
      <c r="A18">
        <v>0.168</v>
      </c>
      <c r="B18">
        <v>0.01012</v>
      </c>
      <c r="C18">
        <v>0.1157</v>
      </c>
      <c r="D18">
        <v>0.01211</v>
      </c>
      <c r="E18">
        <v>0.1136</v>
      </c>
    </row>
    <row r="19" spans="1:5">
      <c r="A19">
        <v>0.178</v>
      </c>
      <c r="B19">
        <v>0.0101</v>
      </c>
      <c r="C19">
        <v>0.1156</v>
      </c>
      <c r="D19">
        <v>0.01209</v>
      </c>
      <c r="E19">
        <v>0.1135</v>
      </c>
    </row>
    <row r="20" spans="1:5">
      <c r="A20">
        <v>0.188</v>
      </c>
      <c r="B20">
        <v>0.01007</v>
      </c>
      <c r="C20">
        <v>0.1155</v>
      </c>
      <c r="D20">
        <v>0.01207</v>
      </c>
      <c r="E20">
        <v>0.1134</v>
      </c>
    </row>
    <row r="21" spans="1:5">
      <c r="A21">
        <v>0.198</v>
      </c>
      <c r="B21">
        <v>0.01004</v>
      </c>
      <c r="C21">
        <v>0.1154</v>
      </c>
      <c r="D21">
        <v>0.01206</v>
      </c>
      <c r="E21">
        <v>0.1133</v>
      </c>
    </row>
    <row r="22" spans="1:5">
      <c r="A22">
        <v>0.208</v>
      </c>
      <c r="B22">
        <v>0.01002</v>
      </c>
      <c r="C22">
        <v>0.1152</v>
      </c>
      <c r="D22">
        <v>0.01204</v>
      </c>
      <c r="E22">
        <v>0.1133</v>
      </c>
    </row>
    <row r="23" spans="1:5">
      <c r="A23">
        <v>0.218</v>
      </c>
      <c r="B23">
        <v>0.00999</v>
      </c>
      <c r="C23">
        <v>0.1151</v>
      </c>
      <c r="D23">
        <v>0.01202</v>
      </c>
      <c r="E23">
        <v>0.1132</v>
      </c>
    </row>
    <row r="24" spans="1:5">
      <c r="A24">
        <v>0.228</v>
      </c>
      <c r="B24">
        <v>0.009966</v>
      </c>
      <c r="C24">
        <v>0.115</v>
      </c>
      <c r="D24">
        <v>0.01201</v>
      </c>
      <c r="E24">
        <v>0.1131</v>
      </c>
    </row>
    <row r="25" spans="1:5">
      <c r="A25">
        <v>0.238</v>
      </c>
      <c r="B25">
        <v>0.009942</v>
      </c>
      <c r="C25">
        <v>0.1149</v>
      </c>
      <c r="D25">
        <v>0.01199</v>
      </c>
      <c r="E25">
        <v>0.113</v>
      </c>
    </row>
    <row r="26" spans="1:5">
      <c r="A26">
        <v>0.248</v>
      </c>
      <c r="B26">
        <v>0.009918</v>
      </c>
      <c r="C26">
        <v>0.1148</v>
      </c>
      <c r="D26">
        <v>0.01198</v>
      </c>
      <c r="E26">
        <v>0.1129</v>
      </c>
    </row>
    <row r="27" spans="1:5">
      <c r="A27">
        <v>0.258</v>
      </c>
      <c r="B27">
        <v>0.009895</v>
      </c>
      <c r="C27">
        <v>0.1146</v>
      </c>
      <c r="D27">
        <v>0.01197</v>
      </c>
      <c r="E27">
        <v>0.1128</v>
      </c>
    </row>
    <row r="28" spans="1:5">
      <c r="A28">
        <v>0.268</v>
      </c>
      <c r="B28">
        <v>0.009872</v>
      </c>
      <c r="C28">
        <v>0.1145</v>
      </c>
      <c r="D28">
        <v>0.01195</v>
      </c>
      <c r="E28">
        <v>0.1127</v>
      </c>
    </row>
    <row r="29" spans="1:5">
      <c r="A29">
        <v>0.278</v>
      </c>
      <c r="B29">
        <v>0.00985</v>
      </c>
      <c r="C29">
        <v>0.1144</v>
      </c>
      <c r="D29">
        <v>0.01194</v>
      </c>
      <c r="E29">
        <v>0.1126</v>
      </c>
    </row>
    <row r="30" spans="1:5">
      <c r="A30">
        <v>0.288</v>
      </c>
      <c r="B30">
        <v>0.009828</v>
      </c>
      <c r="C30">
        <v>0.1143</v>
      </c>
      <c r="D30">
        <v>0.01193</v>
      </c>
      <c r="E30">
        <v>0.1125</v>
      </c>
    </row>
    <row r="31" spans="1:5">
      <c r="A31">
        <v>0.298</v>
      </c>
      <c r="B31">
        <v>0.009806</v>
      </c>
      <c r="C31">
        <v>0.1141</v>
      </c>
      <c r="D31">
        <v>0.01192</v>
      </c>
      <c r="E31">
        <v>0.1124</v>
      </c>
    </row>
    <row r="32" spans="1:5">
      <c r="A32">
        <v>0.308</v>
      </c>
      <c r="B32">
        <v>0.009785</v>
      </c>
      <c r="C32">
        <v>0.114</v>
      </c>
      <c r="D32">
        <v>0.01191</v>
      </c>
      <c r="E32">
        <v>0.1123</v>
      </c>
    </row>
    <row r="33" spans="1:5">
      <c r="A33">
        <v>0.318</v>
      </c>
      <c r="B33">
        <v>0.009764</v>
      </c>
      <c r="C33">
        <v>0.1139</v>
      </c>
      <c r="D33">
        <v>0.0119</v>
      </c>
      <c r="E33">
        <v>0.1122</v>
      </c>
    </row>
    <row r="34" spans="1:5">
      <c r="A34">
        <v>0.328</v>
      </c>
      <c r="B34">
        <v>0.009744</v>
      </c>
      <c r="C34">
        <v>0.1137</v>
      </c>
      <c r="D34">
        <v>0.01189</v>
      </c>
      <c r="E34">
        <v>0.1122</v>
      </c>
    </row>
    <row r="35" spans="1:5">
      <c r="A35">
        <v>0.338</v>
      </c>
      <c r="B35">
        <v>0.009724</v>
      </c>
      <c r="C35">
        <v>0.1136</v>
      </c>
      <c r="D35">
        <v>0.01187</v>
      </c>
      <c r="E35">
        <v>0.1121</v>
      </c>
    </row>
    <row r="36" spans="1:5">
      <c r="A36">
        <v>0.348</v>
      </c>
      <c r="B36">
        <v>0.009704</v>
      </c>
      <c r="C36">
        <v>0.1135</v>
      </c>
      <c r="D36">
        <v>0.01187</v>
      </c>
      <c r="E36">
        <v>0.112</v>
      </c>
    </row>
    <row r="37" spans="1:5">
      <c r="A37">
        <v>0.358</v>
      </c>
      <c r="B37">
        <v>0.009684</v>
      </c>
      <c r="C37">
        <v>0.1134</v>
      </c>
      <c r="D37">
        <v>0.01186</v>
      </c>
      <c r="E37">
        <v>0.1119</v>
      </c>
    </row>
    <row r="38" spans="1:5">
      <c r="A38">
        <v>0.368</v>
      </c>
      <c r="B38">
        <v>0.009665</v>
      </c>
      <c r="C38">
        <v>0.1132</v>
      </c>
      <c r="D38">
        <v>0.01185</v>
      </c>
      <c r="E38">
        <v>0.1118</v>
      </c>
    </row>
    <row r="39" spans="1:5">
      <c r="A39">
        <v>0.378</v>
      </c>
      <c r="B39">
        <v>0.009646</v>
      </c>
      <c r="C39">
        <v>0.1131</v>
      </c>
      <c r="D39">
        <v>0.01184</v>
      </c>
      <c r="E39">
        <v>0.1117</v>
      </c>
    </row>
    <row r="40" spans="1:5">
      <c r="A40">
        <v>0.388</v>
      </c>
      <c r="B40">
        <v>0.009627</v>
      </c>
      <c r="C40">
        <v>0.113</v>
      </c>
      <c r="D40">
        <v>0.01183</v>
      </c>
      <c r="E40">
        <v>0.1116</v>
      </c>
    </row>
    <row r="41" spans="1:5">
      <c r="A41">
        <v>0.398</v>
      </c>
      <c r="B41">
        <v>0.009609</v>
      </c>
      <c r="C41">
        <v>0.1128</v>
      </c>
      <c r="D41">
        <v>0.01182</v>
      </c>
      <c r="E41">
        <v>0.1115</v>
      </c>
    </row>
    <row r="42" spans="1:5">
      <c r="A42">
        <v>0.408</v>
      </c>
      <c r="B42">
        <v>0.00959</v>
      </c>
      <c r="C42">
        <v>0.1127</v>
      </c>
      <c r="D42">
        <v>0.01181</v>
      </c>
      <c r="E42">
        <v>0.1114</v>
      </c>
    </row>
    <row r="43" spans="1:5">
      <c r="A43">
        <v>0.418</v>
      </c>
      <c r="B43">
        <v>0.009572</v>
      </c>
      <c r="C43">
        <v>0.1126</v>
      </c>
      <c r="D43">
        <v>0.0118</v>
      </c>
      <c r="E43">
        <v>0.1113</v>
      </c>
    </row>
    <row r="44" spans="1:5">
      <c r="A44">
        <v>0.428</v>
      </c>
      <c r="B44">
        <v>0.009554</v>
      </c>
      <c r="C44">
        <v>0.1124</v>
      </c>
      <c r="D44">
        <v>0.0118</v>
      </c>
      <c r="E44">
        <v>0.1112</v>
      </c>
    </row>
    <row r="45" spans="1:5">
      <c r="A45">
        <v>0.438</v>
      </c>
      <c r="B45">
        <v>0.009537</v>
      </c>
      <c r="C45">
        <v>0.1123</v>
      </c>
      <c r="D45">
        <v>0.01179</v>
      </c>
      <c r="E45">
        <v>0.1111</v>
      </c>
    </row>
    <row r="46" spans="1:5">
      <c r="A46">
        <v>0.448</v>
      </c>
      <c r="B46">
        <v>0.009519</v>
      </c>
      <c r="C46">
        <v>0.1122</v>
      </c>
      <c r="D46">
        <v>0.01178</v>
      </c>
      <c r="E46">
        <v>0.111</v>
      </c>
    </row>
    <row r="47" spans="1:5">
      <c r="A47">
        <v>0.458</v>
      </c>
      <c r="B47">
        <v>0.009502</v>
      </c>
      <c r="C47">
        <v>0.112</v>
      </c>
      <c r="D47">
        <v>0.01178</v>
      </c>
      <c r="E47">
        <v>0.1109</v>
      </c>
    </row>
    <row r="48" spans="1:5">
      <c r="A48">
        <v>0.468</v>
      </c>
      <c r="B48">
        <v>0.009485</v>
      </c>
      <c r="C48">
        <v>0.1119</v>
      </c>
      <c r="D48">
        <v>0.01177</v>
      </c>
      <c r="E48">
        <v>0.1108</v>
      </c>
    </row>
    <row r="49" spans="1:5">
      <c r="A49">
        <v>0.478</v>
      </c>
      <c r="B49">
        <v>0.009468</v>
      </c>
      <c r="C49">
        <v>0.1118</v>
      </c>
      <c r="D49">
        <v>0.01176</v>
      </c>
      <c r="E49">
        <v>0.1107</v>
      </c>
    </row>
    <row r="50" spans="1:5">
      <c r="A50">
        <v>0.488</v>
      </c>
      <c r="B50">
        <v>0.009451</v>
      </c>
      <c r="C50">
        <v>0.1116</v>
      </c>
      <c r="D50">
        <v>0.01176</v>
      </c>
      <c r="E50">
        <v>0.1106</v>
      </c>
    </row>
    <row r="51" spans="1:5">
      <c r="A51">
        <v>0.498</v>
      </c>
      <c r="B51">
        <v>0.009435</v>
      </c>
      <c r="C51">
        <v>0.1115</v>
      </c>
      <c r="D51">
        <v>0.01175</v>
      </c>
      <c r="E51">
        <v>0.1105</v>
      </c>
    </row>
    <row r="52" spans="1:5">
      <c r="A52">
        <v>0.508</v>
      </c>
      <c r="B52">
        <v>0.009418</v>
      </c>
      <c r="C52">
        <v>0.1114</v>
      </c>
      <c r="D52">
        <v>0.01174</v>
      </c>
      <c r="E52">
        <v>0.1104</v>
      </c>
    </row>
    <row r="53" spans="1:5">
      <c r="A53">
        <v>0.518</v>
      </c>
      <c r="B53">
        <v>0.009402</v>
      </c>
      <c r="C53">
        <v>0.1112</v>
      </c>
      <c r="D53">
        <v>0.01174</v>
      </c>
      <c r="E53">
        <v>0.1103</v>
      </c>
    </row>
    <row r="54" spans="1:5">
      <c r="A54">
        <v>0.528</v>
      </c>
      <c r="B54">
        <v>0.009386</v>
      </c>
      <c r="C54">
        <v>0.1111</v>
      </c>
      <c r="D54">
        <v>0.01173</v>
      </c>
      <c r="E54">
        <v>0.1102</v>
      </c>
    </row>
    <row r="55" spans="1:5">
      <c r="A55">
        <v>0.538</v>
      </c>
      <c r="B55">
        <v>0.00937</v>
      </c>
      <c r="C55">
        <v>0.111</v>
      </c>
      <c r="D55">
        <v>0.01173</v>
      </c>
      <c r="E55">
        <v>0.1101</v>
      </c>
    </row>
    <row r="56" spans="1:5">
      <c r="A56">
        <v>0.548</v>
      </c>
      <c r="B56">
        <v>0.009354</v>
      </c>
      <c r="C56">
        <v>0.1108</v>
      </c>
      <c r="D56">
        <v>0.01172</v>
      </c>
      <c r="E56">
        <v>0.11</v>
      </c>
    </row>
    <row r="57" spans="1:5">
      <c r="A57">
        <v>0.558</v>
      </c>
      <c r="B57">
        <v>0.009338</v>
      </c>
      <c r="C57">
        <v>0.1107</v>
      </c>
      <c r="D57">
        <v>0.01172</v>
      </c>
      <c r="E57">
        <v>0.1099</v>
      </c>
    </row>
    <row r="58" spans="1:5">
      <c r="A58">
        <v>0.568</v>
      </c>
      <c r="B58">
        <v>0.009322</v>
      </c>
      <c r="C58">
        <v>0.1106</v>
      </c>
      <c r="D58">
        <v>0.01171</v>
      </c>
      <c r="E58">
        <v>0.1098</v>
      </c>
    </row>
    <row r="59" spans="1:5">
      <c r="A59">
        <v>0.578</v>
      </c>
      <c r="B59">
        <v>0.009307</v>
      </c>
      <c r="C59">
        <v>0.1104</v>
      </c>
      <c r="D59">
        <v>0.01171</v>
      </c>
      <c r="E59">
        <v>0.1097</v>
      </c>
    </row>
    <row r="60" spans="1:5">
      <c r="A60">
        <v>0.588</v>
      </c>
      <c r="B60">
        <v>0.009291</v>
      </c>
      <c r="C60">
        <v>0.1103</v>
      </c>
      <c r="D60">
        <v>0.0117</v>
      </c>
      <c r="E60">
        <v>0.1096</v>
      </c>
    </row>
    <row r="61" spans="1:5">
      <c r="A61">
        <v>0.598</v>
      </c>
      <c r="B61">
        <v>0.009276</v>
      </c>
      <c r="C61">
        <v>0.1102</v>
      </c>
      <c r="D61">
        <v>0.0117</v>
      </c>
      <c r="E61">
        <v>0.1095</v>
      </c>
    </row>
    <row r="62" spans="1:5">
      <c r="A62">
        <v>0.608</v>
      </c>
      <c r="B62">
        <v>0.009261</v>
      </c>
      <c r="C62">
        <v>0.11</v>
      </c>
      <c r="D62">
        <v>0.01169</v>
      </c>
      <c r="E62">
        <v>0.1094</v>
      </c>
    </row>
    <row r="63" spans="1:5">
      <c r="A63">
        <v>0.618</v>
      </c>
      <c r="B63">
        <v>0.009246</v>
      </c>
      <c r="C63">
        <v>0.1099</v>
      </c>
      <c r="D63">
        <v>0.01169</v>
      </c>
      <c r="E63">
        <v>0.1093</v>
      </c>
    </row>
    <row r="64" spans="1:5">
      <c r="A64">
        <v>0.628</v>
      </c>
      <c r="B64">
        <v>0.009231</v>
      </c>
      <c r="C64">
        <v>0.1098</v>
      </c>
      <c r="D64">
        <v>0.01169</v>
      </c>
      <c r="E64">
        <v>0.1092</v>
      </c>
    </row>
    <row r="65" spans="1:5">
      <c r="A65">
        <v>0.638</v>
      </c>
      <c r="B65">
        <v>0.009216</v>
      </c>
      <c r="C65">
        <v>0.1096</v>
      </c>
      <c r="D65">
        <v>0.01168</v>
      </c>
      <c r="E65">
        <v>0.1092</v>
      </c>
    </row>
    <row r="66" spans="1:5">
      <c r="A66">
        <v>0.648</v>
      </c>
      <c r="B66">
        <v>0.009201</v>
      </c>
      <c r="C66">
        <v>0.1095</v>
      </c>
      <c r="D66">
        <v>0.01168</v>
      </c>
      <c r="E66">
        <v>0.1091</v>
      </c>
    </row>
    <row r="67" spans="1:5">
      <c r="A67">
        <v>0.658</v>
      </c>
      <c r="B67">
        <v>0.009186</v>
      </c>
      <c r="C67">
        <v>0.1093</v>
      </c>
      <c r="D67">
        <v>0.01168</v>
      </c>
      <c r="E67">
        <v>0.109</v>
      </c>
    </row>
    <row r="68" spans="1:5">
      <c r="A68">
        <v>0.668</v>
      </c>
      <c r="B68">
        <v>0.009172</v>
      </c>
      <c r="C68">
        <v>0.1092</v>
      </c>
      <c r="D68">
        <v>0.01167</v>
      </c>
      <c r="E68">
        <v>0.1089</v>
      </c>
    </row>
    <row r="69" spans="1:5">
      <c r="A69">
        <v>0.678</v>
      </c>
      <c r="B69">
        <v>0.009157</v>
      </c>
      <c r="C69">
        <v>0.1091</v>
      </c>
      <c r="D69">
        <v>0.01167</v>
      </c>
      <c r="E69">
        <v>0.1088</v>
      </c>
    </row>
    <row r="70" spans="1:5">
      <c r="A70">
        <v>0.688</v>
      </c>
      <c r="B70">
        <v>0.009142</v>
      </c>
      <c r="C70">
        <v>0.1089</v>
      </c>
      <c r="D70">
        <v>0.01167</v>
      </c>
      <c r="E70">
        <v>0.1087</v>
      </c>
    </row>
    <row r="71" spans="1:5">
      <c r="A71">
        <v>0.698</v>
      </c>
      <c r="B71">
        <v>0.009128</v>
      </c>
      <c r="C71">
        <v>0.1088</v>
      </c>
      <c r="D71">
        <v>0.01166</v>
      </c>
      <c r="E71">
        <v>0.1086</v>
      </c>
    </row>
    <row r="72" spans="1:5">
      <c r="A72">
        <v>0.708</v>
      </c>
      <c r="B72">
        <v>0.009114</v>
      </c>
      <c r="C72">
        <v>0.1087</v>
      </c>
      <c r="D72">
        <v>0.01166</v>
      </c>
      <c r="E72">
        <v>0.1085</v>
      </c>
    </row>
    <row r="73" spans="1:5">
      <c r="A73">
        <v>0.718</v>
      </c>
      <c r="B73">
        <v>0.009099</v>
      </c>
      <c r="C73">
        <v>0.1085</v>
      </c>
      <c r="D73">
        <v>0.01166</v>
      </c>
      <c r="E73">
        <v>0.1084</v>
      </c>
    </row>
    <row r="74" spans="1:5">
      <c r="A74">
        <v>0.728</v>
      </c>
      <c r="B74">
        <v>0.009085</v>
      </c>
      <c r="C74">
        <v>0.1084</v>
      </c>
      <c r="D74">
        <v>0.01165</v>
      </c>
      <c r="E74">
        <v>0.1083</v>
      </c>
    </row>
    <row r="75" spans="1:5">
      <c r="A75">
        <v>0.738</v>
      </c>
      <c r="B75">
        <v>0.009071</v>
      </c>
      <c r="C75">
        <v>0.1083</v>
      </c>
      <c r="D75">
        <v>0.01165</v>
      </c>
      <c r="E75">
        <v>0.1082</v>
      </c>
    </row>
    <row r="76" spans="1:5">
      <c r="A76">
        <v>0.748</v>
      </c>
      <c r="B76">
        <v>0.009057</v>
      </c>
      <c r="C76">
        <v>0.1081</v>
      </c>
      <c r="D76">
        <v>0.01165</v>
      </c>
      <c r="E76">
        <v>0.1081</v>
      </c>
    </row>
    <row r="77" spans="1:5">
      <c r="A77">
        <v>0.758</v>
      </c>
      <c r="B77">
        <v>0.009043</v>
      </c>
      <c r="C77">
        <v>0.108</v>
      </c>
      <c r="D77">
        <v>0.01165</v>
      </c>
      <c r="E77">
        <v>0.108</v>
      </c>
    </row>
    <row r="78" spans="1:5">
      <c r="A78">
        <v>0.768</v>
      </c>
      <c r="B78">
        <v>0.009029</v>
      </c>
      <c r="C78">
        <v>0.1079</v>
      </c>
      <c r="D78">
        <v>0.01164</v>
      </c>
      <c r="E78">
        <v>0.1079</v>
      </c>
    </row>
    <row r="79" spans="1:5">
      <c r="A79">
        <v>0.778</v>
      </c>
      <c r="B79">
        <v>0.009015</v>
      </c>
      <c r="C79">
        <v>0.1077</v>
      </c>
      <c r="D79">
        <v>0.01164</v>
      </c>
      <c r="E79">
        <v>0.1079</v>
      </c>
    </row>
    <row r="80" spans="1:5">
      <c r="A80">
        <v>0.788</v>
      </c>
      <c r="B80">
        <v>0.009001</v>
      </c>
      <c r="C80">
        <v>0.1076</v>
      </c>
      <c r="D80">
        <v>0.01164</v>
      </c>
      <c r="E80">
        <v>0.1078</v>
      </c>
    </row>
    <row r="81" spans="1:5">
      <c r="A81">
        <v>0.798</v>
      </c>
      <c r="B81">
        <v>0.008987</v>
      </c>
      <c r="C81">
        <v>0.1075</v>
      </c>
      <c r="D81">
        <v>0.01164</v>
      </c>
      <c r="E81">
        <v>0.1077</v>
      </c>
    </row>
    <row r="82" spans="1:5">
      <c r="A82">
        <v>0.808</v>
      </c>
      <c r="B82">
        <v>0.008973</v>
      </c>
      <c r="C82">
        <v>0.1073</v>
      </c>
      <c r="D82">
        <v>0.01163</v>
      </c>
      <c r="E82">
        <v>0.1076</v>
      </c>
    </row>
    <row r="83" spans="1:5">
      <c r="A83">
        <v>0.818</v>
      </c>
      <c r="B83">
        <v>0.008959</v>
      </c>
      <c r="C83">
        <v>0.1072</v>
      </c>
      <c r="D83">
        <v>0.01163</v>
      </c>
      <c r="E83">
        <v>0.1075</v>
      </c>
    </row>
    <row r="84" spans="1:5">
      <c r="A84">
        <v>0.828</v>
      </c>
      <c r="B84">
        <v>0.008946</v>
      </c>
      <c r="C84">
        <v>0.1071</v>
      </c>
      <c r="D84">
        <v>0.01163</v>
      </c>
      <c r="E84">
        <v>0.1074</v>
      </c>
    </row>
    <row r="85" spans="1:5">
      <c r="A85">
        <v>0.838</v>
      </c>
      <c r="B85">
        <v>0.008932</v>
      </c>
      <c r="C85">
        <v>0.107</v>
      </c>
      <c r="D85">
        <v>0.01163</v>
      </c>
      <c r="E85">
        <v>0.1073</v>
      </c>
    </row>
    <row r="86" spans="1:5">
      <c r="A86">
        <v>0.848</v>
      </c>
      <c r="B86">
        <v>0.008918</v>
      </c>
      <c r="C86">
        <v>0.1068</v>
      </c>
      <c r="D86">
        <v>0.01163</v>
      </c>
      <c r="E86">
        <v>0.1072</v>
      </c>
    </row>
    <row r="87" spans="1:5">
      <c r="A87">
        <v>0.858</v>
      </c>
      <c r="B87">
        <v>0.008905</v>
      </c>
      <c r="C87">
        <v>0.1067</v>
      </c>
      <c r="D87">
        <v>0.01162</v>
      </c>
      <c r="E87">
        <v>0.1071</v>
      </c>
    </row>
    <row r="88" spans="1:5">
      <c r="A88">
        <v>0.868</v>
      </c>
      <c r="B88">
        <v>0.008891</v>
      </c>
      <c r="C88">
        <v>0.1066</v>
      </c>
      <c r="D88">
        <v>0.01162</v>
      </c>
      <c r="E88">
        <v>0.107</v>
      </c>
    </row>
    <row r="89" spans="1:5">
      <c r="A89">
        <v>0.878</v>
      </c>
      <c r="B89">
        <v>0.008878</v>
      </c>
      <c r="C89">
        <v>0.1064</v>
      </c>
      <c r="D89">
        <v>0.01162</v>
      </c>
      <c r="E89">
        <v>0.107</v>
      </c>
    </row>
    <row r="90" spans="1:5">
      <c r="A90">
        <v>0.888</v>
      </c>
      <c r="B90">
        <v>0.008864</v>
      </c>
      <c r="C90">
        <v>0.1063</v>
      </c>
      <c r="D90">
        <v>0.01162</v>
      </c>
      <c r="E90">
        <v>0.1069</v>
      </c>
    </row>
    <row r="91" spans="1:5">
      <c r="A91">
        <v>0.898</v>
      </c>
      <c r="B91">
        <v>0.008851</v>
      </c>
      <c r="C91">
        <v>0.1062</v>
      </c>
      <c r="D91">
        <v>0.01162</v>
      </c>
      <c r="E91">
        <v>0.1068</v>
      </c>
    </row>
    <row r="92" spans="1:5">
      <c r="A92">
        <v>0.908</v>
      </c>
      <c r="B92">
        <v>0.008837</v>
      </c>
      <c r="C92">
        <v>0.106</v>
      </c>
      <c r="D92">
        <v>0.01162</v>
      </c>
      <c r="E92">
        <v>0.1067</v>
      </c>
    </row>
    <row r="93" spans="1:5">
      <c r="A93">
        <v>0.918</v>
      </c>
      <c r="B93">
        <v>0.008824</v>
      </c>
      <c r="C93">
        <v>0.1059</v>
      </c>
      <c r="D93">
        <v>0.01162</v>
      </c>
      <c r="E93">
        <v>0.1066</v>
      </c>
    </row>
    <row r="94" spans="1:5">
      <c r="A94">
        <v>0.928</v>
      </c>
      <c r="B94">
        <v>0.008811</v>
      </c>
      <c r="C94">
        <v>0.1058</v>
      </c>
      <c r="D94">
        <v>0.01161</v>
      </c>
      <c r="E94">
        <v>0.1065</v>
      </c>
    </row>
    <row r="95" spans="1:5">
      <c r="A95">
        <v>0.938</v>
      </c>
      <c r="B95">
        <v>0.008797</v>
      </c>
      <c r="C95">
        <v>0.1057</v>
      </c>
      <c r="D95">
        <v>0.01161</v>
      </c>
      <c r="E95">
        <v>0.1064</v>
      </c>
    </row>
    <row r="96" spans="1:5">
      <c r="A96">
        <v>0.948</v>
      </c>
      <c r="B96">
        <v>0.008784</v>
      </c>
      <c r="C96">
        <v>0.1055</v>
      </c>
      <c r="D96">
        <v>0.01161</v>
      </c>
      <c r="E96">
        <v>0.1064</v>
      </c>
    </row>
    <row r="97" spans="1:5">
      <c r="A97">
        <v>0.958</v>
      </c>
      <c r="B97">
        <v>0.008771</v>
      </c>
      <c r="C97">
        <v>0.1054</v>
      </c>
      <c r="D97">
        <v>0.01161</v>
      </c>
      <c r="E97">
        <v>0.1063</v>
      </c>
    </row>
    <row r="98" spans="1:5">
      <c r="A98">
        <v>0.968</v>
      </c>
      <c r="B98">
        <v>0.008758</v>
      </c>
      <c r="C98">
        <v>0.1053</v>
      </c>
      <c r="D98">
        <v>0.01161</v>
      </c>
      <c r="E98">
        <v>0.1062</v>
      </c>
    </row>
    <row r="99" spans="1:5">
      <c r="A99">
        <v>0.978</v>
      </c>
      <c r="B99">
        <v>0.008744</v>
      </c>
      <c r="C99">
        <v>0.1051</v>
      </c>
      <c r="D99">
        <v>0.01161</v>
      </c>
      <c r="E99">
        <v>0.1061</v>
      </c>
    </row>
    <row r="100" spans="1:5">
      <c r="A100">
        <v>0.988</v>
      </c>
      <c r="B100">
        <v>0.008731</v>
      </c>
      <c r="C100">
        <v>0.105</v>
      </c>
      <c r="D100">
        <v>0.01161</v>
      </c>
      <c r="E100">
        <v>0.106</v>
      </c>
    </row>
    <row r="101" spans="1:5">
      <c r="A101">
        <v>0.998</v>
      </c>
      <c r="B101">
        <v>0.008718</v>
      </c>
      <c r="C101">
        <v>0.1049</v>
      </c>
      <c r="D101">
        <v>0.01161</v>
      </c>
      <c r="E101">
        <v>0.1059</v>
      </c>
    </row>
    <row r="102" spans="1:5">
      <c r="A102">
        <v>1.008</v>
      </c>
      <c r="B102">
        <v>0.008705</v>
      </c>
      <c r="C102">
        <v>0.1048</v>
      </c>
      <c r="D102">
        <v>0.01161</v>
      </c>
      <c r="E102">
        <v>0.1058</v>
      </c>
    </row>
    <row r="103" spans="1:5">
      <c r="A103">
        <v>1.018</v>
      </c>
      <c r="B103">
        <v>0.008692</v>
      </c>
      <c r="C103">
        <v>0.1046</v>
      </c>
      <c r="D103">
        <v>0.01161</v>
      </c>
      <c r="E103">
        <v>0.1058</v>
      </c>
    </row>
    <row r="104" spans="1:5">
      <c r="A104">
        <v>1.028</v>
      </c>
      <c r="B104">
        <v>0.008679</v>
      </c>
      <c r="C104">
        <v>0.1045</v>
      </c>
      <c r="D104">
        <v>0.01161</v>
      </c>
      <c r="E104">
        <v>0.1057</v>
      </c>
    </row>
    <row r="105" spans="1:5">
      <c r="A105">
        <v>1.038</v>
      </c>
      <c r="B105">
        <v>0.008666</v>
      </c>
      <c r="C105">
        <v>0.1044</v>
      </c>
      <c r="D105">
        <v>0.01161</v>
      </c>
      <c r="E105">
        <v>0.1056</v>
      </c>
    </row>
    <row r="106" spans="1:5">
      <c r="A106">
        <v>1.048</v>
      </c>
      <c r="B106">
        <v>0.008653</v>
      </c>
      <c r="C106">
        <v>0.1043</v>
      </c>
      <c r="D106">
        <v>0.01161</v>
      </c>
      <c r="E106">
        <v>0.1055</v>
      </c>
    </row>
    <row r="107" spans="1:5">
      <c r="A107">
        <v>1.058</v>
      </c>
      <c r="B107">
        <v>0.00864</v>
      </c>
      <c r="C107">
        <v>0.1041</v>
      </c>
      <c r="D107">
        <v>0.0116</v>
      </c>
      <c r="E107">
        <v>0.1054</v>
      </c>
    </row>
    <row r="108" spans="1:5">
      <c r="A108">
        <v>1.068</v>
      </c>
      <c r="B108">
        <v>0.008627</v>
      </c>
      <c r="C108">
        <v>0.104</v>
      </c>
      <c r="D108">
        <v>0.0116</v>
      </c>
      <c r="E108">
        <v>0.1054</v>
      </c>
    </row>
    <row r="109" spans="1:5">
      <c r="A109">
        <v>1.078</v>
      </c>
      <c r="B109">
        <v>0.008614</v>
      </c>
      <c r="C109">
        <v>0.1039</v>
      </c>
      <c r="D109">
        <v>0.0116</v>
      </c>
      <c r="E109">
        <v>0.1053</v>
      </c>
    </row>
    <row r="110" spans="1:5">
      <c r="A110">
        <v>1.088</v>
      </c>
      <c r="B110">
        <v>0.008601</v>
      </c>
      <c r="C110">
        <v>0.1038</v>
      </c>
      <c r="D110">
        <v>0.0116</v>
      </c>
      <c r="E110">
        <v>0.1052</v>
      </c>
    </row>
    <row r="111" spans="1:5">
      <c r="A111">
        <v>1.098</v>
      </c>
      <c r="B111">
        <v>0.008588</v>
      </c>
      <c r="C111">
        <v>0.1036</v>
      </c>
      <c r="D111">
        <v>0.0116</v>
      </c>
      <c r="E111">
        <v>0.1051</v>
      </c>
    </row>
    <row r="112" spans="1:5">
      <c r="A112">
        <v>1.108</v>
      </c>
      <c r="B112">
        <v>0.008576</v>
      </c>
      <c r="C112">
        <v>0.1035</v>
      </c>
      <c r="D112">
        <v>0.0116</v>
      </c>
      <c r="E112">
        <v>0.105</v>
      </c>
    </row>
    <row r="113" spans="1:5">
      <c r="A113">
        <v>1.118</v>
      </c>
      <c r="B113">
        <v>0.008563</v>
      </c>
      <c r="C113">
        <v>0.1034</v>
      </c>
      <c r="D113">
        <v>0.0116</v>
      </c>
      <c r="E113">
        <v>0.105</v>
      </c>
    </row>
    <row r="114" spans="1:5">
      <c r="A114">
        <v>1.128</v>
      </c>
      <c r="B114">
        <v>0.00855</v>
      </c>
      <c r="C114">
        <v>0.1033</v>
      </c>
      <c r="D114">
        <v>0.0116</v>
      </c>
      <c r="E114">
        <v>0.1049</v>
      </c>
    </row>
    <row r="115" spans="1:5">
      <c r="A115">
        <v>1.138</v>
      </c>
      <c r="B115">
        <v>0.008537</v>
      </c>
      <c r="C115">
        <v>0.1032</v>
      </c>
      <c r="D115">
        <v>0.0116</v>
      </c>
      <c r="E115">
        <v>0.1048</v>
      </c>
    </row>
    <row r="116" spans="1:5">
      <c r="A116">
        <v>1.148</v>
      </c>
      <c r="B116">
        <v>0.008524</v>
      </c>
      <c r="C116">
        <v>0.103</v>
      </c>
      <c r="D116">
        <v>0.0116</v>
      </c>
      <c r="E116">
        <v>0.1047</v>
      </c>
    </row>
    <row r="117" spans="1:5">
      <c r="A117">
        <v>1.158</v>
      </c>
      <c r="B117">
        <v>0.008512</v>
      </c>
      <c r="C117">
        <v>0.1029</v>
      </c>
      <c r="D117">
        <v>0.0116</v>
      </c>
      <c r="E117">
        <v>0.1046</v>
      </c>
    </row>
    <row r="118" spans="1:5">
      <c r="A118">
        <v>1.168</v>
      </c>
      <c r="B118">
        <v>0.008499</v>
      </c>
      <c r="C118">
        <v>0.1028</v>
      </c>
      <c r="D118">
        <v>0.0116</v>
      </c>
      <c r="E118">
        <v>0.1046</v>
      </c>
    </row>
    <row r="119" spans="1:5">
      <c r="A119">
        <v>1.178</v>
      </c>
      <c r="B119">
        <v>0.008486</v>
      </c>
      <c r="C119">
        <v>0.1027</v>
      </c>
      <c r="D119">
        <v>0.0116</v>
      </c>
      <c r="E119">
        <v>0.1045</v>
      </c>
    </row>
    <row r="120" spans="1:5">
      <c r="A120">
        <v>1.188</v>
      </c>
      <c r="B120">
        <v>0.008474</v>
      </c>
      <c r="C120">
        <v>0.1026</v>
      </c>
      <c r="D120">
        <v>0.0116</v>
      </c>
      <c r="E120">
        <v>0.1044</v>
      </c>
    </row>
    <row r="121" spans="1:5">
      <c r="A121">
        <v>1.198</v>
      </c>
      <c r="B121">
        <v>0.008461</v>
      </c>
      <c r="C121">
        <v>0.1024</v>
      </c>
      <c r="D121">
        <v>0.0116</v>
      </c>
      <c r="E121">
        <v>0.1043</v>
      </c>
    </row>
    <row r="122" spans="1:5">
      <c r="A122">
        <v>1.208</v>
      </c>
      <c r="B122">
        <v>0.008448</v>
      </c>
      <c r="C122">
        <v>0.1023</v>
      </c>
      <c r="D122">
        <v>0.0116</v>
      </c>
      <c r="E122">
        <v>0.1043</v>
      </c>
    </row>
    <row r="123" spans="1:5">
      <c r="A123">
        <v>1.218</v>
      </c>
      <c r="B123">
        <v>0.008436</v>
      </c>
      <c r="C123">
        <v>0.1022</v>
      </c>
      <c r="D123">
        <v>0.0116</v>
      </c>
      <c r="E123">
        <v>0.1042</v>
      </c>
    </row>
    <row r="124" spans="1:5">
      <c r="A124">
        <v>1.228</v>
      </c>
      <c r="B124">
        <v>0.008423</v>
      </c>
      <c r="C124">
        <v>0.1021</v>
      </c>
      <c r="D124">
        <v>0.0116</v>
      </c>
      <c r="E124">
        <v>0.1041</v>
      </c>
    </row>
    <row r="125" spans="1:5">
      <c r="A125">
        <v>1.238</v>
      </c>
      <c r="B125">
        <v>0.008411</v>
      </c>
      <c r="C125">
        <v>0.102</v>
      </c>
      <c r="D125">
        <v>0.0116</v>
      </c>
      <c r="E125">
        <v>0.104</v>
      </c>
    </row>
    <row r="126" spans="1:5">
      <c r="A126">
        <v>1.248</v>
      </c>
      <c r="B126">
        <v>0.008398</v>
      </c>
      <c r="C126">
        <v>0.1018</v>
      </c>
      <c r="D126">
        <v>0.0116</v>
      </c>
      <c r="E126">
        <v>0.1039</v>
      </c>
    </row>
    <row r="127" spans="1:5">
      <c r="A127">
        <v>1.258</v>
      </c>
      <c r="B127">
        <v>0.008386</v>
      </c>
      <c r="C127">
        <v>0.1017</v>
      </c>
      <c r="D127">
        <v>0.0116</v>
      </c>
      <c r="E127">
        <v>0.1039</v>
      </c>
    </row>
    <row r="128" spans="1:5">
      <c r="A128">
        <v>1.268</v>
      </c>
      <c r="B128">
        <v>0.008373</v>
      </c>
      <c r="C128">
        <v>0.1016</v>
      </c>
      <c r="D128">
        <v>0.0116</v>
      </c>
      <c r="E128">
        <v>0.1038</v>
      </c>
    </row>
    <row r="129" spans="1:5">
      <c r="A129">
        <v>1.278</v>
      </c>
      <c r="B129">
        <v>0.008361</v>
      </c>
      <c r="C129">
        <v>0.1015</v>
      </c>
      <c r="D129">
        <v>0.01161</v>
      </c>
      <c r="E129">
        <v>0.1037</v>
      </c>
    </row>
    <row r="130" spans="1:5">
      <c r="A130">
        <v>1.288</v>
      </c>
      <c r="B130">
        <v>0.008348</v>
      </c>
      <c r="C130">
        <v>0.1014</v>
      </c>
      <c r="D130">
        <v>0.01161</v>
      </c>
      <c r="E130">
        <v>0.1037</v>
      </c>
    </row>
    <row r="131" spans="1:5">
      <c r="A131">
        <v>1.298</v>
      </c>
      <c r="B131">
        <v>0.008336</v>
      </c>
      <c r="C131">
        <v>0.1013</v>
      </c>
      <c r="D131">
        <v>0.01161</v>
      </c>
      <c r="E131">
        <v>0.1036</v>
      </c>
    </row>
    <row r="132" spans="1:5">
      <c r="A132">
        <v>1.308</v>
      </c>
      <c r="B132">
        <v>0.008324</v>
      </c>
      <c r="C132">
        <v>0.1012</v>
      </c>
      <c r="D132">
        <v>0.01161</v>
      </c>
      <c r="E132">
        <v>0.1035</v>
      </c>
    </row>
    <row r="133" spans="1:5">
      <c r="A133">
        <v>1.318</v>
      </c>
      <c r="B133">
        <v>0.008311</v>
      </c>
      <c r="C133">
        <v>0.101</v>
      </c>
      <c r="D133">
        <v>0.01161</v>
      </c>
      <c r="E133">
        <v>0.1034</v>
      </c>
    </row>
    <row r="134" spans="1:5">
      <c r="A134">
        <v>1.328</v>
      </c>
      <c r="B134">
        <v>0.008299</v>
      </c>
      <c r="C134">
        <v>0.1009</v>
      </c>
      <c r="D134">
        <v>0.01161</v>
      </c>
      <c r="E134">
        <v>0.1034</v>
      </c>
    </row>
    <row r="135" spans="1:5">
      <c r="A135">
        <v>1.338</v>
      </c>
      <c r="B135">
        <v>0.008286</v>
      </c>
      <c r="C135">
        <v>0.1008</v>
      </c>
      <c r="D135">
        <v>0.01161</v>
      </c>
      <c r="E135">
        <v>0.1033</v>
      </c>
    </row>
    <row r="136" spans="1:5">
      <c r="A136">
        <v>1.348</v>
      </c>
      <c r="B136">
        <v>0.008274</v>
      </c>
      <c r="C136">
        <v>0.1007</v>
      </c>
      <c r="D136">
        <v>0.01161</v>
      </c>
      <c r="E136">
        <v>0.1032</v>
      </c>
    </row>
    <row r="137" spans="1:5">
      <c r="A137">
        <v>1.358</v>
      </c>
      <c r="B137">
        <v>0.008262</v>
      </c>
      <c r="C137">
        <v>0.1006</v>
      </c>
      <c r="D137">
        <v>0.01161</v>
      </c>
      <c r="E137">
        <v>0.1032</v>
      </c>
    </row>
    <row r="138" spans="1:5">
      <c r="A138">
        <v>1.368</v>
      </c>
      <c r="B138">
        <v>0.00825</v>
      </c>
      <c r="C138">
        <v>0.1005</v>
      </c>
      <c r="D138">
        <v>0.01161</v>
      </c>
      <c r="E138">
        <v>0.1031</v>
      </c>
    </row>
    <row r="139" spans="1:5">
      <c r="A139">
        <v>1.378</v>
      </c>
      <c r="B139">
        <v>0.008237</v>
      </c>
      <c r="C139">
        <v>0.1004</v>
      </c>
      <c r="D139">
        <v>0.01161</v>
      </c>
      <c r="E139">
        <v>0.103</v>
      </c>
    </row>
    <row r="140" spans="1:5">
      <c r="A140">
        <v>1.388</v>
      </c>
      <c r="B140">
        <v>0.008225</v>
      </c>
      <c r="C140">
        <v>0.1003</v>
      </c>
      <c r="D140">
        <v>0.01161</v>
      </c>
      <c r="E140">
        <v>0.1029</v>
      </c>
    </row>
    <row r="141" spans="1:5">
      <c r="A141">
        <v>1.398</v>
      </c>
      <c r="B141">
        <v>0.008213</v>
      </c>
      <c r="C141">
        <v>0.1002</v>
      </c>
      <c r="D141">
        <v>0.01161</v>
      </c>
      <c r="E141">
        <v>0.1029</v>
      </c>
    </row>
    <row r="142" spans="1:5">
      <c r="A142">
        <v>1.408</v>
      </c>
      <c r="B142">
        <v>0.008201</v>
      </c>
      <c r="C142">
        <v>0.1</v>
      </c>
      <c r="D142">
        <v>0.01161</v>
      </c>
      <c r="E142">
        <v>0.1028</v>
      </c>
    </row>
    <row r="143" spans="1:5">
      <c r="A143">
        <v>1.418</v>
      </c>
      <c r="B143">
        <v>0.008189</v>
      </c>
      <c r="C143">
        <v>0.09994</v>
      </c>
      <c r="D143">
        <v>0.01161</v>
      </c>
      <c r="E143">
        <v>0.1027</v>
      </c>
    </row>
    <row r="144" spans="1:5">
      <c r="A144">
        <v>1.428</v>
      </c>
      <c r="B144">
        <v>0.008177</v>
      </c>
      <c r="C144">
        <v>0.09983</v>
      </c>
      <c r="D144">
        <v>0.01162</v>
      </c>
      <c r="E144">
        <v>0.1027</v>
      </c>
    </row>
    <row r="145" spans="1:5">
      <c r="A145">
        <v>1.438</v>
      </c>
      <c r="B145">
        <v>0.008164</v>
      </c>
      <c r="C145">
        <v>0.09973</v>
      </c>
      <c r="D145">
        <v>0.01162</v>
      </c>
      <c r="E145">
        <v>0.1026</v>
      </c>
    </row>
    <row r="146" spans="1:5">
      <c r="A146">
        <v>1.448</v>
      </c>
      <c r="B146">
        <v>0.008152</v>
      </c>
      <c r="C146">
        <v>0.09962</v>
      </c>
      <c r="D146">
        <v>0.01162</v>
      </c>
      <c r="E146">
        <v>0.1025</v>
      </c>
    </row>
    <row r="147" spans="1:5">
      <c r="A147">
        <v>1.458</v>
      </c>
      <c r="B147">
        <v>0.00814</v>
      </c>
      <c r="C147">
        <v>0.09951</v>
      </c>
      <c r="D147">
        <v>0.01162</v>
      </c>
      <c r="E147">
        <v>0.1025</v>
      </c>
    </row>
    <row r="148" spans="1:5">
      <c r="A148">
        <v>1.468</v>
      </c>
      <c r="B148">
        <v>0.008128</v>
      </c>
      <c r="C148">
        <v>0.09941</v>
      </c>
      <c r="D148">
        <v>0.01162</v>
      </c>
      <c r="E148">
        <v>0.1024</v>
      </c>
    </row>
    <row r="149" spans="1:5">
      <c r="A149">
        <v>1.478</v>
      </c>
      <c r="B149">
        <v>0.008116</v>
      </c>
      <c r="C149">
        <v>0.0993</v>
      </c>
      <c r="D149">
        <v>0.01162</v>
      </c>
      <c r="E149">
        <v>0.1023</v>
      </c>
    </row>
    <row r="150" spans="1:5">
      <c r="A150">
        <v>1.488</v>
      </c>
      <c r="B150">
        <v>0.008104</v>
      </c>
      <c r="C150">
        <v>0.0992</v>
      </c>
      <c r="D150">
        <v>0.01162</v>
      </c>
      <c r="E150">
        <v>0.1023</v>
      </c>
    </row>
    <row r="151" spans="1:5">
      <c r="A151">
        <v>1.498</v>
      </c>
      <c r="B151">
        <v>0.008092</v>
      </c>
      <c r="C151">
        <v>0.0991</v>
      </c>
      <c r="D151">
        <v>0.01162</v>
      </c>
      <c r="E151">
        <v>0.1022</v>
      </c>
    </row>
    <row r="152" spans="1:5">
      <c r="A152">
        <v>1.508</v>
      </c>
      <c r="B152">
        <v>0.00808</v>
      </c>
      <c r="C152">
        <v>0.09899</v>
      </c>
      <c r="D152">
        <v>0.01162</v>
      </c>
      <c r="E152">
        <v>0.1021</v>
      </c>
    </row>
    <row r="153" spans="1:5">
      <c r="A153">
        <v>1.518</v>
      </c>
      <c r="B153">
        <v>0.008068</v>
      </c>
      <c r="C153">
        <v>0.09889</v>
      </c>
      <c r="D153">
        <v>0.01162</v>
      </c>
      <c r="E153">
        <v>0.1021</v>
      </c>
    </row>
    <row r="154" spans="1:5">
      <c r="A154">
        <v>1.528</v>
      </c>
      <c r="B154">
        <v>0.008057</v>
      </c>
      <c r="C154">
        <v>0.09879</v>
      </c>
      <c r="D154">
        <v>0.01163</v>
      </c>
      <c r="E154">
        <v>0.102</v>
      </c>
    </row>
    <row r="155" spans="1:5">
      <c r="A155">
        <v>1.538</v>
      </c>
      <c r="B155">
        <v>0.008045</v>
      </c>
      <c r="C155">
        <v>0.09868</v>
      </c>
      <c r="D155">
        <v>0.01163</v>
      </c>
      <c r="E155">
        <v>0.1019</v>
      </c>
    </row>
    <row r="156" spans="1:5">
      <c r="A156">
        <v>1.548</v>
      </c>
      <c r="B156">
        <v>0.008033</v>
      </c>
      <c r="C156">
        <v>0.09858</v>
      </c>
      <c r="D156">
        <v>0.01163</v>
      </c>
      <c r="E156">
        <v>0.1019</v>
      </c>
    </row>
    <row r="157" spans="1:5">
      <c r="A157">
        <v>1.558</v>
      </c>
      <c r="B157">
        <v>0.008021</v>
      </c>
      <c r="C157">
        <v>0.09848</v>
      </c>
      <c r="D157">
        <v>0.01163</v>
      </c>
      <c r="E157">
        <v>0.1018</v>
      </c>
    </row>
    <row r="158" spans="1:5">
      <c r="A158">
        <v>1.568</v>
      </c>
      <c r="B158">
        <v>0.008009</v>
      </c>
      <c r="C158">
        <v>0.09838</v>
      </c>
      <c r="D158">
        <v>0.01163</v>
      </c>
      <c r="E158">
        <v>0.1017</v>
      </c>
    </row>
    <row r="159" spans="1:5">
      <c r="A159">
        <v>1.578</v>
      </c>
      <c r="B159">
        <v>0.007998</v>
      </c>
      <c r="C159">
        <v>0.09828</v>
      </c>
      <c r="D159">
        <v>0.01163</v>
      </c>
      <c r="E159">
        <v>0.1017</v>
      </c>
    </row>
    <row r="160" spans="1:5">
      <c r="A160">
        <v>1.588</v>
      </c>
      <c r="B160">
        <v>0.007986</v>
      </c>
      <c r="C160">
        <v>0.09818</v>
      </c>
      <c r="D160">
        <v>0.01163</v>
      </c>
      <c r="E160">
        <v>0.1016</v>
      </c>
    </row>
    <row r="161" spans="1:5">
      <c r="A161">
        <v>1.598</v>
      </c>
      <c r="B161">
        <v>0.007974</v>
      </c>
      <c r="C161">
        <v>0.09808</v>
      </c>
      <c r="D161">
        <v>0.01163</v>
      </c>
      <c r="E161">
        <v>0.1016</v>
      </c>
    </row>
    <row r="162" spans="1:5">
      <c r="A162">
        <v>1.608</v>
      </c>
      <c r="B162">
        <v>0.007962</v>
      </c>
      <c r="C162">
        <v>0.09798</v>
      </c>
      <c r="D162">
        <v>0.01163</v>
      </c>
      <c r="E162">
        <v>0.1015</v>
      </c>
    </row>
    <row r="163" spans="1:5">
      <c r="A163">
        <v>1.618</v>
      </c>
      <c r="B163">
        <v>0.007951</v>
      </c>
      <c r="C163">
        <v>0.09789</v>
      </c>
      <c r="D163">
        <v>0.01164</v>
      </c>
      <c r="E163">
        <v>0.1014</v>
      </c>
    </row>
    <row r="164" spans="1:5">
      <c r="A164">
        <v>1.628</v>
      </c>
      <c r="B164">
        <v>0.007939</v>
      </c>
      <c r="C164">
        <v>0.09779</v>
      </c>
      <c r="D164">
        <v>0.01164</v>
      </c>
      <c r="E164">
        <v>0.1014</v>
      </c>
    </row>
    <row r="165" spans="1:5">
      <c r="A165">
        <v>1.638</v>
      </c>
      <c r="B165">
        <v>0.007928</v>
      </c>
      <c r="C165">
        <v>0.09769</v>
      </c>
      <c r="D165">
        <v>0.01164</v>
      </c>
      <c r="E165">
        <v>0.1013</v>
      </c>
    </row>
    <row r="166" spans="1:5">
      <c r="A166">
        <v>1.648</v>
      </c>
      <c r="B166">
        <v>0.007916</v>
      </c>
      <c r="C166">
        <v>0.0976</v>
      </c>
      <c r="D166">
        <v>0.01164</v>
      </c>
      <c r="E166">
        <v>0.1012</v>
      </c>
    </row>
    <row r="167" spans="1:5">
      <c r="A167">
        <v>1.658</v>
      </c>
      <c r="B167">
        <v>0.007904</v>
      </c>
      <c r="C167">
        <v>0.0975</v>
      </c>
      <c r="D167">
        <v>0.01164</v>
      </c>
      <c r="E167">
        <v>0.1012</v>
      </c>
    </row>
    <row r="168" spans="1:5">
      <c r="A168">
        <v>1.668</v>
      </c>
      <c r="B168">
        <v>0.007893</v>
      </c>
      <c r="C168">
        <v>0.0974</v>
      </c>
      <c r="D168">
        <v>0.01164</v>
      </c>
      <c r="E168">
        <v>0.1011</v>
      </c>
    </row>
    <row r="169" spans="1:5">
      <c r="A169">
        <v>1.678</v>
      </c>
      <c r="B169">
        <v>0.007881</v>
      </c>
      <c r="C169">
        <v>0.09731</v>
      </c>
      <c r="D169">
        <v>0.01164</v>
      </c>
      <c r="E169">
        <v>0.1011</v>
      </c>
    </row>
    <row r="170" spans="1:5">
      <c r="A170">
        <v>1.688</v>
      </c>
      <c r="B170">
        <v>0.00787</v>
      </c>
      <c r="C170">
        <v>0.09721</v>
      </c>
      <c r="D170">
        <v>0.01165</v>
      </c>
      <c r="E170">
        <v>0.101</v>
      </c>
    </row>
    <row r="171" spans="1:5">
      <c r="A171">
        <v>1.698</v>
      </c>
      <c r="B171">
        <v>0.007858</v>
      </c>
      <c r="C171">
        <v>0.09712</v>
      </c>
      <c r="D171">
        <v>0.01165</v>
      </c>
      <c r="E171">
        <v>0.1009</v>
      </c>
    </row>
    <row r="172" spans="1:5">
      <c r="A172">
        <v>1.708</v>
      </c>
      <c r="B172">
        <v>0.007847</v>
      </c>
      <c r="C172">
        <v>0.09703</v>
      </c>
      <c r="D172">
        <v>0.01165</v>
      </c>
      <c r="E172">
        <v>0.1009</v>
      </c>
    </row>
    <row r="173" spans="1:5">
      <c r="A173">
        <v>1.718</v>
      </c>
      <c r="B173">
        <v>0.007836</v>
      </c>
      <c r="C173">
        <v>0.09693</v>
      </c>
      <c r="D173">
        <v>0.01165</v>
      </c>
      <c r="E173">
        <v>0.1008</v>
      </c>
    </row>
    <row r="174" spans="1:5">
      <c r="A174">
        <v>1.728</v>
      </c>
      <c r="B174">
        <v>0.007824</v>
      </c>
      <c r="C174">
        <v>0.09684</v>
      </c>
      <c r="D174">
        <v>0.01165</v>
      </c>
      <c r="E174">
        <v>0.1008</v>
      </c>
    </row>
    <row r="175" spans="1:5">
      <c r="A175">
        <v>1.738</v>
      </c>
      <c r="B175">
        <v>0.007813</v>
      </c>
      <c r="C175">
        <v>0.09675</v>
      </c>
      <c r="D175">
        <v>0.01165</v>
      </c>
      <c r="E175">
        <v>0.1007</v>
      </c>
    </row>
    <row r="176" spans="1:5">
      <c r="A176">
        <v>1.748</v>
      </c>
      <c r="B176">
        <v>0.007802</v>
      </c>
      <c r="C176">
        <v>0.09666</v>
      </c>
      <c r="D176">
        <v>0.01165</v>
      </c>
      <c r="E176">
        <v>0.1006</v>
      </c>
    </row>
    <row r="177" spans="1:5">
      <c r="A177">
        <v>1.758</v>
      </c>
      <c r="B177">
        <v>0.00779</v>
      </c>
      <c r="C177">
        <v>0.09657</v>
      </c>
      <c r="D177">
        <v>0.01165</v>
      </c>
      <c r="E177">
        <v>0.1006</v>
      </c>
    </row>
    <row r="178" spans="1:5">
      <c r="A178">
        <v>1.768</v>
      </c>
      <c r="B178">
        <v>0.007779</v>
      </c>
      <c r="C178">
        <v>0.09648</v>
      </c>
      <c r="D178">
        <v>0.01166</v>
      </c>
      <c r="E178">
        <v>0.1005</v>
      </c>
    </row>
    <row r="179" spans="1:5">
      <c r="A179">
        <v>1.778</v>
      </c>
      <c r="B179">
        <v>0.007768</v>
      </c>
      <c r="C179">
        <v>0.09639</v>
      </c>
      <c r="D179">
        <v>0.01166</v>
      </c>
      <c r="E179">
        <v>0.1005</v>
      </c>
    </row>
    <row r="180" spans="1:5">
      <c r="A180">
        <v>1.788</v>
      </c>
      <c r="B180">
        <v>0.007757</v>
      </c>
      <c r="C180">
        <v>0.0963</v>
      </c>
      <c r="D180">
        <v>0.01166</v>
      </c>
      <c r="E180">
        <v>0.1004</v>
      </c>
    </row>
    <row r="181" spans="1:5">
      <c r="A181">
        <v>1.798</v>
      </c>
      <c r="B181">
        <v>0.007746</v>
      </c>
      <c r="C181">
        <v>0.09621</v>
      </c>
      <c r="D181">
        <v>0.01166</v>
      </c>
      <c r="E181">
        <v>0.1004</v>
      </c>
    </row>
    <row r="182" spans="1:5">
      <c r="A182">
        <v>1.808</v>
      </c>
      <c r="B182">
        <v>0.007734</v>
      </c>
      <c r="C182">
        <v>0.09612</v>
      </c>
      <c r="D182">
        <v>0.01166</v>
      </c>
      <c r="E182">
        <v>0.1003</v>
      </c>
    </row>
    <row r="183" spans="1:5">
      <c r="A183">
        <v>1.818</v>
      </c>
      <c r="B183">
        <v>0.007723</v>
      </c>
      <c r="C183">
        <v>0.09603</v>
      </c>
      <c r="D183">
        <v>0.01166</v>
      </c>
      <c r="E183">
        <v>0.1002</v>
      </c>
    </row>
    <row r="184" spans="1:5">
      <c r="A184">
        <v>1.828</v>
      </c>
      <c r="B184">
        <v>0.007712</v>
      </c>
      <c r="C184">
        <v>0.09594</v>
      </c>
      <c r="D184">
        <v>0.01167</v>
      </c>
      <c r="E184">
        <v>0.1002</v>
      </c>
    </row>
    <row r="185" spans="1:5">
      <c r="A185">
        <v>1.838</v>
      </c>
      <c r="B185">
        <v>0.007701</v>
      </c>
      <c r="C185">
        <v>0.09585</v>
      </c>
      <c r="D185">
        <v>0.01167</v>
      </c>
      <c r="E185">
        <v>0.1001</v>
      </c>
    </row>
    <row r="186" spans="1:5">
      <c r="A186">
        <v>1.848</v>
      </c>
      <c r="B186">
        <v>0.00769</v>
      </c>
      <c r="C186">
        <v>0.09577</v>
      </c>
      <c r="D186">
        <v>0.01167</v>
      </c>
      <c r="E186">
        <v>0.1001</v>
      </c>
    </row>
    <row r="187" spans="1:5">
      <c r="A187">
        <v>1.858</v>
      </c>
      <c r="B187">
        <v>0.007679</v>
      </c>
      <c r="C187">
        <v>0.09568</v>
      </c>
      <c r="D187">
        <v>0.01167</v>
      </c>
      <c r="E187">
        <v>0.1</v>
      </c>
    </row>
    <row r="188" spans="1:5">
      <c r="A188">
        <v>1.868</v>
      </c>
      <c r="B188">
        <v>0.007668</v>
      </c>
      <c r="C188">
        <v>0.09559</v>
      </c>
      <c r="D188">
        <v>0.01167</v>
      </c>
      <c r="E188">
        <v>0.09997</v>
      </c>
    </row>
    <row r="189" spans="1:5">
      <c r="A189">
        <v>1.878</v>
      </c>
      <c r="B189">
        <v>0.007657</v>
      </c>
      <c r="C189">
        <v>0.09551</v>
      </c>
      <c r="D189">
        <v>0.01167</v>
      </c>
      <c r="E189">
        <v>0.09992</v>
      </c>
    </row>
    <row r="190" spans="1:5">
      <c r="A190">
        <v>1.888</v>
      </c>
      <c r="B190">
        <v>0.007646</v>
      </c>
      <c r="C190">
        <v>0.09542</v>
      </c>
      <c r="D190">
        <v>0.01168</v>
      </c>
      <c r="E190">
        <v>0.09987</v>
      </c>
    </row>
    <row r="191" spans="1:5">
      <c r="A191">
        <v>1.898</v>
      </c>
      <c r="B191">
        <v>0.007635</v>
      </c>
      <c r="C191">
        <v>0.09534</v>
      </c>
      <c r="D191">
        <v>0.01168</v>
      </c>
      <c r="E191">
        <v>0.09981</v>
      </c>
    </row>
    <row r="192" spans="1:5">
      <c r="A192">
        <v>1.908</v>
      </c>
      <c r="B192">
        <v>0.007625</v>
      </c>
      <c r="C192">
        <v>0.09525</v>
      </c>
      <c r="D192">
        <v>0.01168</v>
      </c>
      <c r="E192">
        <v>0.09976</v>
      </c>
    </row>
    <row r="193" spans="1:5">
      <c r="A193">
        <v>1.918</v>
      </c>
      <c r="B193">
        <v>0.007614</v>
      </c>
      <c r="C193">
        <v>0.09517</v>
      </c>
      <c r="D193">
        <v>0.01168</v>
      </c>
      <c r="E193">
        <v>0.09971</v>
      </c>
    </row>
    <row r="194" spans="1:5">
      <c r="A194">
        <v>1.928</v>
      </c>
      <c r="B194">
        <v>0.007603</v>
      </c>
      <c r="C194">
        <v>0.09509</v>
      </c>
      <c r="D194">
        <v>0.01168</v>
      </c>
      <c r="E194">
        <v>0.09965</v>
      </c>
    </row>
    <row r="195" spans="1:5">
      <c r="A195">
        <v>1.938</v>
      </c>
      <c r="B195">
        <v>0.007592</v>
      </c>
      <c r="C195">
        <v>0.095</v>
      </c>
      <c r="D195">
        <v>0.01168</v>
      </c>
      <c r="E195">
        <v>0.0996</v>
      </c>
    </row>
    <row r="196" spans="1:5">
      <c r="A196">
        <v>1.948</v>
      </c>
      <c r="B196">
        <v>0.007581</v>
      </c>
      <c r="C196">
        <v>0.09492</v>
      </c>
      <c r="D196">
        <v>0.01169</v>
      </c>
      <c r="E196">
        <v>0.09955</v>
      </c>
    </row>
    <row r="197" spans="1:5">
      <c r="A197">
        <v>1.958</v>
      </c>
      <c r="B197">
        <v>0.007571</v>
      </c>
      <c r="C197">
        <v>0.09484</v>
      </c>
      <c r="D197">
        <v>0.01169</v>
      </c>
      <c r="E197">
        <v>0.0995</v>
      </c>
    </row>
    <row r="198" spans="1:5">
      <c r="A198">
        <v>1.968</v>
      </c>
      <c r="B198">
        <v>0.00756</v>
      </c>
      <c r="C198">
        <v>0.09476</v>
      </c>
      <c r="D198">
        <v>0.01169</v>
      </c>
      <c r="E198">
        <v>0.09944</v>
      </c>
    </row>
    <row r="199" spans="1:5">
      <c r="A199">
        <v>1.978</v>
      </c>
      <c r="B199">
        <v>0.007549</v>
      </c>
      <c r="C199">
        <v>0.09467</v>
      </c>
      <c r="D199">
        <v>0.01169</v>
      </c>
      <c r="E199">
        <v>0.09939</v>
      </c>
    </row>
    <row r="200" spans="1:5">
      <c r="A200">
        <v>1.988</v>
      </c>
      <c r="B200">
        <v>0.007539</v>
      </c>
      <c r="C200">
        <v>0.09459</v>
      </c>
      <c r="D200">
        <v>0.01169</v>
      </c>
      <c r="E200">
        <v>0.09934</v>
      </c>
    </row>
    <row r="201" spans="1:5">
      <c r="A201">
        <v>1.998</v>
      </c>
      <c r="B201">
        <v>0.007528</v>
      </c>
      <c r="C201">
        <v>0.09451</v>
      </c>
      <c r="D201">
        <v>0.01169</v>
      </c>
      <c r="E201">
        <v>0.09929</v>
      </c>
    </row>
    <row r="202" spans="1:5">
      <c r="A202">
        <v>2.008</v>
      </c>
      <c r="B202">
        <v>0.007518</v>
      </c>
      <c r="C202">
        <v>0.09443</v>
      </c>
      <c r="D202">
        <v>0.0117</v>
      </c>
      <c r="E202">
        <v>0.09924</v>
      </c>
    </row>
    <row r="203" spans="1:5">
      <c r="A203">
        <v>2.018</v>
      </c>
      <c r="B203">
        <v>0.007507</v>
      </c>
      <c r="C203">
        <v>0.09435</v>
      </c>
      <c r="D203">
        <v>0.0117</v>
      </c>
      <c r="E203">
        <v>0.09919</v>
      </c>
    </row>
    <row r="204" spans="1:5">
      <c r="A204">
        <v>2.028</v>
      </c>
      <c r="B204">
        <v>0.007497</v>
      </c>
      <c r="C204">
        <v>0.09427</v>
      </c>
      <c r="D204">
        <v>0.0117</v>
      </c>
      <c r="E204">
        <v>0.09914</v>
      </c>
    </row>
    <row r="205" spans="1:5">
      <c r="A205">
        <v>2.038</v>
      </c>
      <c r="B205">
        <v>0.007486</v>
      </c>
      <c r="C205">
        <v>0.09419</v>
      </c>
      <c r="D205">
        <v>0.0117</v>
      </c>
      <c r="E205">
        <v>0.09909</v>
      </c>
    </row>
    <row r="206" spans="1:5">
      <c r="A206">
        <v>2.048</v>
      </c>
      <c r="B206">
        <v>0.007476</v>
      </c>
      <c r="C206">
        <v>0.09412</v>
      </c>
      <c r="D206">
        <v>0.0117</v>
      </c>
      <c r="E206">
        <v>0.09904</v>
      </c>
    </row>
    <row r="207" spans="1:5">
      <c r="A207">
        <v>2.058</v>
      </c>
      <c r="B207">
        <v>0.007465</v>
      </c>
      <c r="C207">
        <v>0.09404</v>
      </c>
      <c r="D207">
        <v>0.0117</v>
      </c>
      <c r="E207">
        <v>0.09899</v>
      </c>
    </row>
    <row r="208" spans="1:5">
      <c r="A208">
        <v>2.068</v>
      </c>
      <c r="B208">
        <v>0.007455</v>
      </c>
      <c r="C208">
        <v>0.09396</v>
      </c>
      <c r="D208">
        <v>0.01171</v>
      </c>
      <c r="E208">
        <v>0.09894</v>
      </c>
    </row>
    <row r="209" spans="1:5">
      <c r="A209">
        <v>2.078</v>
      </c>
      <c r="B209">
        <v>0.007445</v>
      </c>
      <c r="C209">
        <v>0.09388</v>
      </c>
      <c r="D209">
        <v>0.01171</v>
      </c>
      <c r="E209">
        <v>0.09889</v>
      </c>
    </row>
    <row r="210" spans="1:5">
      <c r="A210">
        <v>2.088</v>
      </c>
      <c r="B210">
        <v>0.007434</v>
      </c>
      <c r="C210">
        <v>0.0938</v>
      </c>
      <c r="D210">
        <v>0.01171</v>
      </c>
      <c r="E210">
        <v>0.09885</v>
      </c>
    </row>
    <row r="211" spans="1:5">
      <c r="A211">
        <v>2.098</v>
      </c>
      <c r="B211">
        <v>0.007424</v>
      </c>
      <c r="C211">
        <v>0.09373</v>
      </c>
      <c r="D211">
        <v>0.01171</v>
      </c>
      <c r="E211">
        <v>0.0988</v>
      </c>
    </row>
    <row r="212" spans="1:5">
      <c r="A212">
        <v>2.108</v>
      </c>
      <c r="B212">
        <v>0.007414</v>
      </c>
      <c r="C212">
        <v>0.09365</v>
      </c>
      <c r="D212">
        <v>0.01171</v>
      </c>
      <c r="E212">
        <v>0.09875</v>
      </c>
    </row>
    <row r="213" spans="1:5">
      <c r="A213">
        <v>2.118</v>
      </c>
      <c r="B213">
        <v>0.007404</v>
      </c>
      <c r="C213">
        <v>0.09358</v>
      </c>
      <c r="D213">
        <v>0.01171</v>
      </c>
      <c r="E213">
        <v>0.0987</v>
      </c>
    </row>
    <row r="214" spans="1:5">
      <c r="A214">
        <v>2.128</v>
      </c>
      <c r="B214">
        <v>0.007393</v>
      </c>
      <c r="C214">
        <v>0.0935</v>
      </c>
      <c r="D214">
        <v>0.01172</v>
      </c>
      <c r="E214">
        <v>0.09865</v>
      </c>
    </row>
    <row r="215" spans="1:5">
      <c r="A215">
        <v>2.138</v>
      </c>
      <c r="B215">
        <v>0.007383</v>
      </c>
      <c r="C215">
        <v>0.09342</v>
      </c>
      <c r="D215">
        <v>0.01172</v>
      </c>
      <c r="E215">
        <v>0.09861</v>
      </c>
    </row>
    <row r="216" spans="1:5">
      <c r="A216">
        <v>2.148</v>
      </c>
      <c r="B216">
        <v>0.007373</v>
      </c>
      <c r="C216">
        <v>0.09335</v>
      </c>
      <c r="D216">
        <v>0.01172</v>
      </c>
      <c r="E216">
        <v>0.09856</v>
      </c>
    </row>
    <row r="217" spans="1:5">
      <c r="A217">
        <v>2.158</v>
      </c>
      <c r="B217">
        <v>0.007363</v>
      </c>
      <c r="C217">
        <v>0.09328</v>
      </c>
      <c r="D217">
        <v>0.01172</v>
      </c>
      <c r="E217">
        <v>0.09851</v>
      </c>
    </row>
    <row r="218" spans="1:5">
      <c r="A218">
        <v>2.168</v>
      </c>
      <c r="B218">
        <v>0.007353</v>
      </c>
      <c r="C218">
        <v>0.0932</v>
      </c>
      <c r="D218">
        <v>0.01172</v>
      </c>
      <c r="E218">
        <v>0.09847</v>
      </c>
    </row>
    <row r="219" spans="1:5">
      <c r="A219">
        <v>2.178</v>
      </c>
      <c r="B219">
        <v>0.007343</v>
      </c>
      <c r="C219">
        <v>0.09313</v>
      </c>
      <c r="D219">
        <v>0.01173</v>
      </c>
      <c r="E219">
        <v>0.09842</v>
      </c>
    </row>
    <row r="220" spans="1:5">
      <c r="A220">
        <v>2.188</v>
      </c>
      <c r="B220">
        <v>0.007333</v>
      </c>
      <c r="C220">
        <v>0.09305</v>
      </c>
      <c r="D220">
        <v>0.01173</v>
      </c>
      <c r="E220">
        <v>0.09837</v>
      </c>
    </row>
    <row r="221" spans="1:5">
      <c r="A221">
        <v>2.198</v>
      </c>
      <c r="B221">
        <v>0.007323</v>
      </c>
      <c r="C221">
        <v>0.09298</v>
      </c>
      <c r="D221">
        <v>0.01173</v>
      </c>
      <c r="E221">
        <v>0.09833</v>
      </c>
    </row>
    <row r="222" spans="1:5">
      <c r="A222">
        <v>2.208</v>
      </c>
      <c r="B222">
        <v>0.007313</v>
      </c>
      <c r="C222">
        <v>0.09291</v>
      </c>
      <c r="D222">
        <v>0.01173</v>
      </c>
      <c r="E222">
        <v>0.09828</v>
      </c>
    </row>
    <row r="223" spans="1:5">
      <c r="A223">
        <v>2.218</v>
      </c>
      <c r="B223">
        <v>0.007303</v>
      </c>
      <c r="C223">
        <v>0.09284</v>
      </c>
      <c r="D223">
        <v>0.01173</v>
      </c>
      <c r="E223">
        <v>0.09824</v>
      </c>
    </row>
    <row r="224" spans="1:5">
      <c r="A224">
        <v>2.228</v>
      </c>
      <c r="B224">
        <v>0.007293</v>
      </c>
      <c r="C224">
        <v>0.09276</v>
      </c>
      <c r="D224">
        <v>0.01174</v>
      </c>
      <c r="E224">
        <v>0.09819</v>
      </c>
    </row>
    <row r="225" spans="1:5">
      <c r="A225">
        <v>2.238</v>
      </c>
      <c r="B225">
        <v>0.007283</v>
      </c>
      <c r="C225">
        <v>0.09269</v>
      </c>
      <c r="D225">
        <v>0.01174</v>
      </c>
      <c r="E225">
        <v>0.09815</v>
      </c>
    </row>
    <row r="226" spans="1:5">
      <c r="A226">
        <v>2.248</v>
      </c>
      <c r="B226">
        <v>0.007273</v>
      </c>
      <c r="C226">
        <v>0.09262</v>
      </c>
      <c r="D226">
        <v>0.01174</v>
      </c>
      <c r="E226">
        <v>0.0981</v>
      </c>
    </row>
    <row r="227" spans="1:5">
      <c r="A227">
        <v>2.258</v>
      </c>
      <c r="B227">
        <v>0.007264</v>
      </c>
      <c r="C227">
        <v>0.09255</v>
      </c>
      <c r="D227">
        <v>0.01174</v>
      </c>
      <c r="E227">
        <v>0.09806</v>
      </c>
    </row>
    <row r="228" spans="1:5">
      <c r="A228">
        <v>2.268</v>
      </c>
      <c r="B228">
        <v>0.007254</v>
      </c>
      <c r="C228">
        <v>0.09248</v>
      </c>
      <c r="D228">
        <v>0.01174</v>
      </c>
      <c r="E228">
        <v>0.09802</v>
      </c>
    </row>
    <row r="229" spans="1:5">
      <c r="A229">
        <v>2.278</v>
      </c>
      <c r="B229">
        <v>0.007244</v>
      </c>
      <c r="C229">
        <v>0.09241</v>
      </c>
      <c r="D229">
        <v>0.01174</v>
      </c>
      <c r="E229">
        <v>0.09797</v>
      </c>
    </row>
    <row r="230" spans="1:5">
      <c r="A230">
        <v>2.288</v>
      </c>
      <c r="B230">
        <v>0.007234</v>
      </c>
      <c r="C230">
        <v>0.09234</v>
      </c>
      <c r="D230">
        <v>0.01175</v>
      </c>
      <c r="E230">
        <v>0.09793</v>
      </c>
    </row>
    <row r="231" spans="1:5">
      <c r="A231">
        <v>2.298</v>
      </c>
      <c r="B231">
        <v>0.007225</v>
      </c>
      <c r="C231">
        <v>0.09227</v>
      </c>
      <c r="D231">
        <v>0.01175</v>
      </c>
      <c r="E231">
        <v>0.09789</v>
      </c>
    </row>
    <row r="232" spans="1:5">
      <c r="A232">
        <v>2.308</v>
      </c>
      <c r="B232">
        <v>0.007215</v>
      </c>
      <c r="C232">
        <v>0.0922</v>
      </c>
      <c r="D232">
        <v>0.01175</v>
      </c>
      <c r="E232">
        <v>0.09784</v>
      </c>
    </row>
    <row r="233" spans="1:5">
      <c r="A233">
        <v>2.318</v>
      </c>
      <c r="B233">
        <v>0.007206</v>
      </c>
      <c r="C233">
        <v>0.09213</v>
      </c>
      <c r="D233">
        <v>0.01175</v>
      </c>
      <c r="E233">
        <v>0.0978</v>
      </c>
    </row>
    <row r="234" spans="1:5">
      <c r="A234">
        <v>2.328</v>
      </c>
      <c r="B234">
        <v>0.007196</v>
      </c>
      <c r="C234">
        <v>0.09206</v>
      </c>
      <c r="D234">
        <v>0.01175</v>
      </c>
      <c r="E234">
        <v>0.09776</v>
      </c>
    </row>
    <row r="235" spans="1:5">
      <c r="A235">
        <v>2.338</v>
      </c>
      <c r="B235">
        <v>0.007186</v>
      </c>
      <c r="C235">
        <v>0.09199</v>
      </c>
      <c r="D235">
        <v>0.01176</v>
      </c>
      <c r="E235">
        <v>0.09771</v>
      </c>
    </row>
    <row r="236" spans="1:5">
      <c r="A236">
        <v>2.348</v>
      </c>
      <c r="B236">
        <v>0.007177</v>
      </c>
      <c r="C236">
        <v>0.09192</v>
      </c>
      <c r="D236">
        <v>0.01176</v>
      </c>
      <c r="E236">
        <v>0.09767</v>
      </c>
    </row>
    <row r="237" spans="1:5">
      <c r="A237">
        <v>2.358</v>
      </c>
      <c r="B237">
        <v>0.007167</v>
      </c>
      <c r="C237">
        <v>0.09185</v>
      </c>
      <c r="D237">
        <v>0.01176</v>
      </c>
      <c r="E237">
        <v>0.09763</v>
      </c>
    </row>
    <row r="238" spans="1:5">
      <c r="A238">
        <v>2.368</v>
      </c>
      <c r="B238">
        <v>0.007158</v>
      </c>
      <c r="C238">
        <v>0.09179</v>
      </c>
      <c r="D238">
        <v>0.01176</v>
      </c>
      <c r="E238">
        <v>0.09759</v>
      </c>
    </row>
    <row r="239" spans="1:5">
      <c r="A239">
        <v>2.378</v>
      </c>
      <c r="B239">
        <v>0.007149</v>
      </c>
      <c r="C239">
        <v>0.09172</v>
      </c>
      <c r="D239">
        <v>0.01176</v>
      </c>
      <c r="E239">
        <v>0.09755</v>
      </c>
    </row>
    <row r="240" spans="1:5">
      <c r="A240">
        <v>2.388</v>
      </c>
      <c r="B240">
        <v>0.007139</v>
      </c>
      <c r="C240">
        <v>0.09165</v>
      </c>
      <c r="D240">
        <v>0.01177</v>
      </c>
      <c r="E240">
        <v>0.09751</v>
      </c>
    </row>
    <row r="241" spans="1:5">
      <c r="A241">
        <v>2.398</v>
      </c>
      <c r="B241">
        <v>0.00713</v>
      </c>
      <c r="C241">
        <v>0.09158</v>
      </c>
      <c r="D241">
        <v>0.01177</v>
      </c>
      <c r="E241">
        <v>0.09747</v>
      </c>
    </row>
    <row r="242" spans="1:5">
      <c r="A242">
        <v>2.408</v>
      </c>
      <c r="B242">
        <v>0.00712</v>
      </c>
      <c r="C242">
        <v>0.09152</v>
      </c>
      <c r="D242">
        <v>0.01177</v>
      </c>
      <c r="E242">
        <v>0.09742</v>
      </c>
    </row>
    <row r="243" spans="1:5">
      <c r="A243">
        <v>2.418</v>
      </c>
      <c r="B243">
        <v>0.007111</v>
      </c>
      <c r="C243">
        <v>0.09145</v>
      </c>
      <c r="D243">
        <v>0.01177</v>
      </c>
      <c r="E243">
        <v>0.09738</v>
      </c>
    </row>
    <row r="244" spans="1:5">
      <c r="A244">
        <v>2.428</v>
      </c>
      <c r="B244">
        <v>0.007102</v>
      </c>
      <c r="C244">
        <v>0.09139</v>
      </c>
      <c r="D244">
        <v>0.01177</v>
      </c>
      <c r="E244">
        <v>0.09734</v>
      </c>
    </row>
    <row r="245" spans="1:5">
      <c r="A245">
        <v>2.438</v>
      </c>
      <c r="B245">
        <v>0.007093</v>
      </c>
      <c r="C245">
        <v>0.09132</v>
      </c>
      <c r="D245">
        <v>0.01178</v>
      </c>
      <c r="E245">
        <v>0.0973</v>
      </c>
    </row>
    <row r="246" spans="1:5">
      <c r="A246">
        <v>2.448</v>
      </c>
      <c r="B246">
        <v>0.007083</v>
      </c>
      <c r="C246">
        <v>0.09125</v>
      </c>
      <c r="D246">
        <v>0.01178</v>
      </c>
      <c r="E246">
        <v>0.09726</v>
      </c>
    </row>
    <row r="247" spans="1:5">
      <c r="A247">
        <v>2.458</v>
      </c>
      <c r="B247">
        <v>0.007074</v>
      </c>
      <c r="C247">
        <v>0.09119</v>
      </c>
      <c r="D247">
        <v>0.01178</v>
      </c>
      <c r="E247">
        <v>0.09722</v>
      </c>
    </row>
    <row r="248" spans="1:5">
      <c r="A248">
        <v>2.468</v>
      </c>
      <c r="B248">
        <v>0.007065</v>
      </c>
      <c r="C248">
        <v>0.09112</v>
      </c>
      <c r="D248">
        <v>0.01178</v>
      </c>
      <c r="E248">
        <v>0.09718</v>
      </c>
    </row>
    <row r="249" spans="1:5">
      <c r="A249">
        <v>2.478</v>
      </c>
      <c r="B249">
        <v>0.007056</v>
      </c>
      <c r="C249">
        <v>0.09106</v>
      </c>
      <c r="D249">
        <v>0.01178</v>
      </c>
      <c r="E249">
        <v>0.09715</v>
      </c>
    </row>
    <row r="250" spans="1:5">
      <c r="A250">
        <v>2.488</v>
      </c>
      <c r="B250">
        <v>0.007047</v>
      </c>
      <c r="C250">
        <v>0.091</v>
      </c>
      <c r="D250">
        <v>0.01179</v>
      </c>
      <c r="E250">
        <v>0.09711</v>
      </c>
    </row>
    <row r="251" spans="1:5">
      <c r="A251">
        <v>2.498</v>
      </c>
      <c r="B251">
        <v>0.007038</v>
      </c>
      <c r="C251">
        <v>0.09093</v>
      </c>
      <c r="D251">
        <v>0.01179</v>
      </c>
      <c r="E251">
        <v>0.09707</v>
      </c>
    </row>
    <row r="252" spans="1:5">
      <c r="A252">
        <v>2.508</v>
      </c>
      <c r="B252">
        <v>0.007029</v>
      </c>
      <c r="C252">
        <v>0.09087</v>
      </c>
      <c r="D252">
        <v>0.01179</v>
      </c>
      <c r="E252">
        <v>0.09703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G2" sqref="G2"/>
    </sheetView>
  </sheetViews>
  <sheetFormatPr defaultColWidth="11.552380952381" defaultRowHeight="13.5"/>
  <cols>
    <col min="8" max="8" width="4.17142857142857" customWidth="1"/>
    <col min="10" max="10" width="4.17142857142857" customWidth="1"/>
    <col min="12" max="12" width="4.17142857142857" customWidth="1"/>
    <col min="14" max="14" width="4.17142857142857" customWidth="1"/>
    <col min="16" max="16" width="3.43809523809524" customWidth="1"/>
  </cols>
  <sheetData>
    <row r="1" spans="1:5">
      <c r="A1" t="s">
        <v>44</v>
      </c>
      <c r="B1" t="s">
        <v>46</v>
      </c>
      <c r="C1" t="s">
        <v>43</v>
      </c>
      <c r="D1" t="s">
        <v>45</v>
      </c>
      <c r="E1" t="s">
        <v>43</v>
      </c>
    </row>
    <row r="2" spans="1:16">
      <c r="A2">
        <v>0.008</v>
      </c>
      <c r="B2" s="6">
        <v>0.01256</v>
      </c>
      <c r="C2" s="7">
        <v>0.1147</v>
      </c>
      <c r="D2" s="6">
        <v>0.01072</v>
      </c>
      <c r="E2" s="7">
        <v>0.1173</v>
      </c>
      <c r="G2">
        <v>0.008</v>
      </c>
      <c r="H2" t="s">
        <v>47</v>
      </c>
      <c r="I2" s="6">
        <v>0.01256</v>
      </c>
      <c r="J2" t="s">
        <v>47</v>
      </c>
      <c r="K2" s="7">
        <v>0.1147</v>
      </c>
      <c r="L2" t="s">
        <v>47</v>
      </c>
      <c r="M2" s="6">
        <v>0.01072</v>
      </c>
      <c r="N2" t="s">
        <v>47</v>
      </c>
      <c r="O2" s="7">
        <v>0.1173</v>
      </c>
      <c r="P2" t="s">
        <v>48</v>
      </c>
    </row>
    <row r="3" spans="1:16">
      <c r="A3">
        <v>0.018</v>
      </c>
      <c r="B3" s="6">
        <v>0.01252</v>
      </c>
      <c r="C3" s="7">
        <v>0.1146</v>
      </c>
      <c r="D3" s="6">
        <v>0.01067</v>
      </c>
      <c r="E3" s="7">
        <v>0.1172</v>
      </c>
      <c r="G3">
        <v>0.018</v>
      </c>
      <c r="H3" t="s">
        <v>47</v>
      </c>
      <c r="I3" s="6">
        <v>0.01252</v>
      </c>
      <c r="J3" t="s">
        <v>47</v>
      </c>
      <c r="K3" s="7">
        <v>0.1146</v>
      </c>
      <c r="L3" t="s">
        <v>47</v>
      </c>
      <c r="M3" s="6">
        <v>0.01067</v>
      </c>
      <c r="N3" t="s">
        <v>47</v>
      </c>
      <c r="O3" s="7">
        <v>0.1172</v>
      </c>
      <c r="P3" t="s">
        <v>48</v>
      </c>
    </row>
    <row r="4" spans="1:16">
      <c r="A4">
        <v>0.028</v>
      </c>
      <c r="B4" s="6">
        <v>0.01248</v>
      </c>
      <c r="C4" s="7">
        <v>0.1146</v>
      </c>
      <c r="D4" s="6">
        <v>0.01062</v>
      </c>
      <c r="E4" s="7">
        <v>0.1171</v>
      </c>
      <c r="G4">
        <v>0.028</v>
      </c>
      <c r="H4" t="s">
        <v>47</v>
      </c>
      <c r="I4" s="6">
        <v>0.01248</v>
      </c>
      <c r="J4" t="s">
        <v>47</v>
      </c>
      <c r="K4" s="7">
        <v>0.1146</v>
      </c>
      <c r="L4" t="s">
        <v>47</v>
      </c>
      <c r="M4" s="6">
        <v>0.01062</v>
      </c>
      <c r="N4" t="s">
        <v>47</v>
      </c>
      <c r="O4" s="7">
        <v>0.1171</v>
      </c>
      <c r="P4" t="s">
        <v>48</v>
      </c>
    </row>
    <row r="5" spans="1:16">
      <c r="A5">
        <v>0.038</v>
      </c>
      <c r="B5" s="6">
        <v>0.01244</v>
      </c>
      <c r="C5" s="7">
        <v>0.1145</v>
      </c>
      <c r="D5" s="6">
        <v>0.01058</v>
      </c>
      <c r="E5" s="7">
        <v>0.1171</v>
      </c>
      <c r="G5">
        <v>0.038</v>
      </c>
      <c r="H5" t="s">
        <v>47</v>
      </c>
      <c r="I5" s="6">
        <v>0.01244</v>
      </c>
      <c r="J5" t="s">
        <v>47</v>
      </c>
      <c r="K5" s="7">
        <v>0.1145</v>
      </c>
      <c r="L5" t="s">
        <v>47</v>
      </c>
      <c r="M5" s="6">
        <v>0.01058</v>
      </c>
      <c r="N5" t="s">
        <v>47</v>
      </c>
      <c r="O5" s="7">
        <v>0.1171</v>
      </c>
      <c r="P5" t="s">
        <v>48</v>
      </c>
    </row>
    <row r="6" spans="1:16">
      <c r="A6">
        <v>0.048</v>
      </c>
      <c r="B6" s="6">
        <v>0.01241</v>
      </c>
      <c r="C6" s="7">
        <v>0.1145</v>
      </c>
      <c r="D6" s="6">
        <v>0.01053</v>
      </c>
      <c r="E6" s="7">
        <v>0.117</v>
      </c>
      <c r="G6">
        <v>0.048</v>
      </c>
      <c r="H6" t="s">
        <v>47</v>
      </c>
      <c r="I6" s="6">
        <v>0.01241</v>
      </c>
      <c r="J6" t="s">
        <v>47</v>
      </c>
      <c r="K6" s="7">
        <v>0.1145</v>
      </c>
      <c r="L6" t="s">
        <v>47</v>
      </c>
      <c r="M6" s="6">
        <v>0.01053</v>
      </c>
      <c r="N6" t="s">
        <v>47</v>
      </c>
      <c r="O6" s="7">
        <v>0.117</v>
      </c>
      <c r="P6" t="s">
        <v>48</v>
      </c>
    </row>
    <row r="7" spans="1:16">
      <c r="A7">
        <v>0.098</v>
      </c>
      <c r="B7" s="6">
        <v>0.01226</v>
      </c>
      <c r="C7" s="7">
        <v>0.1141</v>
      </c>
      <c r="D7" s="6">
        <v>0.01034</v>
      </c>
      <c r="E7" s="7">
        <v>0.1165</v>
      </c>
      <c r="G7">
        <v>0.098</v>
      </c>
      <c r="H7" t="s">
        <v>47</v>
      </c>
      <c r="I7" s="6">
        <v>0.01226</v>
      </c>
      <c r="J7" t="s">
        <v>47</v>
      </c>
      <c r="K7" s="7">
        <v>0.1141</v>
      </c>
      <c r="L7" t="s">
        <v>47</v>
      </c>
      <c r="M7" s="6">
        <v>0.01034</v>
      </c>
      <c r="N7" t="s">
        <v>47</v>
      </c>
      <c r="O7" s="7">
        <v>0.1165</v>
      </c>
      <c r="P7" t="s">
        <v>48</v>
      </c>
    </row>
    <row r="8" spans="1:16">
      <c r="A8">
        <v>0.148</v>
      </c>
      <c r="B8" s="6">
        <v>0.01215</v>
      </c>
      <c r="C8" s="7">
        <v>0.1138</v>
      </c>
      <c r="D8" s="6">
        <v>0.01018</v>
      </c>
      <c r="E8" s="7">
        <v>0.1159</v>
      </c>
      <c r="G8">
        <v>0.148</v>
      </c>
      <c r="H8" t="s">
        <v>47</v>
      </c>
      <c r="I8" s="6">
        <v>0.01215</v>
      </c>
      <c r="J8" t="s">
        <v>47</v>
      </c>
      <c r="K8" s="7">
        <v>0.1138</v>
      </c>
      <c r="L8" t="s">
        <v>47</v>
      </c>
      <c r="M8" s="6">
        <v>0.01018</v>
      </c>
      <c r="N8" t="s">
        <v>47</v>
      </c>
      <c r="O8" s="7">
        <v>0.1159</v>
      </c>
      <c r="P8" t="s">
        <v>48</v>
      </c>
    </row>
    <row r="9" spans="1:16">
      <c r="A9">
        <v>0.198</v>
      </c>
      <c r="B9" s="6">
        <v>0.01206</v>
      </c>
      <c r="C9" s="7">
        <v>0.1133</v>
      </c>
      <c r="D9" s="6">
        <v>0.01004</v>
      </c>
      <c r="E9" s="7">
        <v>0.1154</v>
      </c>
      <c r="G9">
        <v>0.198</v>
      </c>
      <c r="H9" t="s">
        <v>47</v>
      </c>
      <c r="I9" s="6">
        <v>0.01206</v>
      </c>
      <c r="J9" t="s">
        <v>47</v>
      </c>
      <c r="K9" s="7">
        <v>0.1133</v>
      </c>
      <c r="L9" t="s">
        <v>47</v>
      </c>
      <c r="M9" s="6">
        <v>0.01004</v>
      </c>
      <c r="N9" t="s">
        <v>47</v>
      </c>
      <c r="O9" s="7">
        <v>0.1154</v>
      </c>
      <c r="P9" t="s">
        <v>48</v>
      </c>
    </row>
    <row r="10" spans="1:16">
      <c r="A10">
        <v>0.298</v>
      </c>
      <c r="B10" s="6">
        <v>0.01192</v>
      </c>
      <c r="C10" s="7">
        <v>0.1124</v>
      </c>
      <c r="D10" s="6">
        <v>0.009806</v>
      </c>
      <c r="E10" s="7">
        <v>0.1141</v>
      </c>
      <c r="G10">
        <v>0.298</v>
      </c>
      <c r="H10" t="s">
        <v>47</v>
      </c>
      <c r="I10" s="6">
        <v>0.01192</v>
      </c>
      <c r="J10" t="s">
        <v>47</v>
      </c>
      <c r="K10" s="7">
        <v>0.1124</v>
      </c>
      <c r="L10" t="s">
        <v>47</v>
      </c>
      <c r="M10" s="6">
        <v>0.009806</v>
      </c>
      <c r="N10" t="s">
        <v>47</v>
      </c>
      <c r="O10" s="7">
        <v>0.1141</v>
      </c>
      <c r="P10" t="s">
        <v>48</v>
      </c>
    </row>
    <row r="11" spans="1:16">
      <c r="A11">
        <v>0.398</v>
      </c>
      <c r="B11" s="6">
        <v>0.01182</v>
      </c>
      <c r="C11" s="7">
        <v>0.1115</v>
      </c>
      <c r="D11" s="6">
        <v>0.009609</v>
      </c>
      <c r="E11" s="7">
        <v>0.1128</v>
      </c>
      <c r="G11">
        <v>0.398</v>
      </c>
      <c r="H11" t="s">
        <v>47</v>
      </c>
      <c r="I11" s="6">
        <v>0.01182</v>
      </c>
      <c r="J11" t="s">
        <v>47</v>
      </c>
      <c r="K11" s="7">
        <v>0.1115</v>
      </c>
      <c r="L11" t="s">
        <v>47</v>
      </c>
      <c r="M11" s="6">
        <v>0.009609</v>
      </c>
      <c r="N11" t="s">
        <v>47</v>
      </c>
      <c r="O11" s="7">
        <v>0.1128</v>
      </c>
      <c r="P11" t="s">
        <v>48</v>
      </c>
    </row>
    <row r="12" spans="1:16">
      <c r="A12">
        <v>0.498</v>
      </c>
      <c r="B12" s="6">
        <v>0.01175</v>
      </c>
      <c r="C12" s="7">
        <v>0.1105</v>
      </c>
      <c r="D12" s="6">
        <v>0.009435</v>
      </c>
      <c r="E12" s="7">
        <v>0.1115</v>
      </c>
      <c r="G12">
        <v>0.498</v>
      </c>
      <c r="H12" t="s">
        <v>47</v>
      </c>
      <c r="I12" s="6">
        <v>0.01175</v>
      </c>
      <c r="J12" t="s">
        <v>47</v>
      </c>
      <c r="K12" s="7">
        <v>0.1105</v>
      </c>
      <c r="L12" t="s">
        <v>47</v>
      </c>
      <c r="M12" s="6">
        <v>0.009435</v>
      </c>
      <c r="N12" t="s">
        <v>47</v>
      </c>
      <c r="O12" s="7">
        <v>0.1115</v>
      </c>
      <c r="P12" t="s">
        <v>48</v>
      </c>
    </row>
    <row r="13" spans="1:16">
      <c r="A13">
        <v>0.598</v>
      </c>
      <c r="B13" s="6">
        <v>0.0117</v>
      </c>
      <c r="C13" s="7">
        <v>0.1095</v>
      </c>
      <c r="D13" s="6">
        <v>0.009276</v>
      </c>
      <c r="E13" s="7">
        <v>0.1102</v>
      </c>
      <c r="G13">
        <v>0.598</v>
      </c>
      <c r="H13" t="s">
        <v>47</v>
      </c>
      <c r="I13" s="6">
        <v>0.0117</v>
      </c>
      <c r="J13" t="s">
        <v>47</v>
      </c>
      <c r="K13" s="7">
        <v>0.1095</v>
      </c>
      <c r="L13" t="s">
        <v>47</v>
      </c>
      <c r="M13" s="6">
        <v>0.009276</v>
      </c>
      <c r="N13" t="s">
        <v>47</v>
      </c>
      <c r="O13" s="7">
        <v>0.1102</v>
      </c>
      <c r="P13" t="s">
        <v>48</v>
      </c>
    </row>
    <row r="14" spans="1:16">
      <c r="A14">
        <v>0.798</v>
      </c>
      <c r="B14" s="6">
        <v>0.01164</v>
      </c>
      <c r="C14" s="7">
        <v>0.1077</v>
      </c>
      <c r="D14" s="6">
        <v>0.008987</v>
      </c>
      <c r="E14" s="7">
        <v>0.1075</v>
      </c>
      <c r="G14">
        <v>0.798</v>
      </c>
      <c r="H14" t="s">
        <v>47</v>
      </c>
      <c r="I14" s="6">
        <v>0.01164</v>
      </c>
      <c r="J14" t="s">
        <v>47</v>
      </c>
      <c r="K14" s="7">
        <v>0.1077</v>
      </c>
      <c r="L14" t="s">
        <v>47</v>
      </c>
      <c r="M14" s="6">
        <v>0.008987</v>
      </c>
      <c r="N14" t="s">
        <v>47</v>
      </c>
      <c r="O14" s="7">
        <v>0.1075</v>
      </c>
      <c r="P14" t="s">
        <v>48</v>
      </c>
    </row>
    <row r="15" spans="1:16">
      <c r="A15">
        <v>0.998</v>
      </c>
      <c r="B15" s="6">
        <v>0.01161</v>
      </c>
      <c r="C15" s="7">
        <v>0.1059</v>
      </c>
      <c r="D15" s="6">
        <v>0.008718</v>
      </c>
      <c r="E15" s="7">
        <v>0.1049</v>
      </c>
      <c r="G15">
        <v>0.998</v>
      </c>
      <c r="H15" t="s">
        <v>47</v>
      </c>
      <c r="I15" s="6">
        <v>0.01161</v>
      </c>
      <c r="J15" t="s">
        <v>47</v>
      </c>
      <c r="K15" s="7">
        <v>0.1059</v>
      </c>
      <c r="L15" t="s">
        <v>47</v>
      </c>
      <c r="M15" s="6">
        <v>0.008718</v>
      </c>
      <c r="N15" t="s">
        <v>47</v>
      </c>
      <c r="O15" s="7">
        <v>0.1049</v>
      </c>
      <c r="P15" t="s">
        <v>48</v>
      </c>
    </row>
    <row r="16" spans="1:16">
      <c r="A16">
        <v>1.498</v>
      </c>
      <c r="B16" s="6">
        <v>0.01162</v>
      </c>
      <c r="C16" s="7">
        <v>0.1022</v>
      </c>
      <c r="D16" s="6">
        <v>0.008092</v>
      </c>
      <c r="E16" s="7">
        <v>0.0991</v>
      </c>
      <c r="G16">
        <v>1.498</v>
      </c>
      <c r="H16" t="s">
        <v>47</v>
      </c>
      <c r="I16" s="6">
        <v>0.01162</v>
      </c>
      <c r="J16" t="s">
        <v>47</v>
      </c>
      <c r="K16" s="7">
        <v>0.1022</v>
      </c>
      <c r="L16" t="s">
        <v>47</v>
      </c>
      <c r="M16" s="6">
        <v>0.008092</v>
      </c>
      <c r="N16" t="s">
        <v>47</v>
      </c>
      <c r="O16" s="7">
        <v>0.0991</v>
      </c>
      <c r="P16" t="s">
        <v>48</v>
      </c>
    </row>
    <row r="17" spans="1:16">
      <c r="A17">
        <v>1.998</v>
      </c>
      <c r="B17" s="6">
        <v>0.01169</v>
      </c>
      <c r="C17" s="7">
        <v>0.09929</v>
      </c>
      <c r="D17" s="6">
        <v>0.007528</v>
      </c>
      <c r="E17" s="7">
        <v>0.09451</v>
      </c>
      <c r="G17">
        <v>1.998</v>
      </c>
      <c r="H17" t="s">
        <v>47</v>
      </c>
      <c r="I17" s="6">
        <v>0.01169</v>
      </c>
      <c r="J17" t="s">
        <v>47</v>
      </c>
      <c r="K17" s="7">
        <v>0.09929</v>
      </c>
      <c r="L17" t="s">
        <v>47</v>
      </c>
      <c r="M17" s="6">
        <v>0.007528</v>
      </c>
      <c r="N17" t="s">
        <v>47</v>
      </c>
      <c r="O17" s="7">
        <v>0.09451</v>
      </c>
      <c r="P17" t="s">
        <v>48</v>
      </c>
    </row>
    <row r="18" spans="1:16">
      <c r="A18">
        <v>2.498</v>
      </c>
      <c r="B18" s="6">
        <v>0.01179</v>
      </c>
      <c r="C18" s="7">
        <v>0.09707</v>
      </c>
      <c r="D18" s="6">
        <v>0.007038</v>
      </c>
      <c r="E18" s="7">
        <v>0.09093</v>
      </c>
      <c r="G18">
        <v>2.498</v>
      </c>
      <c r="H18" t="s">
        <v>47</v>
      </c>
      <c r="I18" s="6">
        <v>0.01179</v>
      </c>
      <c r="J18" t="s">
        <v>47</v>
      </c>
      <c r="K18" s="7">
        <v>0.09707</v>
      </c>
      <c r="L18" t="s">
        <v>47</v>
      </c>
      <c r="M18" s="6">
        <v>0.007038</v>
      </c>
      <c r="N18" t="s">
        <v>47</v>
      </c>
      <c r="O18" s="7">
        <v>0.09093</v>
      </c>
      <c r="P18" t="s">
        <v>48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J2" sqref="J2"/>
    </sheetView>
  </sheetViews>
  <sheetFormatPr defaultColWidth="11.552380952381" defaultRowHeight="13.5"/>
  <sheetData>
    <row r="1" spans="1:9">
      <c r="A1" t="s">
        <v>49</v>
      </c>
      <c r="C1" t="s">
        <v>50</v>
      </c>
      <c r="E1" t="s">
        <v>51</v>
      </c>
      <c r="G1" t="s">
        <v>52</v>
      </c>
      <c r="I1" t="s">
        <v>35</v>
      </c>
    </row>
    <row r="2" spans="1:17">
      <c r="A2" s="3">
        <v>0.01</v>
      </c>
      <c r="B2" s="3" t="s">
        <v>47</v>
      </c>
      <c r="C2" s="1">
        <v>4.279e-33</v>
      </c>
      <c r="D2" s="3" t="s">
        <v>47</v>
      </c>
      <c r="E2" s="1">
        <v>6.394e-33</v>
      </c>
      <c r="F2" s="3" t="s">
        <v>47</v>
      </c>
      <c r="G2" s="1">
        <v>9.561e-33</v>
      </c>
      <c r="H2" s="3" t="s">
        <v>47</v>
      </c>
      <c r="I2" s="3">
        <v>1.512</v>
      </c>
      <c r="J2" t="s">
        <v>48</v>
      </c>
      <c r="M2">
        <v>0.01</v>
      </c>
      <c r="N2">
        <v>4.279e-33</v>
      </c>
      <c r="O2">
        <v>6.394e-33</v>
      </c>
      <c r="P2">
        <v>9.561e-33</v>
      </c>
      <c r="Q2">
        <v>1.512</v>
      </c>
    </row>
    <row r="3" spans="1:17">
      <c r="A3" s="3">
        <v>0.015</v>
      </c>
      <c r="B3" s="3" t="s">
        <v>47</v>
      </c>
      <c r="C3" s="1">
        <v>6.41e-28</v>
      </c>
      <c r="D3" s="3" t="s">
        <v>47</v>
      </c>
      <c r="E3" s="1">
        <v>9.583e-28</v>
      </c>
      <c r="F3" s="3" t="s">
        <v>47</v>
      </c>
      <c r="G3" s="1">
        <v>1.431e-27</v>
      </c>
      <c r="H3" s="3" t="s">
        <v>47</v>
      </c>
      <c r="I3" s="3">
        <v>1.511</v>
      </c>
      <c r="J3" t="s">
        <v>48</v>
      </c>
      <c r="M3">
        <v>0.015</v>
      </c>
      <c r="N3">
        <v>6.41e-28</v>
      </c>
      <c r="O3">
        <v>9.583e-28</v>
      </c>
      <c r="P3">
        <v>1.431e-27</v>
      </c>
      <c r="Q3">
        <v>1.511</v>
      </c>
    </row>
    <row r="4" spans="1:17">
      <c r="A4" s="3">
        <v>0.02</v>
      </c>
      <c r="B4" s="3" t="s">
        <v>47</v>
      </c>
      <c r="C4" s="1">
        <v>1.168e-24</v>
      </c>
      <c r="D4" s="3" t="s">
        <v>47</v>
      </c>
      <c r="E4" s="1">
        <v>1.746e-24</v>
      </c>
      <c r="F4" s="3" t="s">
        <v>47</v>
      </c>
      <c r="G4" s="1">
        <v>2.606e-24</v>
      </c>
      <c r="H4" s="3" t="s">
        <v>47</v>
      </c>
      <c r="I4" s="3">
        <v>1.511</v>
      </c>
      <c r="J4" t="s">
        <v>48</v>
      </c>
      <c r="M4">
        <v>0.02</v>
      </c>
      <c r="N4">
        <v>1.168e-24</v>
      </c>
      <c r="O4">
        <v>1.746e-24</v>
      </c>
      <c r="P4">
        <v>2.606e-24</v>
      </c>
      <c r="Q4">
        <v>1.511</v>
      </c>
    </row>
    <row r="5" spans="1:17">
      <c r="A5" s="3">
        <v>0.025</v>
      </c>
      <c r="B5" s="3" t="s">
        <v>47</v>
      </c>
      <c r="C5" s="1">
        <v>2.423e-22</v>
      </c>
      <c r="D5" s="3" t="s">
        <v>47</v>
      </c>
      <c r="E5" s="1">
        <v>3.618e-22</v>
      </c>
      <c r="F5" s="3" t="s">
        <v>47</v>
      </c>
      <c r="G5" s="1">
        <v>5.409e-22</v>
      </c>
      <c r="H5" s="3" t="s">
        <v>47</v>
      </c>
      <c r="I5" s="3">
        <v>1.511</v>
      </c>
      <c r="J5" t="s">
        <v>48</v>
      </c>
      <c r="M5">
        <v>0.025</v>
      </c>
      <c r="N5">
        <v>2.423e-22</v>
      </c>
      <c r="O5">
        <v>3.618e-22</v>
      </c>
      <c r="P5">
        <v>5.409e-22</v>
      </c>
      <c r="Q5">
        <v>1.511</v>
      </c>
    </row>
    <row r="6" spans="1:17">
      <c r="A6" s="3">
        <v>0.03</v>
      </c>
      <c r="B6" s="3" t="s">
        <v>47</v>
      </c>
      <c r="C6" s="1">
        <v>1.413e-20</v>
      </c>
      <c r="D6" s="3" t="s">
        <v>47</v>
      </c>
      <c r="E6" s="1">
        <v>2.111e-20</v>
      </c>
      <c r="F6" s="3" t="s">
        <v>47</v>
      </c>
      <c r="G6" s="1">
        <v>3.156e-20</v>
      </c>
      <c r="H6" s="3" t="s">
        <v>47</v>
      </c>
      <c r="I6" s="3">
        <v>1.511</v>
      </c>
      <c r="J6" t="s">
        <v>48</v>
      </c>
      <c r="M6">
        <v>0.03</v>
      </c>
      <c r="N6">
        <v>1.413e-20</v>
      </c>
      <c r="O6">
        <v>2.111e-20</v>
      </c>
      <c r="P6">
        <v>3.156e-20</v>
      </c>
      <c r="Q6">
        <v>1.511</v>
      </c>
    </row>
    <row r="7" spans="1:17">
      <c r="A7" s="3">
        <v>0.04</v>
      </c>
      <c r="B7" s="3" t="s">
        <v>47</v>
      </c>
      <c r="C7" s="1">
        <v>5.959e-18</v>
      </c>
      <c r="D7" s="3" t="s">
        <v>47</v>
      </c>
      <c r="E7" s="1">
        <v>8.647e-18</v>
      </c>
      <c r="F7" s="3" t="s">
        <v>47</v>
      </c>
      <c r="G7" s="1">
        <v>1.271e-17</v>
      </c>
      <c r="H7" s="3" t="s">
        <v>47</v>
      </c>
      <c r="I7" s="3">
        <v>1.476</v>
      </c>
      <c r="J7" t="s">
        <v>48</v>
      </c>
      <c r="M7">
        <v>0.04</v>
      </c>
      <c r="N7">
        <v>5.959e-18</v>
      </c>
      <c r="O7">
        <v>8.647e-18</v>
      </c>
      <c r="P7">
        <v>1.271e-17</v>
      </c>
      <c r="Q7">
        <v>1.476</v>
      </c>
    </row>
    <row r="8" spans="1:17">
      <c r="A8" s="3">
        <v>0.05</v>
      </c>
      <c r="B8" s="3" t="s">
        <v>47</v>
      </c>
      <c r="C8" s="1">
        <v>8.496e-16</v>
      </c>
      <c r="D8" s="3" t="s">
        <v>47</v>
      </c>
      <c r="E8" s="1">
        <v>1.378e-15</v>
      </c>
      <c r="F8" s="3" t="s">
        <v>47</v>
      </c>
      <c r="G8" s="1">
        <v>2.311e-15</v>
      </c>
      <c r="H8" s="3" t="s">
        <v>47</v>
      </c>
      <c r="I8" s="3">
        <v>1.651</v>
      </c>
      <c r="J8" t="s">
        <v>48</v>
      </c>
      <c r="M8">
        <v>0.05</v>
      </c>
      <c r="N8">
        <v>8.496e-16</v>
      </c>
      <c r="O8">
        <v>1.378e-15</v>
      </c>
      <c r="P8">
        <v>2.311e-15</v>
      </c>
      <c r="Q8">
        <v>1.651</v>
      </c>
    </row>
    <row r="9" spans="1:17">
      <c r="A9" s="3">
        <v>0.06</v>
      </c>
      <c r="B9" s="3" t="s">
        <v>47</v>
      </c>
      <c r="C9" s="1">
        <v>6.259e-14</v>
      </c>
      <c r="D9" s="3" t="s">
        <v>47</v>
      </c>
      <c r="E9" s="1">
        <v>1.165e-13</v>
      </c>
      <c r="F9" s="3" t="s">
        <v>47</v>
      </c>
      <c r="G9" s="1">
        <v>2.072e-13</v>
      </c>
      <c r="H9" s="3" t="s">
        <v>47</v>
      </c>
      <c r="I9" s="3">
        <v>1.822</v>
      </c>
      <c r="J9" t="s">
        <v>48</v>
      </c>
      <c r="M9">
        <v>0.06</v>
      </c>
      <c r="N9">
        <v>6.259e-14</v>
      </c>
      <c r="O9">
        <v>1.165e-13</v>
      </c>
      <c r="P9">
        <v>2.072e-13</v>
      </c>
      <c r="Q9">
        <v>1.822</v>
      </c>
    </row>
    <row r="10" spans="1:17">
      <c r="A10" s="3">
        <v>0.07</v>
      </c>
      <c r="B10" s="3" t="s">
        <v>47</v>
      </c>
      <c r="C10" s="1">
        <v>1.855e-12</v>
      </c>
      <c r="D10" s="3" t="s">
        <v>47</v>
      </c>
      <c r="E10" s="1">
        <v>3.392e-12</v>
      </c>
      <c r="F10" s="3" t="s">
        <v>47</v>
      </c>
      <c r="G10" s="1">
        <v>5.858e-12</v>
      </c>
      <c r="H10" s="3" t="s">
        <v>47</v>
      </c>
      <c r="I10" s="3">
        <v>1.787</v>
      </c>
      <c r="J10" t="s">
        <v>48</v>
      </c>
      <c r="M10">
        <v>0.07</v>
      </c>
      <c r="N10">
        <v>1.855e-12</v>
      </c>
      <c r="O10">
        <v>3.392e-12</v>
      </c>
      <c r="P10">
        <v>5.858e-12</v>
      </c>
      <c r="Q10">
        <v>1.787</v>
      </c>
    </row>
    <row r="11" spans="1:17">
      <c r="A11" s="3">
        <v>0.08</v>
      </c>
      <c r="B11" s="3" t="s">
        <v>47</v>
      </c>
      <c r="C11" s="1">
        <v>2.688e-11</v>
      </c>
      <c r="D11" s="3" t="s">
        <v>47</v>
      </c>
      <c r="E11" s="1">
        <v>4.521e-11</v>
      </c>
      <c r="F11" s="3" t="s">
        <v>47</v>
      </c>
      <c r="G11" s="1">
        <v>7.363e-11</v>
      </c>
      <c r="H11" s="3" t="s">
        <v>47</v>
      </c>
      <c r="I11" s="3">
        <v>1.672</v>
      </c>
      <c r="J11" t="s">
        <v>48</v>
      </c>
      <c r="M11">
        <v>0.08</v>
      </c>
      <c r="N11">
        <v>2.688e-11</v>
      </c>
      <c r="O11">
        <v>4.521e-11</v>
      </c>
      <c r="P11">
        <v>7.363e-11</v>
      </c>
      <c r="Q11">
        <v>1.672</v>
      </c>
    </row>
    <row r="12" spans="1:17">
      <c r="A12" s="3">
        <v>0.09</v>
      </c>
      <c r="B12" s="3" t="s">
        <v>47</v>
      </c>
      <c r="C12" s="1">
        <v>2.99e-10</v>
      </c>
      <c r="D12" s="3" t="s">
        <v>47</v>
      </c>
      <c r="E12" s="1">
        <v>4.233e-10</v>
      </c>
      <c r="F12" s="3" t="s">
        <v>47</v>
      </c>
      <c r="G12" s="1">
        <v>6.096e-10</v>
      </c>
      <c r="H12" s="3" t="s">
        <v>47</v>
      </c>
      <c r="I12" s="3">
        <v>1.452</v>
      </c>
      <c r="J12" t="s">
        <v>48</v>
      </c>
      <c r="M12">
        <v>0.09</v>
      </c>
      <c r="N12">
        <v>2.99e-10</v>
      </c>
      <c r="O12">
        <v>4.233e-10</v>
      </c>
      <c r="P12">
        <v>6.096e-10</v>
      </c>
      <c r="Q12">
        <v>1.452</v>
      </c>
    </row>
    <row r="13" spans="1:17">
      <c r="A13" s="4">
        <v>0.1</v>
      </c>
      <c r="B13" s="3" t="s">
        <v>47</v>
      </c>
      <c r="C13" s="1">
        <v>3.41e-9</v>
      </c>
      <c r="D13" s="3" t="s">
        <v>47</v>
      </c>
      <c r="E13" s="1">
        <v>4.071e-9</v>
      </c>
      <c r="F13" s="3" t="s">
        <v>47</v>
      </c>
      <c r="G13" s="1">
        <v>4.989e-9</v>
      </c>
      <c r="H13" s="3" t="s">
        <v>47</v>
      </c>
      <c r="I13" s="3">
        <v>1.229</v>
      </c>
      <c r="J13" t="s">
        <v>48</v>
      </c>
      <c r="M13">
        <v>0.1</v>
      </c>
      <c r="N13">
        <v>3.41e-9</v>
      </c>
      <c r="O13">
        <v>4.071e-9</v>
      </c>
      <c r="P13">
        <v>4.989e-9</v>
      </c>
      <c r="Q13">
        <v>1.229</v>
      </c>
    </row>
    <row r="14" spans="1:17">
      <c r="A14" s="4">
        <v>0.11</v>
      </c>
      <c r="B14" s="3" t="s">
        <v>47</v>
      </c>
      <c r="C14" s="1">
        <v>3.49e-8</v>
      </c>
      <c r="D14" s="3" t="s">
        <v>47</v>
      </c>
      <c r="E14" s="1">
        <v>3.95e-8</v>
      </c>
      <c r="F14" s="3" t="s">
        <v>47</v>
      </c>
      <c r="G14" s="1">
        <v>4.511e-8</v>
      </c>
      <c r="H14" s="3" t="s">
        <v>47</v>
      </c>
      <c r="I14" s="3">
        <v>1.14</v>
      </c>
      <c r="J14" t="s">
        <v>48</v>
      </c>
      <c r="M14">
        <v>0.11</v>
      </c>
      <c r="N14">
        <v>3.49e-8</v>
      </c>
      <c r="O14">
        <v>3.95e-8</v>
      </c>
      <c r="P14">
        <v>4.511e-8</v>
      </c>
      <c r="Q14">
        <v>1.14</v>
      </c>
    </row>
    <row r="15" spans="1:17">
      <c r="A15" s="4">
        <v>0.12</v>
      </c>
      <c r="B15" s="3" t="s">
        <v>47</v>
      </c>
      <c r="C15" s="1">
        <v>2.885e-7</v>
      </c>
      <c r="D15" s="3" t="s">
        <v>47</v>
      </c>
      <c r="E15" s="1">
        <v>3.237e-7</v>
      </c>
      <c r="F15" s="3" t="s">
        <v>47</v>
      </c>
      <c r="G15" s="1">
        <v>3.677e-7</v>
      </c>
      <c r="H15" s="3" t="s">
        <v>47</v>
      </c>
      <c r="I15" s="3">
        <v>1.128</v>
      </c>
      <c r="J15" t="s">
        <v>48</v>
      </c>
      <c r="M15">
        <v>0.12</v>
      </c>
      <c r="N15">
        <v>2.885e-7</v>
      </c>
      <c r="O15">
        <v>3.237e-7</v>
      </c>
      <c r="P15">
        <v>3.677e-7</v>
      </c>
      <c r="Q15">
        <v>1.128</v>
      </c>
    </row>
    <row r="16" spans="1:17">
      <c r="A16" s="4">
        <v>0.13</v>
      </c>
      <c r="B16" s="3" t="s">
        <v>47</v>
      </c>
      <c r="C16" s="1">
        <v>1.861e-6</v>
      </c>
      <c r="D16" s="3" t="s">
        <v>47</v>
      </c>
      <c r="E16" s="1">
        <v>2.09e-6</v>
      </c>
      <c r="F16" s="3" t="s">
        <v>47</v>
      </c>
      <c r="G16" s="1">
        <v>2.38e-6</v>
      </c>
      <c r="H16" s="3" t="s">
        <v>47</v>
      </c>
      <c r="I16" s="3">
        <v>1.131</v>
      </c>
      <c r="J16" t="s">
        <v>48</v>
      </c>
      <c r="M16">
        <v>0.13</v>
      </c>
      <c r="N16">
        <v>1.861e-6</v>
      </c>
      <c r="O16">
        <v>2.09e-6</v>
      </c>
      <c r="P16">
        <v>2.38e-6</v>
      </c>
      <c r="Q16">
        <v>1.131</v>
      </c>
    </row>
    <row r="17" spans="1:17">
      <c r="A17" s="4">
        <v>0.14</v>
      </c>
      <c r="B17" s="3" t="s">
        <v>47</v>
      </c>
      <c r="C17" s="1">
        <v>9.523e-6</v>
      </c>
      <c r="D17" s="3" t="s">
        <v>47</v>
      </c>
      <c r="E17" s="1">
        <v>1.077e-5</v>
      </c>
      <c r="F17" s="3" t="s">
        <v>47</v>
      </c>
      <c r="G17" s="1">
        <v>1.236e-5</v>
      </c>
      <c r="H17" s="3" t="s">
        <v>47</v>
      </c>
      <c r="I17" s="3">
        <v>1.137</v>
      </c>
      <c r="J17" t="s">
        <v>48</v>
      </c>
      <c r="M17">
        <v>0.14</v>
      </c>
      <c r="N17">
        <v>9.523e-6</v>
      </c>
      <c r="O17">
        <v>1.077e-5</v>
      </c>
      <c r="P17">
        <v>1.236e-5</v>
      </c>
      <c r="Q17">
        <v>1.137</v>
      </c>
    </row>
    <row r="18" spans="1:17">
      <c r="A18" s="4">
        <v>0.15</v>
      </c>
      <c r="B18" s="3" t="s">
        <v>47</v>
      </c>
      <c r="C18" s="1">
        <v>3.991e-5</v>
      </c>
      <c r="D18" s="3" t="s">
        <v>47</v>
      </c>
      <c r="E18" s="1">
        <v>4.551e-5</v>
      </c>
      <c r="F18" s="3" t="s">
        <v>47</v>
      </c>
      <c r="G18" s="1">
        <v>5.269e-5</v>
      </c>
      <c r="H18" s="3" t="s">
        <v>47</v>
      </c>
      <c r="I18" s="3">
        <v>1.143</v>
      </c>
      <c r="J18" t="s">
        <v>48</v>
      </c>
      <c r="M18">
        <v>0.15</v>
      </c>
      <c r="N18">
        <v>3.991e-5</v>
      </c>
      <c r="O18">
        <v>4.551e-5</v>
      </c>
      <c r="P18">
        <v>5.269e-5</v>
      </c>
      <c r="Q18">
        <v>1.143</v>
      </c>
    </row>
    <row r="19" spans="1:17">
      <c r="A19" s="4">
        <v>0.16</v>
      </c>
      <c r="B19" s="3" t="s">
        <v>47</v>
      </c>
      <c r="C19" s="1">
        <v>0.0001411</v>
      </c>
      <c r="D19" s="3" t="s">
        <v>47</v>
      </c>
      <c r="E19" s="1">
        <v>0.0001622</v>
      </c>
      <c r="F19" s="3" t="s">
        <v>47</v>
      </c>
      <c r="G19" s="1">
        <v>0.0001891</v>
      </c>
      <c r="H19" s="3" t="s">
        <v>47</v>
      </c>
      <c r="I19" s="3">
        <v>1.149</v>
      </c>
      <c r="J19" t="s">
        <v>48</v>
      </c>
      <c r="M19">
        <v>0.16</v>
      </c>
      <c r="N19">
        <v>0.0001411</v>
      </c>
      <c r="O19">
        <v>0.0001622</v>
      </c>
      <c r="P19">
        <v>0.0001891</v>
      </c>
      <c r="Q19">
        <v>1.149</v>
      </c>
    </row>
    <row r="20" spans="1:17">
      <c r="A20" s="4">
        <v>0.18</v>
      </c>
      <c r="B20" s="3" t="s">
        <v>47</v>
      </c>
      <c r="C20" s="1">
        <v>0.00118</v>
      </c>
      <c r="D20" s="3" t="s">
        <v>47</v>
      </c>
      <c r="E20" s="1">
        <v>0.001365</v>
      </c>
      <c r="F20" s="3" t="s">
        <v>47</v>
      </c>
      <c r="G20" s="1">
        <v>0.001596</v>
      </c>
      <c r="H20" s="3" t="s">
        <v>47</v>
      </c>
      <c r="I20" s="3">
        <v>1.159</v>
      </c>
      <c r="J20" t="s">
        <v>48</v>
      </c>
      <c r="M20">
        <v>0.18</v>
      </c>
      <c r="N20">
        <v>0.00118</v>
      </c>
      <c r="O20">
        <v>0.001365</v>
      </c>
      <c r="P20">
        <v>0.001596</v>
      </c>
      <c r="Q20">
        <v>1.159</v>
      </c>
    </row>
    <row r="21" spans="1:17">
      <c r="A21" s="4">
        <v>0.2</v>
      </c>
      <c r="B21" s="3" t="s">
        <v>47</v>
      </c>
      <c r="C21" s="1">
        <v>0.006458</v>
      </c>
      <c r="D21" s="3" t="s">
        <v>47</v>
      </c>
      <c r="E21" s="1">
        <v>0.007513</v>
      </c>
      <c r="F21" s="3" t="s">
        <v>47</v>
      </c>
      <c r="G21" s="1">
        <v>0.008857</v>
      </c>
      <c r="H21" s="3" t="s">
        <v>47</v>
      </c>
      <c r="I21" s="3">
        <v>1.165</v>
      </c>
      <c r="J21" t="s">
        <v>48</v>
      </c>
      <c r="M21">
        <v>0.2</v>
      </c>
      <c r="N21">
        <v>0.006458</v>
      </c>
      <c r="O21">
        <v>0.007513</v>
      </c>
      <c r="P21">
        <v>0.008857</v>
      </c>
      <c r="Q21">
        <v>1.165</v>
      </c>
    </row>
    <row r="22" spans="1:17">
      <c r="A22" s="4">
        <v>0.25</v>
      </c>
      <c r="B22" s="3" t="s">
        <v>47</v>
      </c>
      <c r="C22" s="1">
        <v>0.1353</v>
      </c>
      <c r="D22" s="3" t="s">
        <v>47</v>
      </c>
      <c r="E22" s="1">
        <v>0.1584</v>
      </c>
      <c r="F22" s="3" t="s">
        <v>47</v>
      </c>
      <c r="G22" s="1">
        <v>0.1871</v>
      </c>
      <c r="H22" s="3" t="s">
        <v>47</v>
      </c>
      <c r="I22" s="3">
        <v>1.173</v>
      </c>
      <c r="J22" t="s">
        <v>48</v>
      </c>
      <c r="M22">
        <v>0.25</v>
      </c>
      <c r="N22">
        <v>0.1353</v>
      </c>
      <c r="O22">
        <v>0.1584</v>
      </c>
      <c r="P22">
        <v>0.1871</v>
      </c>
      <c r="Q22">
        <v>1.173</v>
      </c>
    </row>
    <row r="23" spans="1:17">
      <c r="A23" s="4">
        <v>0.3</v>
      </c>
      <c r="B23" s="3" t="s">
        <v>47</v>
      </c>
      <c r="C23" s="1">
        <v>0.9916</v>
      </c>
      <c r="D23" s="3" t="s">
        <v>47</v>
      </c>
      <c r="E23" s="1">
        <v>1.165</v>
      </c>
      <c r="F23" s="3" t="s">
        <v>47</v>
      </c>
      <c r="G23" s="1">
        <v>1.38</v>
      </c>
      <c r="H23" s="3" t="s">
        <v>47</v>
      </c>
      <c r="I23" s="3">
        <v>1.177</v>
      </c>
      <c r="J23" t="s">
        <v>48</v>
      </c>
      <c r="M23">
        <v>0.3</v>
      </c>
      <c r="N23">
        <v>0.9916</v>
      </c>
      <c r="O23">
        <v>1.165</v>
      </c>
      <c r="P23">
        <v>1.38</v>
      </c>
      <c r="Q23">
        <v>1.177</v>
      </c>
    </row>
    <row r="24" spans="1:17">
      <c r="A24" s="4">
        <v>0.35</v>
      </c>
      <c r="B24" s="3" t="s">
        <v>47</v>
      </c>
      <c r="C24" s="1">
        <v>3.999</v>
      </c>
      <c r="D24" s="3" t="s">
        <v>47</v>
      </c>
      <c r="E24" s="1">
        <v>4.705</v>
      </c>
      <c r="F24" s="3" t="s">
        <v>47</v>
      </c>
      <c r="G24" s="1">
        <v>5.579</v>
      </c>
      <c r="H24" s="3" t="s">
        <v>47</v>
      </c>
      <c r="I24" s="3">
        <v>1.178</v>
      </c>
      <c r="J24" t="s">
        <v>48</v>
      </c>
      <c r="M24">
        <v>0.35</v>
      </c>
      <c r="N24">
        <v>3.999</v>
      </c>
      <c r="O24">
        <v>4.705</v>
      </c>
      <c r="P24">
        <v>5.579</v>
      </c>
      <c r="Q24">
        <v>1.178</v>
      </c>
    </row>
    <row r="25" spans="1:17">
      <c r="A25" s="4">
        <v>0.4</v>
      </c>
      <c r="B25" s="3" t="s">
        <v>47</v>
      </c>
      <c r="C25" s="1">
        <v>11.13</v>
      </c>
      <c r="D25" s="3" t="s">
        <v>47</v>
      </c>
      <c r="E25" s="1">
        <v>13.07</v>
      </c>
      <c r="F25" s="3" t="s">
        <v>47</v>
      </c>
      <c r="G25" s="1">
        <v>15.53</v>
      </c>
      <c r="H25" s="3" t="s">
        <v>47</v>
      </c>
      <c r="I25" s="3">
        <v>1.179</v>
      </c>
      <c r="J25" t="s">
        <v>48</v>
      </c>
      <c r="M25">
        <v>0.4</v>
      </c>
      <c r="N25">
        <v>11.13</v>
      </c>
      <c r="O25">
        <v>13.07</v>
      </c>
      <c r="P25">
        <v>15.53</v>
      </c>
      <c r="Q25">
        <v>1.179</v>
      </c>
    </row>
    <row r="26" spans="1:17">
      <c r="A26" s="4">
        <v>0.45</v>
      </c>
      <c r="B26" s="3" t="s">
        <v>47</v>
      </c>
      <c r="C26" s="1">
        <v>24.23</v>
      </c>
      <c r="D26" s="3" t="s">
        <v>47</v>
      </c>
      <c r="E26" s="1">
        <v>28.47</v>
      </c>
      <c r="F26" s="3" t="s">
        <v>47</v>
      </c>
      <c r="G26" s="1">
        <v>33.83</v>
      </c>
      <c r="H26" s="3" t="s">
        <v>47</v>
      </c>
      <c r="I26" s="3">
        <v>1.179</v>
      </c>
      <c r="J26" t="s">
        <v>48</v>
      </c>
      <c r="M26">
        <v>0.45</v>
      </c>
      <c r="N26">
        <v>24.23</v>
      </c>
      <c r="O26">
        <v>28.47</v>
      </c>
      <c r="P26">
        <v>33.83</v>
      </c>
      <c r="Q26">
        <v>1.179</v>
      </c>
    </row>
    <row r="27" spans="1:17">
      <c r="A27" s="4">
        <v>0.5</v>
      </c>
      <c r="B27" s="3" t="s">
        <v>47</v>
      </c>
      <c r="C27" s="1">
        <v>44.59</v>
      </c>
      <c r="D27" s="3" t="s">
        <v>47</v>
      </c>
      <c r="E27" s="1">
        <v>52.36</v>
      </c>
      <c r="F27" s="3" t="s">
        <v>47</v>
      </c>
      <c r="G27" s="1">
        <v>62.22</v>
      </c>
      <c r="H27" s="3" t="s">
        <v>47</v>
      </c>
      <c r="I27" s="3">
        <v>1.178</v>
      </c>
      <c r="J27" t="s">
        <v>48</v>
      </c>
      <c r="M27">
        <v>0.5</v>
      </c>
      <c r="N27">
        <v>44.59</v>
      </c>
      <c r="O27">
        <v>52.36</v>
      </c>
      <c r="P27">
        <v>62.22</v>
      </c>
      <c r="Q27">
        <v>1.178</v>
      </c>
    </row>
    <row r="28" spans="1:17">
      <c r="A28" s="4">
        <v>0.6</v>
      </c>
      <c r="B28" s="3" t="s">
        <v>47</v>
      </c>
      <c r="C28" s="1">
        <v>108.9</v>
      </c>
      <c r="D28" s="3" t="s">
        <v>47</v>
      </c>
      <c r="E28" s="1">
        <v>127.7</v>
      </c>
      <c r="F28" s="3" t="s">
        <v>47</v>
      </c>
      <c r="G28" s="1">
        <v>151.4</v>
      </c>
      <c r="H28" s="3" t="s">
        <v>47</v>
      </c>
      <c r="I28" s="3">
        <v>1.174</v>
      </c>
      <c r="J28" t="s">
        <v>48</v>
      </c>
      <c r="M28">
        <v>0.6</v>
      </c>
      <c r="N28">
        <v>108.9</v>
      </c>
      <c r="O28">
        <v>127.7</v>
      </c>
      <c r="P28">
        <v>151.4</v>
      </c>
      <c r="Q28">
        <v>1.174</v>
      </c>
    </row>
    <row r="29" spans="1:17">
      <c r="A29" s="4">
        <v>0.7</v>
      </c>
      <c r="B29" s="3" t="s">
        <v>47</v>
      </c>
      <c r="C29" s="1">
        <v>204.1</v>
      </c>
      <c r="D29" s="3" t="s">
        <v>47</v>
      </c>
      <c r="E29" s="1">
        <v>237.9</v>
      </c>
      <c r="F29" s="3" t="s">
        <v>47</v>
      </c>
      <c r="G29" s="1">
        <v>280.3</v>
      </c>
      <c r="H29" s="3" t="s">
        <v>47</v>
      </c>
      <c r="I29" s="3">
        <v>1.168</v>
      </c>
      <c r="J29" t="s">
        <v>48</v>
      </c>
      <c r="M29">
        <v>0.7</v>
      </c>
      <c r="N29">
        <v>204.1</v>
      </c>
      <c r="O29">
        <v>237.9</v>
      </c>
      <c r="P29">
        <v>280.3</v>
      </c>
      <c r="Q29">
        <v>1.168</v>
      </c>
    </row>
    <row r="30" spans="1:17">
      <c r="A30" s="4">
        <v>0.8</v>
      </c>
      <c r="B30" s="3" t="s">
        <v>47</v>
      </c>
      <c r="C30" s="1">
        <v>328.6</v>
      </c>
      <c r="D30" s="3" t="s">
        <v>47</v>
      </c>
      <c r="E30" s="1">
        <v>379.8</v>
      </c>
      <c r="F30" s="3" t="s">
        <v>47</v>
      </c>
      <c r="G30" s="1">
        <v>444.1</v>
      </c>
      <c r="H30" s="3" t="s">
        <v>47</v>
      </c>
      <c r="I30" s="3">
        <v>1.159</v>
      </c>
      <c r="J30" t="s">
        <v>48</v>
      </c>
      <c r="M30">
        <v>0.8</v>
      </c>
      <c r="N30">
        <v>328.6</v>
      </c>
      <c r="O30">
        <v>379.8</v>
      </c>
      <c r="P30">
        <v>444.1</v>
      </c>
      <c r="Q30">
        <v>1.159</v>
      </c>
    </row>
    <row r="31" spans="1:17">
      <c r="A31" s="4">
        <v>0.9</v>
      </c>
      <c r="B31" s="3" t="s">
        <v>47</v>
      </c>
      <c r="C31" s="1">
        <v>480.2</v>
      </c>
      <c r="D31" s="3" t="s">
        <v>47</v>
      </c>
      <c r="E31" s="1">
        <v>550.4</v>
      </c>
      <c r="F31" s="3" t="s">
        <v>47</v>
      </c>
      <c r="G31" s="1">
        <v>636.5</v>
      </c>
      <c r="H31" s="3" t="s">
        <v>47</v>
      </c>
      <c r="I31" s="3">
        <v>1.148</v>
      </c>
      <c r="J31" t="s">
        <v>48</v>
      </c>
      <c r="M31">
        <v>0.9</v>
      </c>
      <c r="N31">
        <v>480.2</v>
      </c>
      <c r="O31">
        <v>550.4</v>
      </c>
      <c r="P31">
        <v>636.5</v>
      </c>
      <c r="Q31">
        <v>1.148</v>
      </c>
    </row>
    <row r="32" spans="1:17">
      <c r="A32" s="4">
        <v>1</v>
      </c>
      <c r="B32" s="3" t="s">
        <v>47</v>
      </c>
      <c r="C32" s="1">
        <v>658.7</v>
      </c>
      <c r="D32" s="3" t="s">
        <v>47</v>
      </c>
      <c r="E32" s="1">
        <v>748</v>
      </c>
      <c r="F32" s="3" t="s">
        <v>47</v>
      </c>
      <c r="G32" s="1">
        <v>855.3</v>
      </c>
      <c r="H32" s="3" t="s">
        <v>47</v>
      </c>
      <c r="I32" s="3">
        <v>1.137</v>
      </c>
      <c r="J32" t="s">
        <v>48</v>
      </c>
      <c r="M32">
        <v>1</v>
      </c>
      <c r="N32">
        <v>658.7</v>
      </c>
      <c r="O32">
        <v>748</v>
      </c>
      <c r="P32">
        <v>855.3</v>
      </c>
      <c r="Q32">
        <v>1.137</v>
      </c>
    </row>
    <row r="33" spans="1:17">
      <c r="A33" s="4">
        <v>1.25</v>
      </c>
      <c r="B33" s="3" t="s">
        <v>47</v>
      </c>
      <c r="C33" s="1">
        <v>1232</v>
      </c>
      <c r="D33" s="3" t="s">
        <v>47</v>
      </c>
      <c r="E33" s="1">
        <v>1369</v>
      </c>
      <c r="F33" s="3" t="s">
        <v>47</v>
      </c>
      <c r="G33" s="1">
        <v>1531</v>
      </c>
      <c r="H33" s="3" t="s">
        <v>47</v>
      </c>
      <c r="I33" s="3">
        <v>1.11</v>
      </c>
      <c r="J33" t="s">
        <v>48</v>
      </c>
      <c r="M33">
        <v>1.25</v>
      </c>
      <c r="N33">
        <v>1232</v>
      </c>
      <c r="O33">
        <v>1369</v>
      </c>
      <c r="P33">
        <v>1531</v>
      </c>
      <c r="Q33">
        <v>1.11</v>
      </c>
    </row>
    <row r="34" spans="1:17">
      <c r="A34" s="4">
        <v>1.5</v>
      </c>
      <c r="B34" s="3" t="s">
        <v>47</v>
      </c>
      <c r="C34" s="1">
        <v>2001</v>
      </c>
      <c r="D34" s="3" t="s">
        <v>47</v>
      </c>
      <c r="E34" s="1">
        <v>2177</v>
      </c>
      <c r="F34" s="3" t="s">
        <v>47</v>
      </c>
      <c r="G34" s="1">
        <v>2388</v>
      </c>
      <c r="H34" s="3" t="s">
        <v>47</v>
      </c>
      <c r="I34" s="3">
        <v>1.091</v>
      </c>
      <c r="J34" t="s">
        <v>48</v>
      </c>
      <c r="M34">
        <v>1.5</v>
      </c>
      <c r="N34">
        <v>2001</v>
      </c>
      <c r="O34">
        <v>2177</v>
      </c>
      <c r="P34">
        <v>2388</v>
      </c>
      <c r="Q34">
        <v>1.091</v>
      </c>
    </row>
    <row r="35" spans="1:17">
      <c r="A35" s="4">
        <v>1.75</v>
      </c>
      <c r="B35" s="3" t="s">
        <v>47</v>
      </c>
      <c r="C35" s="1">
        <v>2960</v>
      </c>
      <c r="D35" s="3" t="s">
        <v>47</v>
      </c>
      <c r="E35" s="1">
        <v>3176</v>
      </c>
      <c r="F35" s="3" t="s">
        <v>47</v>
      </c>
      <c r="G35" s="1">
        <v>3443</v>
      </c>
      <c r="H35" s="3" t="s">
        <v>47</v>
      </c>
      <c r="I35" s="3">
        <v>1.078</v>
      </c>
      <c r="J35" t="s">
        <v>48</v>
      </c>
      <c r="M35">
        <v>1.75</v>
      </c>
      <c r="N35">
        <v>2960</v>
      </c>
      <c r="O35">
        <v>3176</v>
      </c>
      <c r="P35">
        <v>3443</v>
      </c>
      <c r="Q35">
        <v>1.078</v>
      </c>
    </row>
    <row r="36" spans="1:17">
      <c r="A36" s="5">
        <v>2</v>
      </c>
      <c r="B36" s="3" t="s">
        <v>47</v>
      </c>
      <c r="C36" s="1">
        <v>4089</v>
      </c>
      <c r="D36" s="3" t="s">
        <v>47</v>
      </c>
      <c r="E36" s="1">
        <v>4369</v>
      </c>
      <c r="F36" s="3" t="s">
        <v>47</v>
      </c>
      <c r="G36" s="1">
        <v>4702</v>
      </c>
      <c r="H36" s="3" t="s">
        <v>47</v>
      </c>
      <c r="I36" s="3">
        <v>1.07</v>
      </c>
      <c r="J36" t="s">
        <v>48</v>
      </c>
      <c r="M36">
        <v>2</v>
      </c>
      <c r="N36">
        <v>4089</v>
      </c>
      <c r="O36">
        <v>4369</v>
      </c>
      <c r="P36">
        <v>4702</v>
      </c>
      <c r="Q36">
        <v>1.07</v>
      </c>
    </row>
    <row r="37" spans="1:17">
      <c r="A37" s="5">
        <v>2.5</v>
      </c>
      <c r="B37" s="3" t="s">
        <v>47</v>
      </c>
      <c r="C37" s="1">
        <v>6771</v>
      </c>
      <c r="D37" s="3" t="s">
        <v>47</v>
      </c>
      <c r="E37" s="1">
        <v>7194</v>
      </c>
      <c r="F37" s="3" t="s">
        <v>47</v>
      </c>
      <c r="G37" s="1">
        <v>7669</v>
      </c>
      <c r="H37" s="3" t="s">
        <v>47</v>
      </c>
      <c r="I37" s="3">
        <v>1.063</v>
      </c>
      <c r="J37" t="s">
        <v>48</v>
      </c>
      <c r="M37">
        <v>2.5</v>
      </c>
      <c r="N37">
        <v>6771</v>
      </c>
      <c r="O37">
        <v>7194</v>
      </c>
      <c r="P37">
        <v>7669</v>
      </c>
      <c r="Q37">
        <v>1.063</v>
      </c>
    </row>
    <row r="38" spans="1:17">
      <c r="A38" s="5">
        <v>3</v>
      </c>
      <c r="B38" s="3" t="s">
        <v>47</v>
      </c>
      <c r="C38" s="1">
        <v>9758</v>
      </c>
      <c r="D38" s="3" t="s">
        <v>47</v>
      </c>
      <c r="E38" s="1">
        <v>10330</v>
      </c>
      <c r="F38" s="3" t="s">
        <v>47</v>
      </c>
      <c r="G38" s="1">
        <v>11000</v>
      </c>
      <c r="H38" s="3" t="s">
        <v>47</v>
      </c>
      <c r="I38" s="3">
        <v>1.061</v>
      </c>
      <c r="J38" t="s">
        <v>48</v>
      </c>
      <c r="M38">
        <v>3</v>
      </c>
      <c r="N38">
        <v>9758</v>
      </c>
      <c r="O38">
        <v>10330</v>
      </c>
      <c r="P38">
        <v>11000</v>
      </c>
      <c r="Q38">
        <v>1.061</v>
      </c>
    </row>
    <row r="39" spans="1:17">
      <c r="A39" s="5">
        <v>3.5</v>
      </c>
      <c r="B39" s="3" t="s">
        <v>47</v>
      </c>
      <c r="C39" s="1">
        <v>12750</v>
      </c>
      <c r="D39" s="3" t="s">
        <v>47</v>
      </c>
      <c r="E39" s="1">
        <v>13490</v>
      </c>
      <c r="F39" s="3" t="s">
        <v>47</v>
      </c>
      <c r="G39" s="1">
        <v>14340</v>
      </c>
      <c r="H39" s="3" t="s">
        <v>47</v>
      </c>
      <c r="I39" s="3">
        <v>1.061</v>
      </c>
      <c r="J39" t="s">
        <v>48</v>
      </c>
      <c r="M39">
        <v>3.5</v>
      </c>
      <c r="N39">
        <v>12750</v>
      </c>
      <c r="O39">
        <v>13490</v>
      </c>
      <c r="P39">
        <v>14340</v>
      </c>
      <c r="Q39">
        <v>1.061</v>
      </c>
    </row>
    <row r="40" spans="1:17">
      <c r="A40" s="5">
        <v>4</v>
      </c>
      <c r="B40" s="3" t="s">
        <v>47</v>
      </c>
      <c r="C40" s="1">
        <v>15550</v>
      </c>
      <c r="D40" s="3" t="s">
        <v>47</v>
      </c>
      <c r="E40" s="1">
        <v>16410</v>
      </c>
      <c r="F40" s="3" t="s">
        <v>47</v>
      </c>
      <c r="G40" s="1">
        <v>17470</v>
      </c>
      <c r="H40" s="3" t="s">
        <v>47</v>
      </c>
      <c r="I40" s="3">
        <v>1.061</v>
      </c>
      <c r="J40" t="s">
        <v>48</v>
      </c>
      <c r="M40">
        <v>4</v>
      </c>
      <c r="N40">
        <v>15550</v>
      </c>
      <c r="O40">
        <v>16410</v>
      </c>
      <c r="P40">
        <v>17470</v>
      </c>
      <c r="Q40">
        <v>1.061</v>
      </c>
    </row>
    <row r="41" spans="1:17">
      <c r="A41" s="5">
        <v>5</v>
      </c>
      <c r="B41" s="3" t="s">
        <v>47</v>
      </c>
      <c r="C41" s="1">
        <v>20080</v>
      </c>
      <c r="D41" s="3" t="s">
        <v>47</v>
      </c>
      <c r="E41" s="1">
        <v>21250</v>
      </c>
      <c r="F41" s="3" t="s">
        <v>47</v>
      </c>
      <c r="G41" s="1">
        <v>22690</v>
      </c>
      <c r="H41" s="3" t="s">
        <v>47</v>
      </c>
      <c r="I41" s="3">
        <v>1.063</v>
      </c>
      <c r="J41" t="s">
        <v>48</v>
      </c>
      <c r="M41">
        <v>5</v>
      </c>
      <c r="N41">
        <v>20080</v>
      </c>
      <c r="O41">
        <v>21250</v>
      </c>
      <c r="P41">
        <v>22690</v>
      </c>
      <c r="Q41">
        <v>1.063</v>
      </c>
    </row>
    <row r="42" spans="1:17">
      <c r="A42" s="5">
        <v>6</v>
      </c>
      <c r="B42" s="3" t="s">
        <v>47</v>
      </c>
      <c r="C42" s="1">
        <v>23200</v>
      </c>
      <c r="D42" s="3" t="s">
        <v>47</v>
      </c>
      <c r="E42" s="1">
        <v>24580</v>
      </c>
      <c r="F42" s="3" t="s">
        <v>47</v>
      </c>
      <c r="G42" s="1">
        <v>26260</v>
      </c>
      <c r="H42" s="3" t="s">
        <v>47</v>
      </c>
      <c r="I42" s="3">
        <v>1.064</v>
      </c>
      <c r="J42" t="s">
        <v>48</v>
      </c>
      <c r="M42">
        <v>6</v>
      </c>
      <c r="N42">
        <v>23200</v>
      </c>
      <c r="O42">
        <v>24580</v>
      </c>
      <c r="P42">
        <v>26260</v>
      </c>
      <c r="Q42">
        <v>1.064</v>
      </c>
    </row>
    <row r="43" spans="1:17">
      <c r="A43" s="5">
        <v>7</v>
      </c>
      <c r="B43" s="3" t="s">
        <v>47</v>
      </c>
      <c r="C43" s="1">
        <v>25140</v>
      </c>
      <c r="D43" s="3" t="s">
        <v>47</v>
      </c>
      <c r="E43" s="1">
        <v>26650</v>
      </c>
      <c r="F43" s="3" t="s">
        <v>47</v>
      </c>
      <c r="G43" s="1">
        <v>28470</v>
      </c>
      <c r="H43" s="3" t="s">
        <v>47</v>
      </c>
      <c r="I43" s="3">
        <v>1.065</v>
      </c>
      <c r="J43" t="s">
        <v>48</v>
      </c>
      <c r="M43">
        <v>7</v>
      </c>
      <c r="N43">
        <v>25140</v>
      </c>
      <c r="O43">
        <v>26650</v>
      </c>
      <c r="P43">
        <v>28470</v>
      </c>
      <c r="Q43">
        <v>1.065</v>
      </c>
    </row>
    <row r="44" spans="1:17">
      <c r="A44" s="5">
        <v>8</v>
      </c>
      <c r="B44" s="3" t="s">
        <v>47</v>
      </c>
      <c r="C44" s="1">
        <v>26140</v>
      </c>
      <c r="D44" s="3" t="s">
        <v>47</v>
      </c>
      <c r="E44" s="1">
        <v>27780</v>
      </c>
      <c r="F44" s="3" t="s">
        <v>47</v>
      </c>
      <c r="G44" s="1">
        <v>29660</v>
      </c>
      <c r="H44" s="3" t="s">
        <v>47</v>
      </c>
      <c r="I44" s="3">
        <v>1.065</v>
      </c>
      <c r="J44" t="s">
        <v>48</v>
      </c>
      <c r="M44">
        <v>8</v>
      </c>
      <c r="N44">
        <v>26140</v>
      </c>
      <c r="O44">
        <v>27780</v>
      </c>
      <c r="P44">
        <v>29660</v>
      </c>
      <c r="Q44">
        <v>1.065</v>
      </c>
    </row>
    <row r="45" spans="1:17">
      <c r="A45" s="5">
        <v>9</v>
      </c>
      <c r="B45" s="3" t="s">
        <v>47</v>
      </c>
      <c r="C45" s="1">
        <v>26480</v>
      </c>
      <c r="D45" s="3" t="s">
        <v>47</v>
      </c>
      <c r="E45" s="1">
        <v>28190</v>
      </c>
      <c r="F45" s="3" t="s">
        <v>47</v>
      </c>
      <c r="G45" s="1">
        <v>30090</v>
      </c>
      <c r="H45" s="3" t="s">
        <v>47</v>
      </c>
      <c r="I45" s="3">
        <v>1.066</v>
      </c>
      <c r="J45" t="s">
        <v>48</v>
      </c>
      <c r="M45">
        <v>9</v>
      </c>
      <c r="N45">
        <v>26480</v>
      </c>
      <c r="O45">
        <v>28190</v>
      </c>
      <c r="P45">
        <v>30090</v>
      </c>
      <c r="Q45">
        <v>1.066</v>
      </c>
    </row>
    <row r="46" spans="1:17">
      <c r="A46" s="5">
        <v>10</v>
      </c>
      <c r="B46" s="3" t="s">
        <v>47</v>
      </c>
      <c r="C46" s="1">
        <v>26420</v>
      </c>
      <c r="D46" s="3" t="s">
        <v>47</v>
      </c>
      <c r="E46" s="1">
        <v>28130</v>
      </c>
      <c r="F46" s="3" t="s">
        <v>47</v>
      </c>
      <c r="G46" s="1">
        <v>30000</v>
      </c>
      <c r="H46" s="3" t="s">
        <v>47</v>
      </c>
      <c r="I46" s="3">
        <v>1.066</v>
      </c>
      <c r="J46" t="s">
        <v>48</v>
      </c>
      <c r="M46">
        <v>10</v>
      </c>
      <c r="N46">
        <v>26420</v>
      </c>
      <c r="O46">
        <v>28130</v>
      </c>
      <c r="P46">
        <v>30000</v>
      </c>
      <c r="Q46">
        <v>1.066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abSelected="1" zoomScale="145" zoomScaleNormal="145" topLeftCell="A29" workbookViewId="0">
      <selection activeCell="K30" sqref="K30"/>
    </sheetView>
  </sheetViews>
  <sheetFormatPr defaultColWidth="9.15238095238095" defaultRowHeight="13.5"/>
  <cols>
    <col min="1" max="1" width="9.28571428571429" customWidth="1"/>
    <col min="2" max="2" width="8" customWidth="1"/>
    <col min="3" max="5" width="8.57142857142857" customWidth="1"/>
    <col min="6" max="6" width="7.71428571428571" customWidth="1"/>
    <col min="7" max="9" width="14.0095238095238" customWidth="1"/>
    <col min="10" max="10" width="7.71428571428571" customWidth="1"/>
    <col min="11" max="11" width="14.0095238095238" style="2" customWidth="1"/>
    <col min="12" max="14" width="14.0095238095238" customWidth="1"/>
  </cols>
  <sheetData>
    <row r="1" spans="1:13">
      <c r="A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J1" t="s">
        <v>59</v>
      </c>
      <c r="K1" s="2" t="s">
        <v>60</v>
      </c>
      <c r="L1" t="s">
        <v>61</v>
      </c>
      <c r="M1" t="s">
        <v>35</v>
      </c>
    </row>
    <row r="2" spans="1:14">
      <c r="A2">
        <v>11518</v>
      </c>
      <c r="B2" t="s">
        <v>62</v>
      </c>
      <c r="C2">
        <v>2</v>
      </c>
      <c r="D2">
        <v>0.019</v>
      </c>
      <c r="E2">
        <v>-0.006</v>
      </c>
      <c r="F2">
        <v>0.0334</v>
      </c>
      <c r="G2">
        <f t="shared" ref="G2:G59" si="0">D2*(2*C2+1)</f>
        <v>0.095</v>
      </c>
      <c r="H2">
        <f t="shared" ref="H2:H59" si="1">E2*(2*C2+1)</f>
        <v>-0.03</v>
      </c>
      <c r="I2">
        <f t="shared" ref="I2:I59" si="2">F2*(2*C2+1)</f>
        <v>0.167</v>
      </c>
      <c r="J2">
        <v>-213.9</v>
      </c>
      <c r="K2" s="2">
        <f>SQRT(D2)*J2</f>
        <v>-29.484080280721</v>
      </c>
      <c r="L2">
        <f t="shared" ref="L2:L59" si="3">1+F2/D2</f>
        <v>2.7578947368421</v>
      </c>
      <c r="M2">
        <f t="shared" ref="M2:M59" si="4">L2-1</f>
        <v>1.7578947368421</v>
      </c>
      <c r="N2">
        <f>E2/D2</f>
        <v>-0.315789473684211</v>
      </c>
    </row>
    <row r="3" spans="1:14">
      <c r="A3">
        <v>11518</v>
      </c>
      <c r="B3" t="s">
        <v>62</v>
      </c>
      <c r="C3">
        <v>2</v>
      </c>
      <c r="D3">
        <v>0.0091</v>
      </c>
      <c r="E3">
        <v>-0.0044</v>
      </c>
      <c r="F3">
        <v>0.0066</v>
      </c>
      <c r="G3">
        <f t="shared" si="0"/>
        <v>0.0455</v>
      </c>
      <c r="H3">
        <f t="shared" si="1"/>
        <v>-0.022</v>
      </c>
      <c r="I3">
        <f t="shared" si="2"/>
        <v>0.033</v>
      </c>
      <c r="J3">
        <v>23.0505</v>
      </c>
      <c r="K3" s="2">
        <f t="shared" ref="K3:K34" si="5">SQRT(D3)*J3</f>
        <v>2.19887755622613</v>
      </c>
      <c r="L3">
        <f t="shared" si="3"/>
        <v>1.72527472527473</v>
      </c>
      <c r="M3">
        <f t="shared" si="4"/>
        <v>0.725274725274725</v>
      </c>
      <c r="N3">
        <f>E3/D3</f>
        <v>-0.483516483516484</v>
      </c>
    </row>
    <row r="4" spans="1:13">
      <c r="A4">
        <v>11453</v>
      </c>
      <c r="B4" t="s">
        <v>62</v>
      </c>
      <c r="C4">
        <v>2</v>
      </c>
      <c r="D4">
        <v>0.0255</v>
      </c>
      <c r="E4">
        <v>-0.0077</v>
      </c>
      <c r="F4">
        <v>0.0128</v>
      </c>
      <c r="G4">
        <f t="shared" si="0"/>
        <v>0.1275</v>
      </c>
      <c r="H4">
        <f t="shared" si="1"/>
        <v>-0.0385</v>
      </c>
      <c r="I4">
        <f t="shared" si="2"/>
        <v>0.064</v>
      </c>
      <c r="J4">
        <v>-92.2796</v>
      </c>
      <c r="K4" s="2">
        <f t="shared" si="5"/>
        <v>-14.7358704083634</v>
      </c>
      <c r="L4">
        <f t="shared" si="3"/>
        <v>1.50196078431373</v>
      </c>
      <c r="M4">
        <f t="shared" si="4"/>
        <v>0.501960784313725</v>
      </c>
    </row>
    <row r="5" spans="1:13">
      <c r="A5">
        <v>11453</v>
      </c>
      <c r="B5" t="s">
        <v>62</v>
      </c>
      <c r="C5">
        <v>2</v>
      </c>
      <c r="D5">
        <v>0.014</v>
      </c>
      <c r="E5">
        <v>-0.0056</v>
      </c>
      <c r="F5">
        <v>0.0081</v>
      </c>
      <c r="G5">
        <f t="shared" si="0"/>
        <v>0.07</v>
      </c>
      <c r="H5">
        <f t="shared" si="1"/>
        <v>-0.028</v>
      </c>
      <c r="I5">
        <f t="shared" si="2"/>
        <v>0.0405</v>
      </c>
      <c r="J5">
        <v>11.171</v>
      </c>
      <c r="K5" s="2">
        <f t="shared" si="5"/>
        <v>1.32177054514012</v>
      </c>
      <c r="L5">
        <f t="shared" si="3"/>
        <v>1.57857142857143</v>
      </c>
      <c r="M5">
        <f t="shared" si="4"/>
        <v>0.578571428571429</v>
      </c>
    </row>
    <row r="6" spans="1:13">
      <c r="A6">
        <v>11217</v>
      </c>
      <c r="B6" t="s">
        <v>62</v>
      </c>
      <c r="C6">
        <v>4</v>
      </c>
      <c r="D6">
        <v>0.2319</v>
      </c>
      <c r="E6">
        <v>-0.0619</v>
      </c>
      <c r="F6">
        <v>0.1103</v>
      </c>
      <c r="G6">
        <f t="shared" si="0"/>
        <v>2.0871</v>
      </c>
      <c r="H6">
        <f t="shared" si="1"/>
        <v>-0.5571</v>
      </c>
      <c r="I6">
        <f t="shared" si="2"/>
        <v>0.9927</v>
      </c>
      <c r="J6">
        <v>0.787617</v>
      </c>
      <c r="K6" s="2">
        <f t="shared" si="5"/>
        <v>0.379284815042705</v>
      </c>
      <c r="L6">
        <f t="shared" si="3"/>
        <v>1.47563605002156</v>
      </c>
      <c r="M6">
        <f t="shared" si="4"/>
        <v>0.475636050021561</v>
      </c>
    </row>
    <row r="7" spans="1:13">
      <c r="A7">
        <v>11217</v>
      </c>
      <c r="B7" t="s">
        <v>62</v>
      </c>
      <c r="C7">
        <v>4</v>
      </c>
      <c r="D7">
        <v>-0.0717</v>
      </c>
      <c r="E7">
        <v>-0.0681</v>
      </c>
      <c r="F7">
        <v>0.0837</v>
      </c>
      <c r="G7">
        <f t="shared" si="0"/>
        <v>-0.6453</v>
      </c>
      <c r="H7">
        <f t="shared" si="1"/>
        <v>-0.6129</v>
      </c>
      <c r="I7">
        <f t="shared" si="2"/>
        <v>0.7533</v>
      </c>
      <c r="J7">
        <v>0.0993351</v>
      </c>
      <c r="K7" s="2" t="e">
        <f t="shared" si="5"/>
        <v>#NUM!</v>
      </c>
      <c r="L7">
        <f t="shared" si="3"/>
        <v>-0.167364016736402</v>
      </c>
      <c r="M7">
        <f t="shared" si="4"/>
        <v>-1.1673640167364</v>
      </c>
    </row>
    <row r="8" spans="1:13">
      <c r="A8">
        <v>10821</v>
      </c>
      <c r="B8" t="s">
        <v>62</v>
      </c>
      <c r="C8">
        <v>3</v>
      </c>
      <c r="D8">
        <v>0.0043</v>
      </c>
      <c r="E8">
        <v>-0.0012</v>
      </c>
      <c r="F8">
        <v>0.0025</v>
      </c>
      <c r="G8">
        <f t="shared" si="0"/>
        <v>0.0301</v>
      </c>
      <c r="H8">
        <f t="shared" si="1"/>
        <v>-0.0084</v>
      </c>
      <c r="I8">
        <f t="shared" si="2"/>
        <v>0.0175</v>
      </c>
      <c r="J8">
        <v>2.82277</v>
      </c>
      <c r="K8" s="2">
        <f t="shared" si="5"/>
        <v>0.18510140743244</v>
      </c>
      <c r="L8">
        <f t="shared" si="3"/>
        <v>1.58139534883721</v>
      </c>
      <c r="M8">
        <f t="shared" si="4"/>
        <v>0.581395348837209</v>
      </c>
    </row>
    <row r="9" spans="1:13">
      <c r="A9">
        <v>10821</v>
      </c>
      <c r="B9" t="s">
        <v>62</v>
      </c>
      <c r="C9">
        <v>3</v>
      </c>
      <c r="D9">
        <v>0.0006</v>
      </c>
      <c r="E9">
        <v>-0.0018</v>
      </c>
      <c r="F9">
        <v>0.0038</v>
      </c>
      <c r="G9">
        <f t="shared" si="0"/>
        <v>0.0042</v>
      </c>
      <c r="H9">
        <f t="shared" si="1"/>
        <v>-0.0126</v>
      </c>
      <c r="I9">
        <f t="shared" si="2"/>
        <v>0.0266</v>
      </c>
      <c r="J9">
        <v>0.10068</v>
      </c>
      <c r="K9" s="2">
        <f t="shared" si="5"/>
        <v>0.0024661462730341</v>
      </c>
      <c r="L9">
        <f t="shared" si="3"/>
        <v>7.33333333333333</v>
      </c>
      <c r="M9">
        <f t="shared" si="4"/>
        <v>6.33333333333333</v>
      </c>
    </row>
    <row r="10" spans="1:13">
      <c r="A10">
        <v>10731</v>
      </c>
      <c r="B10" t="s">
        <v>62</v>
      </c>
      <c r="C10">
        <v>2</v>
      </c>
      <c r="D10">
        <v>0.0537</v>
      </c>
      <c r="E10">
        <v>-0.0247</v>
      </c>
      <c r="F10">
        <v>0.0355</v>
      </c>
      <c r="G10">
        <f t="shared" si="0"/>
        <v>0.2685</v>
      </c>
      <c r="H10">
        <f t="shared" si="1"/>
        <v>-0.1235</v>
      </c>
      <c r="I10">
        <f t="shared" si="2"/>
        <v>0.1775</v>
      </c>
      <c r="J10">
        <v>-15.8328</v>
      </c>
      <c r="K10" s="2">
        <f t="shared" si="5"/>
        <v>-3.66897598092547</v>
      </c>
      <c r="L10">
        <f t="shared" si="3"/>
        <v>1.6610800744879</v>
      </c>
      <c r="M10">
        <f t="shared" si="4"/>
        <v>0.661080074487896</v>
      </c>
    </row>
    <row r="11" spans="1:13">
      <c r="A11">
        <v>10731</v>
      </c>
      <c r="B11" t="s">
        <v>62</v>
      </c>
      <c r="C11">
        <v>2</v>
      </c>
      <c r="D11">
        <v>0.0276</v>
      </c>
      <c r="E11">
        <v>-0.0161</v>
      </c>
      <c r="F11">
        <v>0.0205</v>
      </c>
      <c r="G11">
        <f t="shared" si="0"/>
        <v>0.138</v>
      </c>
      <c r="H11">
        <f t="shared" si="1"/>
        <v>-0.0805</v>
      </c>
      <c r="I11">
        <f t="shared" si="2"/>
        <v>0.1025</v>
      </c>
      <c r="J11">
        <v>2.76515</v>
      </c>
      <c r="K11" s="2">
        <f t="shared" si="5"/>
        <v>0.459381219490958</v>
      </c>
      <c r="L11">
        <f t="shared" si="3"/>
        <v>1.74275362318841</v>
      </c>
      <c r="M11">
        <f t="shared" si="4"/>
        <v>0.742753623188406</v>
      </c>
    </row>
    <row r="12" spans="1:13">
      <c r="A12">
        <v>10724</v>
      </c>
      <c r="B12" t="s">
        <v>62</v>
      </c>
      <c r="C12">
        <v>2</v>
      </c>
      <c r="D12">
        <v>0.1223</v>
      </c>
      <c r="E12">
        <v>-0.0304</v>
      </c>
      <c r="F12">
        <v>0.0483</v>
      </c>
      <c r="G12">
        <f t="shared" si="0"/>
        <v>0.6115</v>
      </c>
      <c r="H12">
        <f t="shared" si="1"/>
        <v>-0.152</v>
      </c>
      <c r="I12">
        <f t="shared" si="2"/>
        <v>0.2415</v>
      </c>
      <c r="J12">
        <v>-15.833</v>
      </c>
      <c r="K12" s="2">
        <f t="shared" si="5"/>
        <v>-5.53702443779147</v>
      </c>
      <c r="L12">
        <f t="shared" si="3"/>
        <v>1.39493049877351</v>
      </c>
      <c r="M12">
        <f t="shared" si="4"/>
        <v>0.394930498773508</v>
      </c>
    </row>
    <row r="13" spans="1:13">
      <c r="A13">
        <v>10724</v>
      </c>
      <c r="B13" t="s">
        <v>62</v>
      </c>
      <c r="C13">
        <v>2</v>
      </c>
      <c r="D13">
        <v>0.0238</v>
      </c>
      <c r="E13">
        <v>-0.0186</v>
      </c>
      <c r="F13">
        <v>0.0202</v>
      </c>
      <c r="G13">
        <f t="shared" si="0"/>
        <v>0.119</v>
      </c>
      <c r="H13">
        <f t="shared" si="1"/>
        <v>-0.093</v>
      </c>
      <c r="I13">
        <f t="shared" si="2"/>
        <v>0.101</v>
      </c>
      <c r="J13">
        <v>0.738846</v>
      </c>
      <c r="K13" s="2">
        <f t="shared" si="5"/>
        <v>0.113983609342926</v>
      </c>
      <c r="L13">
        <f t="shared" si="3"/>
        <v>1.84873949579832</v>
      </c>
      <c r="M13">
        <f t="shared" si="4"/>
        <v>0.848739495798319</v>
      </c>
    </row>
    <row r="14" spans="1:13">
      <c r="A14">
        <v>10712</v>
      </c>
      <c r="B14" t="s">
        <v>62</v>
      </c>
      <c r="C14">
        <v>2</v>
      </c>
      <c r="D14">
        <v>0.0707</v>
      </c>
      <c r="E14">
        <v>-0.033</v>
      </c>
      <c r="F14">
        <v>0.0429</v>
      </c>
      <c r="G14">
        <f t="shared" si="0"/>
        <v>0.3535</v>
      </c>
      <c r="H14">
        <f t="shared" si="1"/>
        <v>-0.165</v>
      </c>
      <c r="I14">
        <f t="shared" si="2"/>
        <v>0.2145</v>
      </c>
      <c r="J14">
        <v>-15.6846</v>
      </c>
      <c r="K14" s="2">
        <f t="shared" si="5"/>
        <v>-4.17045226267032</v>
      </c>
      <c r="L14">
        <f t="shared" si="3"/>
        <v>1.60678925035361</v>
      </c>
      <c r="M14">
        <f t="shared" si="4"/>
        <v>0.606789250353607</v>
      </c>
    </row>
    <row r="15" spans="1:13">
      <c r="A15">
        <v>10712</v>
      </c>
      <c r="B15" t="s">
        <v>62</v>
      </c>
      <c r="C15">
        <v>2</v>
      </c>
      <c r="D15">
        <v>0.0186</v>
      </c>
      <c r="E15">
        <v>-0.0207</v>
      </c>
      <c r="F15">
        <v>0.0224</v>
      </c>
      <c r="G15">
        <f t="shared" si="0"/>
        <v>0.093</v>
      </c>
      <c r="H15">
        <f t="shared" si="1"/>
        <v>-0.1035</v>
      </c>
      <c r="I15">
        <f t="shared" si="2"/>
        <v>0.112</v>
      </c>
      <c r="J15">
        <v>2.75662</v>
      </c>
      <c r="K15" s="2">
        <f t="shared" si="5"/>
        <v>0.375952844295451</v>
      </c>
      <c r="L15">
        <f t="shared" si="3"/>
        <v>2.20430107526882</v>
      </c>
      <c r="M15">
        <f t="shared" si="4"/>
        <v>1.20430107526882</v>
      </c>
    </row>
    <row r="16" spans="1:13">
      <c r="A16">
        <v>10059</v>
      </c>
      <c r="B16" t="s">
        <v>62</v>
      </c>
      <c r="C16">
        <v>1</v>
      </c>
      <c r="D16">
        <v>0.0421</v>
      </c>
      <c r="E16">
        <v>-0.0131</v>
      </c>
      <c r="F16">
        <v>0.0206</v>
      </c>
      <c r="G16">
        <f t="shared" si="0"/>
        <v>0.1263</v>
      </c>
      <c r="H16">
        <f t="shared" si="1"/>
        <v>-0.0393</v>
      </c>
      <c r="I16">
        <f t="shared" si="2"/>
        <v>0.0618</v>
      </c>
      <c r="J16">
        <v>-14.0617</v>
      </c>
      <c r="K16" s="2">
        <f t="shared" si="5"/>
        <v>-2.88521961556984</v>
      </c>
      <c r="L16">
        <f t="shared" si="3"/>
        <v>1.48931116389549</v>
      </c>
      <c r="M16">
        <f t="shared" si="4"/>
        <v>0.489311163895487</v>
      </c>
    </row>
    <row r="17" spans="1:13">
      <c r="A17">
        <v>10059</v>
      </c>
      <c r="B17" t="s">
        <v>62</v>
      </c>
      <c r="C17">
        <v>1</v>
      </c>
      <c r="D17">
        <v>0.1367</v>
      </c>
      <c r="E17">
        <v>-0.0425</v>
      </c>
      <c r="F17">
        <v>0.0676</v>
      </c>
      <c r="G17">
        <f t="shared" si="0"/>
        <v>0.4101</v>
      </c>
      <c r="H17">
        <f t="shared" si="1"/>
        <v>-0.1275</v>
      </c>
      <c r="I17">
        <f t="shared" si="2"/>
        <v>0.2028</v>
      </c>
      <c r="J17">
        <v>3.44378</v>
      </c>
      <c r="K17" s="2">
        <f t="shared" si="5"/>
        <v>1.27326750846171</v>
      </c>
      <c r="L17">
        <f t="shared" si="3"/>
        <v>1.49451353328456</v>
      </c>
      <c r="M17">
        <f t="shared" si="4"/>
        <v>0.494513533284565</v>
      </c>
    </row>
    <row r="18" spans="1:13">
      <c r="A18">
        <v>9828</v>
      </c>
      <c r="B18" t="s">
        <v>62</v>
      </c>
      <c r="C18">
        <v>1</v>
      </c>
      <c r="D18">
        <v>0.0049</v>
      </c>
      <c r="E18">
        <v>-0.0025</v>
      </c>
      <c r="F18">
        <v>0.0037</v>
      </c>
      <c r="G18">
        <f t="shared" si="0"/>
        <v>0.0147</v>
      </c>
      <c r="H18">
        <f t="shared" si="1"/>
        <v>-0.0075</v>
      </c>
      <c r="I18">
        <f t="shared" si="2"/>
        <v>0.0111</v>
      </c>
      <c r="J18">
        <v>-13.5319</v>
      </c>
      <c r="K18" s="2">
        <f t="shared" si="5"/>
        <v>-0.947233</v>
      </c>
      <c r="L18">
        <f t="shared" si="3"/>
        <v>1.75510204081633</v>
      </c>
      <c r="M18">
        <f t="shared" si="4"/>
        <v>0.755102040816327</v>
      </c>
    </row>
    <row r="19" spans="1:13">
      <c r="A19">
        <v>9828</v>
      </c>
      <c r="B19" t="s">
        <v>62</v>
      </c>
      <c r="C19">
        <v>1</v>
      </c>
      <c r="D19">
        <v>0.0836</v>
      </c>
      <c r="E19">
        <v>-0.0216</v>
      </c>
      <c r="F19">
        <v>0.0352</v>
      </c>
      <c r="G19">
        <f t="shared" si="0"/>
        <v>0.2508</v>
      </c>
      <c r="H19">
        <f t="shared" si="1"/>
        <v>-0.0648</v>
      </c>
      <c r="I19">
        <f t="shared" si="2"/>
        <v>0.1056</v>
      </c>
      <c r="J19">
        <v>2.93725</v>
      </c>
      <c r="K19" s="2">
        <f t="shared" si="5"/>
        <v>0.849266613158082</v>
      </c>
      <c r="L19">
        <f t="shared" si="3"/>
        <v>1.42105263157895</v>
      </c>
      <c r="M19">
        <f t="shared" si="4"/>
        <v>0.421052631578947</v>
      </c>
    </row>
    <row r="20" spans="1:13">
      <c r="A20">
        <v>8654</v>
      </c>
      <c r="B20" t="s">
        <v>62</v>
      </c>
      <c r="C20">
        <v>2</v>
      </c>
      <c r="D20">
        <v>0.0233</v>
      </c>
      <c r="E20">
        <v>-0.0058</v>
      </c>
      <c r="F20">
        <v>0.01</v>
      </c>
      <c r="G20">
        <f t="shared" si="0"/>
        <v>0.1165</v>
      </c>
      <c r="H20">
        <f t="shared" si="1"/>
        <v>-0.029</v>
      </c>
      <c r="I20">
        <f t="shared" si="2"/>
        <v>0.05</v>
      </c>
      <c r="J20">
        <v>-14.4953</v>
      </c>
      <c r="K20" s="2">
        <f t="shared" si="5"/>
        <v>-2.21261151689514</v>
      </c>
      <c r="L20">
        <f t="shared" si="3"/>
        <v>1.42918454935622</v>
      </c>
      <c r="M20">
        <f t="shared" si="4"/>
        <v>0.429184549356223</v>
      </c>
    </row>
    <row r="21" spans="1:13">
      <c r="A21">
        <v>8654</v>
      </c>
      <c r="B21" t="s">
        <v>62</v>
      </c>
      <c r="C21">
        <v>2</v>
      </c>
      <c r="D21">
        <v>0.0227</v>
      </c>
      <c r="E21">
        <v>-0.0083</v>
      </c>
      <c r="F21">
        <v>0.0122</v>
      </c>
      <c r="G21">
        <f t="shared" si="0"/>
        <v>0.1135</v>
      </c>
      <c r="H21">
        <f t="shared" si="1"/>
        <v>-0.0415</v>
      </c>
      <c r="I21">
        <f t="shared" si="2"/>
        <v>0.061</v>
      </c>
      <c r="J21">
        <v>3.69313</v>
      </c>
      <c r="K21" s="2">
        <f t="shared" si="5"/>
        <v>0.556426139545609</v>
      </c>
      <c r="L21">
        <f t="shared" si="3"/>
        <v>1.5374449339207</v>
      </c>
      <c r="M21">
        <f t="shared" si="4"/>
        <v>0.537444933920705</v>
      </c>
    </row>
    <row r="22" spans="1:13">
      <c r="A22">
        <v>8437</v>
      </c>
      <c r="B22" t="s">
        <v>63</v>
      </c>
      <c r="C22">
        <v>4</v>
      </c>
      <c r="D22">
        <v>0.0639</v>
      </c>
      <c r="E22">
        <v>-0.0284</v>
      </c>
      <c r="F22">
        <v>0.0466</v>
      </c>
      <c r="G22">
        <f t="shared" si="0"/>
        <v>0.5751</v>
      </c>
      <c r="H22">
        <f t="shared" si="1"/>
        <v>-0.2556</v>
      </c>
      <c r="I22">
        <f t="shared" si="2"/>
        <v>0.4194</v>
      </c>
      <c r="J22">
        <v>-11.5036</v>
      </c>
      <c r="K22" s="2">
        <f t="shared" si="5"/>
        <v>-2.90793169592135</v>
      </c>
      <c r="L22">
        <f t="shared" si="3"/>
        <v>1.72926447574335</v>
      </c>
      <c r="M22">
        <f t="shared" si="4"/>
        <v>0.729264475743349</v>
      </c>
    </row>
    <row r="23" spans="1:13">
      <c r="A23">
        <v>8437</v>
      </c>
      <c r="B23" t="s">
        <v>63</v>
      </c>
      <c r="C23">
        <v>1</v>
      </c>
      <c r="D23">
        <v>0.0551</v>
      </c>
      <c r="E23">
        <v>-0.0169</v>
      </c>
      <c r="F23">
        <v>0.0255</v>
      </c>
      <c r="G23">
        <f t="shared" si="0"/>
        <v>0.1653</v>
      </c>
      <c r="H23">
        <f t="shared" si="1"/>
        <v>-0.0507</v>
      </c>
      <c r="I23">
        <f t="shared" si="2"/>
        <v>0.0765</v>
      </c>
      <c r="J23">
        <v>3.85571</v>
      </c>
      <c r="K23" s="2">
        <f t="shared" si="5"/>
        <v>0.905065814284193</v>
      </c>
      <c r="L23">
        <f t="shared" si="3"/>
        <v>1.46279491833031</v>
      </c>
      <c r="M23">
        <f t="shared" si="4"/>
        <v>0.462794918330308</v>
      </c>
    </row>
    <row r="24" spans="1:13">
      <c r="A24">
        <v>8437</v>
      </c>
      <c r="B24" t="s">
        <v>62</v>
      </c>
      <c r="C24">
        <v>4</v>
      </c>
      <c r="D24">
        <v>0.0238</v>
      </c>
      <c r="E24">
        <v>-0.0088</v>
      </c>
      <c r="F24">
        <v>0.0123</v>
      </c>
      <c r="G24">
        <f t="shared" si="0"/>
        <v>0.2142</v>
      </c>
      <c r="H24">
        <f t="shared" si="1"/>
        <v>-0.0792</v>
      </c>
      <c r="I24">
        <f t="shared" si="2"/>
        <v>0.1107</v>
      </c>
      <c r="J24">
        <v>-11.5036</v>
      </c>
      <c r="K24" s="2">
        <f t="shared" si="5"/>
        <v>-1.77468897231261</v>
      </c>
      <c r="L24">
        <f t="shared" si="3"/>
        <v>1.51680672268908</v>
      </c>
      <c r="M24">
        <f t="shared" si="4"/>
        <v>0.516806722689076</v>
      </c>
    </row>
    <row r="25" spans="1:13">
      <c r="A25">
        <v>8437</v>
      </c>
      <c r="B25" t="s">
        <v>62</v>
      </c>
      <c r="C25">
        <v>1</v>
      </c>
      <c r="D25">
        <v>0.0569</v>
      </c>
      <c r="E25">
        <v>-0.0169</v>
      </c>
      <c r="F25">
        <v>0.0251</v>
      </c>
      <c r="G25">
        <f t="shared" si="0"/>
        <v>0.1707</v>
      </c>
      <c r="H25">
        <f t="shared" si="1"/>
        <v>-0.0507</v>
      </c>
      <c r="I25">
        <f t="shared" si="2"/>
        <v>0.0753</v>
      </c>
      <c r="J25">
        <v>3.85571</v>
      </c>
      <c r="K25" s="2">
        <f t="shared" si="5"/>
        <v>0.919730301486958</v>
      </c>
      <c r="L25">
        <f t="shared" si="3"/>
        <v>1.44112478031634</v>
      </c>
      <c r="M25">
        <f t="shared" si="4"/>
        <v>0.441124780316345</v>
      </c>
    </row>
    <row r="26" spans="1:13">
      <c r="A26">
        <v>7747</v>
      </c>
      <c r="B26" t="s">
        <v>62</v>
      </c>
      <c r="C26">
        <v>1</v>
      </c>
      <c r="D26">
        <v>0.0332</v>
      </c>
      <c r="E26">
        <v>-0.0088</v>
      </c>
      <c r="F26">
        <v>0.0126</v>
      </c>
      <c r="G26">
        <f t="shared" si="0"/>
        <v>0.0996</v>
      </c>
      <c r="H26">
        <f t="shared" si="1"/>
        <v>-0.0264</v>
      </c>
      <c r="I26">
        <f t="shared" si="2"/>
        <v>0.0378</v>
      </c>
      <c r="J26">
        <v>-15.921</v>
      </c>
      <c r="K26" s="2">
        <f t="shared" si="5"/>
        <v>-2.90094426027113</v>
      </c>
      <c r="L26">
        <f t="shared" si="3"/>
        <v>1.37951807228916</v>
      </c>
      <c r="M26">
        <f t="shared" si="4"/>
        <v>0.379518072289157</v>
      </c>
    </row>
    <row r="27" spans="1:13">
      <c r="A27">
        <v>7747</v>
      </c>
      <c r="B27" t="s">
        <v>62</v>
      </c>
      <c r="C27">
        <v>1</v>
      </c>
      <c r="D27">
        <v>0.0457</v>
      </c>
      <c r="E27">
        <v>-0.0151</v>
      </c>
      <c r="F27">
        <v>0.0222</v>
      </c>
      <c r="G27">
        <f t="shared" si="0"/>
        <v>0.1371</v>
      </c>
      <c r="H27">
        <f t="shared" si="1"/>
        <v>-0.0453</v>
      </c>
      <c r="I27">
        <f t="shared" si="2"/>
        <v>0.0666</v>
      </c>
      <c r="J27">
        <v>4.41072</v>
      </c>
      <c r="K27" s="2">
        <f t="shared" si="5"/>
        <v>0.942904240615599</v>
      </c>
      <c r="L27">
        <f t="shared" si="3"/>
        <v>1.48577680525164</v>
      </c>
      <c r="M27">
        <f t="shared" si="4"/>
        <v>0.485776805251641</v>
      </c>
    </row>
    <row r="28" spans="1:13">
      <c r="A28">
        <v>7349</v>
      </c>
      <c r="B28" t="s">
        <v>62</v>
      </c>
      <c r="C28">
        <v>2</v>
      </c>
      <c r="D28">
        <v>0.0047</v>
      </c>
      <c r="E28">
        <v>-0.0012</v>
      </c>
      <c r="F28">
        <v>0.002</v>
      </c>
      <c r="G28">
        <f t="shared" si="0"/>
        <v>0.0235</v>
      </c>
      <c r="H28">
        <f t="shared" si="1"/>
        <v>-0.006</v>
      </c>
      <c r="I28">
        <f t="shared" si="2"/>
        <v>0.01</v>
      </c>
      <c r="J28">
        <v>-16.6402</v>
      </c>
      <c r="K28" s="2">
        <f t="shared" si="5"/>
        <v>-1.14079463681593</v>
      </c>
      <c r="L28">
        <f t="shared" si="3"/>
        <v>1.42553191489362</v>
      </c>
      <c r="M28">
        <f t="shared" si="4"/>
        <v>0.425531914893617</v>
      </c>
    </row>
    <row r="29" spans="1:13">
      <c r="A29">
        <v>7349</v>
      </c>
      <c r="B29" t="s">
        <v>62</v>
      </c>
      <c r="C29">
        <v>2</v>
      </c>
      <c r="D29">
        <v>0.0022</v>
      </c>
      <c r="E29">
        <v>-0.0013</v>
      </c>
      <c r="F29">
        <v>0.0017</v>
      </c>
      <c r="G29">
        <f t="shared" si="0"/>
        <v>0.011</v>
      </c>
      <c r="H29">
        <f t="shared" si="1"/>
        <v>-0.0065</v>
      </c>
      <c r="I29">
        <f t="shared" si="2"/>
        <v>0.0085</v>
      </c>
      <c r="J29">
        <v>4.75118</v>
      </c>
      <c r="K29" s="2">
        <f t="shared" si="5"/>
        <v>0.222850095497579</v>
      </c>
      <c r="L29">
        <f t="shared" si="3"/>
        <v>1.77272727272727</v>
      </c>
      <c r="M29">
        <f t="shared" si="4"/>
        <v>0.772727272727272</v>
      </c>
    </row>
    <row r="30" spans="1:13">
      <c r="A30">
        <v>11933</v>
      </c>
      <c r="C30">
        <v>2</v>
      </c>
      <c r="D30">
        <v>0.0379</v>
      </c>
      <c r="E30">
        <v>-0.0082</v>
      </c>
      <c r="F30">
        <v>0.0115</v>
      </c>
      <c r="G30">
        <f t="shared" si="0"/>
        <v>0.1895</v>
      </c>
      <c r="H30">
        <f t="shared" si="1"/>
        <v>-0.041</v>
      </c>
      <c r="I30">
        <f t="shared" si="2"/>
        <v>0.0575</v>
      </c>
      <c r="J30">
        <v>159875000000000</v>
      </c>
      <c r="K30" s="2">
        <f t="shared" si="5"/>
        <v>31124340831373.4</v>
      </c>
      <c r="L30">
        <f t="shared" si="3"/>
        <v>1.30343007915567</v>
      </c>
      <c r="M30">
        <f t="shared" si="4"/>
        <v>0.303430079155673</v>
      </c>
    </row>
    <row r="31" spans="1:13">
      <c r="A31">
        <v>11695</v>
      </c>
      <c r="C31">
        <v>4</v>
      </c>
      <c r="D31">
        <v>0.0084</v>
      </c>
      <c r="E31">
        <v>-0.0019</v>
      </c>
      <c r="F31">
        <v>0.0027</v>
      </c>
      <c r="G31">
        <f t="shared" si="0"/>
        <v>0.0756</v>
      </c>
      <c r="H31">
        <f t="shared" si="1"/>
        <v>-0.0171</v>
      </c>
      <c r="I31">
        <f t="shared" si="2"/>
        <v>0.0243</v>
      </c>
      <c r="J31" s="1">
        <v>1.66192e+70</v>
      </c>
      <c r="K31" s="2">
        <f t="shared" si="5"/>
        <v>1.5231748397922e+69</v>
      </c>
      <c r="L31">
        <f t="shared" si="3"/>
        <v>1.32142857142857</v>
      </c>
      <c r="M31">
        <f t="shared" si="4"/>
        <v>0.321428571428571</v>
      </c>
    </row>
    <row r="32" spans="1:13">
      <c r="A32">
        <v>11390</v>
      </c>
      <c r="B32" t="s">
        <v>64</v>
      </c>
      <c r="C32">
        <v>1</v>
      </c>
      <c r="D32">
        <v>0.04</v>
      </c>
      <c r="E32">
        <v>-0.0091</v>
      </c>
      <c r="F32">
        <v>0.0134</v>
      </c>
      <c r="G32">
        <f t="shared" si="0"/>
        <v>0.12</v>
      </c>
      <c r="H32">
        <f t="shared" si="1"/>
        <v>-0.0273</v>
      </c>
      <c r="I32">
        <f t="shared" si="2"/>
        <v>0.0402</v>
      </c>
      <c r="J32">
        <v>21.4093</v>
      </c>
      <c r="K32" s="2">
        <f t="shared" si="5"/>
        <v>4.28186</v>
      </c>
      <c r="L32">
        <f t="shared" si="3"/>
        <v>1.335</v>
      </c>
      <c r="M32">
        <f t="shared" si="4"/>
        <v>0.335</v>
      </c>
    </row>
    <row r="33" spans="1:13">
      <c r="A33">
        <v>11314</v>
      </c>
      <c r="C33">
        <v>3</v>
      </c>
      <c r="D33">
        <v>0.0422</v>
      </c>
      <c r="E33">
        <v>-0.0092</v>
      </c>
      <c r="F33">
        <v>0.0123</v>
      </c>
      <c r="G33">
        <f t="shared" si="0"/>
        <v>0.2954</v>
      </c>
      <c r="H33">
        <f t="shared" si="1"/>
        <v>-0.0644</v>
      </c>
      <c r="I33">
        <f t="shared" si="2"/>
        <v>0.0861</v>
      </c>
      <c r="J33">
        <v>5.07262</v>
      </c>
      <c r="K33" s="2">
        <f t="shared" si="5"/>
        <v>1.04204999334853</v>
      </c>
      <c r="L33">
        <f t="shared" si="3"/>
        <v>1.2914691943128</v>
      </c>
      <c r="M33">
        <f t="shared" si="4"/>
        <v>0.291469194312796</v>
      </c>
    </row>
    <row r="34" spans="1:13">
      <c r="A34">
        <v>11217</v>
      </c>
      <c r="C34">
        <v>4</v>
      </c>
      <c r="D34">
        <v>0.0937</v>
      </c>
      <c r="E34">
        <v>-0.0208</v>
      </c>
      <c r="F34">
        <v>0.0297</v>
      </c>
      <c r="G34">
        <f t="shared" si="0"/>
        <v>0.8433</v>
      </c>
      <c r="H34">
        <f t="shared" si="1"/>
        <v>-0.1872</v>
      </c>
      <c r="I34">
        <f t="shared" si="2"/>
        <v>0.2673</v>
      </c>
      <c r="J34">
        <v>3.96553</v>
      </c>
      <c r="K34" s="2">
        <f t="shared" si="5"/>
        <v>1.21386680511098</v>
      </c>
      <c r="L34">
        <f t="shared" si="3"/>
        <v>1.31696905016009</v>
      </c>
      <c r="M34">
        <f t="shared" si="4"/>
        <v>0.316969050160085</v>
      </c>
    </row>
    <row r="35" spans="1:13">
      <c r="A35">
        <v>10917</v>
      </c>
      <c r="C35">
        <v>2</v>
      </c>
      <c r="D35">
        <v>0.0158</v>
      </c>
      <c r="E35">
        <v>-0.0037</v>
      </c>
      <c r="F35">
        <v>0.005</v>
      </c>
      <c r="G35">
        <f t="shared" si="0"/>
        <v>0.079</v>
      </c>
      <c r="H35">
        <f t="shared" si="1"/>
        <v>-0.0185</v>
      </c>
      <c r="I35">
        <f t="shared" si="2"/>
        <v>0.025</v>
      </c>
      <c r="J35">
        <v>2.92316</v>
      </c>
      <c r="K35" s="2">
        <f t="shared" ref="K35:K60" si="6">SQRT(D35)*J35</f>
        <v>0.367435514468158</v>
      </c>
      <c r="L35">
        <f t="shared" si="3"/>
        <v>1.31645569620253</v>
      </c>
      <c r="M35">
        <f t="shared" si="4"/>
        <v>0.316455696202532</v>
      </c>
    </row>
    <row r="36" spans="1:13">
      <c r="A36">
        <v>10821</v>
      </c>
      <c r="C36">
        <v>3</v>
      </c>
      <c r="D36">
        <v>0.0038</v>
      </c>
      <c r="E36">
        <v>-0.0009</v>
      </c>
      <c r="F36">
        <v>0.0012</v>
      </c>
      <c r="G36">
        <f t="shared" si="0"/>
        <v>0.0266</v>
      </c>
      <c r="H36">
        <f t="shared" si="1"/>
        <v>-0.0063</v>
      </c>
      <c r="I36">
        <f t="shared" si="2"/>
        <v>0.0084</v>
      </c>
      <c r="J36">
        <v>2.81975</v>
      </c>
      <c r="K36" s="2">
        <f t="shared" si="6"/>
        <v>0.173821063848718</v>
      </c>
      <c r="L36">
        <f t="shared" si="3"/>
        <v>1.31578947368421</v>
      </c>
      <c r="M36">
        <f t="shared" si="4"/>
        <v>0.315789473684211</v>
      </c>
    </row>
    <row r="37" spans="1:13">
      <c r="A37">
        <v>10731</v>
      </c>
      <c r="C37">
        <v>2</v>
      </c>
      <c r="D37">
        <v>0.0752</v>
      </c>
      <c r="E37">
        <v>-0.0206</v>
      </c>
      <c r="F37">
        <v>0.029</v>
      </c>
      <c r="G37">
        <f t="shared" si="0"/>
        <v>0.376</v>
      </c>
      <c r="H37">
        <f t="shared" si="1"/>
        <v>-0.103</v>
      </c>
      <c r="I37">
        <f t="shared" si="2"/>
        <v>0.145</v>
      </c>
      <c r="J37">
        <v>-15.8195</v>
      </c>
      <c r="K37" s="2">
        <f t="shared" si="6"/>
        <v>-4.33812111804177</v>
      </c>
      <c r="L37">
        <f t="shared" si="3"/>
        <v>1.38563829787234</v>
      </c>
      <c r="M37">
        <f t="shared" si="4"/>
        <v>0.38563829787234</v>
      </c>
    </row>
    <row r="38" spans="1:13">
      <c r="A38">
        <v>10724</v>
      </c>
      <c r="C38">
        <v>1</v>
      </c>
      <c r="D38">
        <v>0.1224</v>
      </c>
      <c r="E38">
        <v>-0.0235</v>
      </c>
      <c r="F38">
        <v>0.0323</v>
      </c>
      <c r="G38">
        <f t="shared" si="0"/>
        <v>0.3672</v>
      </c>
      <c r="H38">
        <f t="shared" si="1"/>
        <v>-0.0705</v>
      </c>
      <c r="I38">
        <f t="shared" si="2"/>
        <v>0.0969</v>
      </c>
      <c r="J38">
        <v>-15.82</v>
      </c>
      <c r="K38" s="2">
        <f t="shared" si="6"/>
        <v>-5.53473953858716</v>
      </c>
      <c r="L38">
        <f t="shared" si="3"/>
        <v>1.26388888888889</v>
      </c>
      <c r="M38">
        <f t="shared" si="4"/>
        <v>0.263888888888889</v>
      </c>
    </row>
    <row r="39" spans="1:13">
      <c r="A39">
        <v>10712</v>
      </c>
      <c r="C39">
        <v>1</v>
      </c>
      <c r="D39">
        <v>0.083</v>
      </c>
      <c r="E39">
        <v>-0.025</v>
      </c>
      <c r="F39">
        <v>0.0346</v>
      </c>
      <c r="G39">
        <f t="shared" si="0"/>
        <v>0.249</v>
      </c>
      <c r="H39">
        <f t="shared" si="1"/>
        <v>-0.075</v>
      </c>
      <c r="I39">
        <f t="shared" si="2"/>
        <v>0.1038</v>
      </c>
      <c r="J39">
        <v>-15.6715</v>
      </c>
      <c r="K39" s="2">
        <f t="shared" si="6"/>
        <v>-4.514915360973</v>
      </c>
      <c r="L39">
        <f t="shared" si="3"/>
        <v>1.41686746987952</v>
      </c>
      <c r="M39">
        <f t="shared" si="4"/>
        <v>0.416867469879518</v>
      </c>
    </row>
    <row r="40" spans="1:13">
      <c r="A40">
        <v>10660</v>
      </c>
      <c r="C40">
        <v>3</v>
      </c>
      <c r="D40">
        <v>0.0227</v>
      </c>
      <c r="E40">
        <v>-0.0055</v>
      </c>
      <c r="F40">
        <v>0.0076</v>
      </c>
      <c r="G40">
        <f t="shared" si="0"/>
        <v>0.1589</v>
      </c>
      <c r="H40">
        <f t="shared" si="1"/>
        <v>-0.0385</v>
      </c>
      <c r="I40">
        <f t="shared" si="2"/>
        <v>0.0532</v>
      </c>
      <c r="J40">
        <v>0.122899</v>
      </c>
      <c r="K40" s="2">
        <f t="shared" si="6"/>
        <v>0.0185166013988178</v>
      </c>
      <c r="L40">
        <f t="shared" si="3"/>
        <v>1.33480176211454</v>
      </c>
      <c r="M40">
        <f t="shared" si="4"/>
        <v>0.334801762114537</v>
      </c>
    </row>
    <row r="41" spans="1:13">
      <c r="A41">
        <v>10361</v>
      </c>
      <c r="C41">
        <v>2</v>
      </c>
      <c r="D41">
        <v>0.0532</v>
      </c>
      <c r="E41">
        <v>-0.0116</v>
      </c>
      <c r="F41">
        <v>0.0158</v>
      </c>
      <c r="G41">
        <f t="shared" si="0"/>
        <v>0.266</v>
      </c>
      <c r="H41">
        <f t="shared" si="1"/>
        <v>-0.058</v>
      </c>
      <c r="I41">
        <f t="shared" si="2"/>
        <v>0.079</v>
      </c>
      <c r="J41">
        <v>2.73315</v>
      </c>
      <c r="K41" s="2">
        <f t="shared" si="6"/>
        <v>0.63040446911249</v>
      </c>
      <c r="L41">
        <f t="shared" si="3"/>
        <v>1.29699248120301</v>
      </c>
      <c r="M41">
        <f t="shared" si="4"/>
        <v>0.296992481203008</v>
      </c>
    </row>
    <row r="42" spans="1:13">
      <c r="A42">
        <v>10333</v>
      </c>
      <c r="B42" t="s">
        <v>65</v>
      </c>
      <c r="C42">
        <v>3</v>
      </c>
      <c r="D42">
        <v>0.0019</v>
      </c>
      <c r="E42">
        <v>-0.0005</v>
      </c>
      <c r="F42">
        <v>0.0008</v>
      </c>
      <c r="G42">
        <f t="shared" si="0"/>
        <v>0.0133</v>
      </c>
      <c r="H42">
        <f t="shared" si="1"/>
        <v>-0.0035</v>
      </c>
      <c r="I42">
        <f t="shared" si="2"/>
        <v>0.0056</v>
      </c>
      <c r="J42">
        <v>6.56787</v>
      </c>
      <c r="K42" s="2">
        <f t="shared" si="6"/>
        <v>0.286286816043125</v>
      </c>
      <c r="L42">
        <f t="shared" si="3"/>
        <v>1.42105263157895</v>
      </c>
      <c r="M42">
        <f t="shared" si="4"/>
        <v>0.421052631578947</v>
      </c>
    </row>
    <row r="43" spans="1:13">
      <c r="A43">
        <v>10161</v>
      </c>
      <c r="C43">
        <v>0</v>
      </c>
      <c r="D43">
        <v>0.3101</v>
      </c>
      <c r="E43">
        <v>-0.0673</v>
      </c>
      <c r="F43">
        <v>0.0952</v>
      </c>
      <c r="G43">
        <f t="shared" si="0"/>
        <v>0.3101</v>
      </c>
      <c r="H43">
        <f t="shared" si="1"/>
        <v>-0.0673</v>
      </c>
      <c r="I43">
        <f t="shared" si="2"/>
        <v>0.0952</v>
      </c>
      <c r="J43">
        <v>2.52532</v>
      </c>
      <c r="K43" s="2">
        <f t="shared" si="6"/>
        <v>1.40626543221905</v>
      </c>
      <c r="L43">
        <f t="shared" si="3"/>
        <v>1.30699774266366</v>
      </c>
      <c r="M43">
        <f t="shared" si="4"/>
        <v>0.306997742663657</v>
      </c>
    </row>
    <row r="44" spans="1:13">
      <c r="A44">
        <v>10028</v>
      </c>
      <c r="C44">
        <v>5</v>
      </c>
      <c r="D44">
        <v>0.0203</v>
      </c>
      <c r="E44">
        <v>-0.0054</v>
      </c>
      <c r="F44">
        <v>0.0075</v>
      </c>
      <c r="G44">
        <f t="shared" si="0"/>
        <v>0.2233</v>
      </c>
      <c r="H44">
        <f t="shared" si="1"/>
        <v>-0.0594</v>
      </c>
      <c r="I44">
        <f t="shared" si="2"/>
        <v>0.0825</v>
      </c>
      <c r="J44">
        <v>0.825013</v>
      </c>
      <c r="K44" s="2">
        <f t="shared" si="6"/>
        <v>0.117546258717284</v>
      </c>
      <c r="L44">
        <f t="shared" si="3"/>
        <v>1.36945812807882</v>
      </c>
      <c r="M44">
        <f t="shared" si="4"/>
        <v>0.369458128078818</v>
      </c>
    </row>
    <row r="45" spans="1:13">
      <c r="A45">
        <v>9965</v>
      </c>
      <c r="C45">
        <v>1</v>
      </c>
      <c r="D45">
        <v>0.1422</v>
      </c>
      <c r="E45">
        <v>-0.0414</v>
      </c>
      <c r="F45">
        <v>0.0593</v>
      </c>
      <c r="G45">
        <f t="shared" si="0"/>
        <v>0.4266</v>
      </c>
      <c r="H45">
        <f t="shared" si="1"/>
        <v>-0.1242</v>
      </c>
      <c r="I45">
        <f t="shared" si="2"/>
        <v>0.1779</v>
      </c>
      <c r="J45">
        <v>2.86953</v>
      </c>
      <c r="K45" s="2">
        <f t="shared" si="6"/>
        <v>1.08208298399521</v>
      </c>
      <c r="L45">
        <f t="shared" si="3"/>
        <v>1.41701828410689</v>
      </c>
      <c r="M45">
        <f t="shared" si="4"/>
        <v>0.417018284106892</v>
      </c>
    </row>
    <row r="46" spans="1:13">
      <c r="A46">
        <v>9828</v>
      </c>
      <c r="C46">
        <v>1</v>
      </c>
      <c r="D46">
        <v>0.0816</v>
      </c>
      <c r="E46">
        <v>-0.0184</v>
      </c>
      <c r="F46">
        <v>0.0256</v>
      </c>
      <c r="G46">
        <f t="shared" si="0"/>
        <v>0.2448</v>
      </c>
      <c r="H46">
        <f t="shared" si="1"/>
        <v>-0.0552</v>
      </c>
      <c r="I46">
        <f t="shared" si="2"/>
        <v>0.0768</v>
      </c>
      <c r="J46">
        <v>2.93542</v>
      </c>
      <c r="K46" s="2">
        <f t="shared" si="6"/>
        <v>0.83852367350853</v>
      </c>
      <c r="L46">
        <f t="shared" si="3"/>
        <v>1.31372549019608</v>
      </c>
      <c r="M46">
        <f t="shared" si="4"/>
        <v>0.313725490196078</v>
      </c>
    </row>
    <row r="47" spans="1:13">
      <c r="A47">
        <v>9516</v>
      </c>
      <c r="C47">
        <v>4</v>
      </c>
      <c r="D47">
        <v>0.0553</v>
      </c>
      <c r="E47">
        <v>-0.0113</v>
      </c>
      <c r="F47">
        <v>0.016</v>
      </c>
      <c r="G47">
        <f t="shared" si="0"/>
        <v>0.4977</v>
      </c>
      <c r="H47">
        <f t="shared" si="1"/>
        <v>-0.1017</v>
      </c>
      <c r="I47">
        <f t="shared" si="2"/>
        <v>0.144</v>
      </c>
      <c r="J47">
        <v>3.10852</v>
      </c>
      <c r="K47" s="2">
        <f t="shared" si="6"/>
        <v>0.730998072124079</v>
      </c>
      <c r="L47">
        <f t="shared" si="3"/>
        <v>1.28933092224231</v>
      </c>
      <c r="M47">
        <f t="shared" si="4"/>
        <v>0.289330922242315</v>
      </c>
    </row>
    <row r="48" spans="1:13">
      <c r="A48">
        <v>9458</v>
      </c>
      <c r="C48">
        <v>3</v>
      </c>
      <c r="D48">
        <v>0.0314</v>
      </c>
      <c r="E48">
        <v>-0.0072</v>
      </c>
      <c r="F48">
        <v>0.0104</v>
      </c>
      <c r="G48">
        <f t="shared" si="0"/>
        <v>0.2198</v>
      </c>
      <c r="H48">
        <f t="shared" si="1"/>
        <v>-0.0504</v>
      </c>
      <c r="I48">
        <f t="shared" si="2"/>
        <v>0.0728</v>
      </c>
      <c r="J48">
        <v>3.1435</v>
      </c>
      <c r="K48" s="2">
        <f t="shared" si="6"/>
        <v>0.557029619185551</v>
      </c>
      <c r="L48">
        <f t="shared" si="3"/>
        <v>1.3312101910828</v>
      </c>
      <c r="M48">
        <f t="shared" si="4"/>
        <v>0.331210191082802</v>
      </c>
    </row>
    <row r="49" spans="1:11">
      <c r="A49">
        <v>9003</v>
      </c>
      <c r="C49">
        <v>2</v>
      </c>
      <c r="D49">
        <v>0.0052</v>
      </c>
      <c r="E49">
        <v>-0.0015</v>
      </c>
      <c r="F49">
        <v>0.0021</v>
      </c>
      <c r="G49">
        <f t="shared" si="0"/>
        <v>0.026</v>
      </c>
      <c r="H49">
        <f t="shared" si="1"/>
        <v>-0.0075</v>
      </c>
      <c r="I49">
        <f t="shared" si="2"/>
        <v>0.0105</v>
      </c>
      <c r="J49">
        <v>3.4408</v>
      </c>
      <c r="K49" s="2">
        <f t="shared" si="6"/>
        <v>0.24811961657233</v>
      </c>
    </row>
    <row r="50" spans="1:13">
      <c r="A50">
        <v>8864</v>
      </c>
      <c r="B50" t="s">
        <v>64</v>
      </c>
      <c r="C50">
        <v>2</v>
      </c>
      <c r="D50">
        <v>0.0661</v>
      </c>
      <c r="E50">
        <v>-0.0181</v>
      </c>
      <c r="F50">
        <v>0.0251</v>
      </c>
      <c r="G50">
        <f>D50*(2*C50+1)</f>
        <v>0.3305</v>
      </c>
      <c r="H50">
        <f>E50*(2*C50+1)</f>
        <v>-0.0905</v>
      </c>
      <c r="I50">
        <f>F50*(2*C50+1)</f>
        <v>0.1255</v>
      </c>
      <c r="J50">
        <v>6.50543</v>
      </c>
      <c r="K50" s="2">
        <f t="shared" si="6"/>
        <v>1.67254086585407</v>
      </c>
      <c r="L50">
        <f>1+F50/D50</f>
        <v>1.37972768532526</v>
      </c>
      <c r="M50">
        <f>L50-1</f>
        <v>0.379727685325265</v>
      </c>
    </row>
    <row r="51" spans="1:13">
      <c r="A51">
        <v>8358</v>
      </c>
      <c r="B51" t="s">
        <v>65</v>
      </c>
      <c r="C51">
        <v>3</v>
      </c>
      <c r="D51">
        <v>0.0087</v>
      </c>
      <c r="E51">
        <v>-0.0019</v>
      </c>
      <c r="F51">
        <v>0.0027</v>
      </c>
      <c r="G51">
        <f>D51*(2*C51+1)</f>
        <v>0.0609</v>
      </c>
      <c r="H51">
        <f>E51*(2*C51+1)</f>
        <v>-0.0133</v>
      </c>
      <c r="I51">
        <f>F51*(2*C51+1)</f>
        <v>0.0189</v>
      </c>
      <c r="J51">
        <v>7.50514</v>
      </c>
      <c r="K51" s="2">
        <f t="shared" si="6"/>
        <v>0.70003285626499</v>
      </c>
      <c r="L51">
        <f>1+F51/D51</f>
        <v>1.31034482758621</v>
      </c>
      <c r="M51">
        <f>L51-1</f>
        <v>0.310344827586207</v>
      </c>
    </row>
    <row r="52" spans="1:13">
      <c r="A52">
        <v>9146</v>
      </c>
      <c r="C52">
        <v>1</v>
      </c>
      <c r="D52">
        <v>0.0046</v>
      </c>
      <c r="E52">
        <v>-0.001</v>
      </c>
      <c r="F52">
        <v>0.0015</v>
      </c>
      <c r="G52">
        <f>D52*(2*C52+1)</f>
        <v>0.0138</v>
      </c>
      <c r="H52">
        <f>E52*(2*C52+1)</f>
        <v>-0.003</v>
      </c>
      <c r="I52">
        <f>F52*(2*C52+1)</f>
        <v>0.0045</v>
      </c>
      <c r="J52">
        <v>-10.4009</v>
      </c>
      <c r="K52" s="2">
        <f t="shared" si="6"/>
        <v>-0.705423359214876</v>
      </c>
      <c r="L52">
        <f>1+F52/D52</f>
        <v>1.32608695652174</v>
      </c>
      <c r="M52">
        <f>L52-1</f>
        <v>0.326086956521739</v>
      </c>
    </row>
    <row r="53" spans="1:13">
      <c r="A53">
        <v>7555</v>
      </c>
      <c r="C53">
        <v>1</v>
      </c>
      <c r="D53">
        <v>0.0009</v>
      </c>
      <c r="E53">
        <v>-0.0002</v>
      </c>
      <c r="F53">
        <v>0.0003</v>
      </c>
      <c r="G53">
        <f>D53*(2*C53+1)</f>
        <v>0.0027</v>
      </c>
      <c r="H53">
        <f>E53*(2*C53+1)</f>
        <v>-0.0006</v>
      </c>
      <c r="I53">
        <f>F53*(2*C53+1)</f>
        <v>0.0009</v>
      </c>
      <c r="J53">
        <v>-13.0868</v>
      </c>
      <c r="K53" s="2">
        <f t="shared" si="6"/>
        <v>-0.392604</v>
      </c>
      <c r="L53">
        <f>1+F53/D53</f>
        <v>1.33333333333333</v>
      </c>
      <c r="M53">
        <f>L53-1</f>
        <v>0.333333333333333</v>
      </c>
    </row>
    <row r="54" spans="1:13">
      <c r="A54">
        <v>9146</v>
      </c>
      <c r="B54" t="s">
        <v>64</v>
      </c>
      <c r="C54">
        <v>1</v>
      </c>
      <c r="D54">
        <v>0.0114</v>
      </c>
      <c r="E54">
        <v>-0.0025</v>
      </c>
      <c r="F54">
        <v>0.0037</v>
      </c>
      <c r="G54">
        <f>D54*(2*C54+1)</f>
        <v>0.0342</v>
      </c>
      <c r="H54">
        <f>E54*(2*C54+1)</f>
        <v>-0.0075</v>
      </c>
      <c r="I54">
        <f>F54*(2*C54+1)</f>
        <v>0.0111</v>
      </c>
      <c r="J54">
        <v>6.30759</v>
      </c>
      <c r="K54" s="2">
        <f t="shared" si="6"/>
        <v>0.673466320117302</v>
      </c>
      <c r="L54">
        <f>1+F54/D54</f>
        <v>1.32456140350877</v>
      </c>
      <c r="M54">
        <f>L54-1</f>
        <v>0.324561403508772</v>
      </c>
    </row>
    <row r="55" spans="1:14">
      <c r="A55">
        <v>9965</v>
      </c>
      <c r="B55" t="s">
        <v>62</v>
      </c>
      <c r="C55">
        <v>1</v>
      </c>
      <c r="D55">
        <v>0.0366</v>
      </c>
      <c r="E55">
        <v>-0.0154</v>
      </c>
      <c r="F55">
        <v>0.0399</v>
      </c>
      <c r="G55">
        <f>D55*(2*C55+1)</f>
        <v>0.1098</v>
      </c>
      <c r="H55">
        <f>E55*(2*C55+1)</f>
        <v>-0.0462</v>
      </c>
      <c r="I55">
        <f>F55*(2*C55+1)</f>
        <v>0.1197</v>
      </c>
      <c r="J55">
        <v>-13.5654</v>
      </c>
      <c r="K55" s="2">
        <f t="shared" si="6"/>
        <v>-2.5952138301219</v>
      </c>
      <c r="L55">
        <f>1+F55/D55</f>
        <v>2.09016393442623</v>
      </c>
      <c r="M55">
        <f>L55-1</f>
        <v>1.09016393442623</v>
      </c>
      <c r="N55">
        <f>E55/D55</f>
        <v>-0.420765027322404</v>
      </c>
    </row>
    <row r="56" spans="1:14">
      <c r="A56">
        <v>9965</v>
      </c>
      <c r="B56" t="s">
        <v>62</v>
      </c>
      <c r="C56">
        <v>1</v>
      </c>
      <c r="D56">
        <v>0.1216</v>
      </c>
      <c r="E56">
        <v>-0.0473</v>
      </c>
      <c r="F56">
        <v>0.2517</v>
      </c>
      <c r="G56">
        <f>D56*(2*C56+1)</f>
        <v>0.3648</v>
      </c>
      <c r="H56">
        <f>E56*(2*C56+1)</f>
        <v>-0.1419</v>
      </c>
      <c r="I56">
        <f>F56*(2*C56+1)</f>
        <v>0.7551</v>
      </c>
      <c r="J56">
        <v>2.87218</v>
      </c>
      <c r="K56" s="2">
        <f t="shared" si="6"/>
        <v>1.00156338941269</v>
      </c>
      <c r="L56">
        <f>1+F56/D56</f>
        <v>3.06990131578947</v>
      </c>
      <c r="M56">
        <f>L56-1</f>
        <v>2.06990131578947</v>
      </c>
      <c r="N56">
        <f>E56/D56</f>
        <v>-0.388980263157895</v>
      </c>
    </row>
    <row r="57" spans="1:13">
      <c r="A57">
        <v>8358</v>
      </c>
      <c r="C57">
        <v>3</v>
      </c>
      <c r="D57">
        <v>0.009</v>
      </c>
      <c r="E57">
        <v>-0.002</v>
      </c>
      <c r="F57">
        <v>0.0029</v>
      </c>
      <c r="G57">
        <f>D57*(2*C57+1)</f>
        <v>0.063</v>
      </c>
      <c r="H57">
        <f>E57*(2*C57+1)</f>
        <v>-0.014</v>
      </c>
      <c r="I57">
        <f>F57*(2*C57+1)</f>
        <v>0.0203</v>
      </c>
      <c r="J57">
        <v>-11.3232</v>
      </c>
      <c r="K57" s="2">
        <f t="shared" si="6"/>
        <v>-1.07421307204856</v>
      </c>
      <c r="L57">
        <f>1+F57/D57</f>
        <v>1.32222222222222</v>
      </c>
      <c r="M57">
        <f>L57-1</f>
        <v>0.322222222222222</v>
      </c>
    </row>
    <row r="58" spans="1:13">
      <c r="A58">
        <v>8864</v>
      </c>
      <c r="C58">
        <v>2</v>
      </c>
      <c r="D58">
        <v>0.0233</v>
      </c>
      <c r="E58">
        <v>-0.0055</v>
      </c>
      <c r="F58">
        <v>0.0074</v>
      </c>
      <c r="G58">
        <f>D58*(2*C58+1)</f>
        <v>0.1165</v>
      </c>
      <c r="H58">
        <f>E58*(2*C58+1)</f>
        <v>-0.0275</v>
      </c>
      <c r="I58">
        <f>F58*(2*C58+1)</f>
        <v>0.037</v>
      </c>
      <c r="J58">
        <v>-10.8193</v>
      </c>
      <c r="K58" s="2">
        <f t="shared" si="6"/>
        <v>-1.651494469569</v>
      </c>
      <c r="L58">
        <f>1+F58/D58</f>
        <v>1.31759656652361</v>
      </c>
      <c r="M58">
        <f>L58-1</f>
        <v>0.317596566523605</v>
      </c>
    </row>
    <row r="59" spans="1:13">
      <c r="A59">
        <v>9301</v>
      </c>
      <c r="C59">
        <v>2</v>
      </c>
      <c r="D59">
        <v>0.0287</v>
      </c>
      <c r="E59">
        <v>-0.0064</v>
      </c>
      <c r="F59">
        <v>0.009</v>
      </c>
      <c r="G59">
        <f>D59*(2*C59+1)</f>
        <v>0.1435</v>
      </c>
      <c r="H59">
        <f>E59*(2*C59+1)</f>
        <v>-0.032</v>
      </c>
      <c r="I59">
        <f>F59*(2*C59+1)</f>
        <v>0.045</v>
      </c>
      <c r="J59">
        <v>3.24181</v>
      </c>
      <c r="K59" s="2">
        <f t="shared" si="6"/>
        <v>0.549197442259221</v>
      </c>
      <c r="L59">
        <f>1+F59/D59</f>
        <v>1.31358885017422</v>
      </c>
      <c r="M59">
        <f>L59-1</f>
        <v>0.313588850174216</v>
      </c>
    </row>
    <row r="60" spans="1:13">
      <c r="A60">
        <v>11390</v>
      </c>
      <c r="C60">
        <v>1</v>
      </c>
      <c r="D60">
        <v>0.0179</v>
      </c>
      <c r="E60">
        <v>-0.0041</v>
      </c>
      <c r="F60">
        <v>0.0059</v>
      </c>
      <c r="G60">
        <f>D60*(2*C60+1)</f>
        <v>0.0537</v>
      </c>
      <c r="H60">
        <f>E60*(2*C60+1)</f>
        <v>-0.0123</v>
      </c>
      <c r="I60">
        <f>F60*(2*C60+1)</f>
        <v>0.0177</v>
      </c>
      <c r="J60">
        <v>-32.4348</v>
      </c>
      <c r="K60" s="2">
        <f t="shared" si="6"/>
        <v>-4.3394804866039</v>
      </c>
      <c r="L60">
        <f>1+F60/D60</f>
        <v>1.32960893854749</v>
      </c>
      <c r="M60">
        <f>L60-1</f>
        <v>0.329608938547486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Levels</vt:lpstr>
      <vt:lpstr>levels_1005</vt:lpstr>
      <vt:lpstr>dircap</vt:lpstr>
      <vt:lpstr>RatesMC</vt:lpstr>
      <vt:lpstr>Sheet1</vt:lpstr>
      <vt:lpstr>dircapMulti</vt:lpstr>
      <vt:lpstr>dircapMulti_edited</vt:lpstr>
      <vt:lpstr>RatesMC_output</vt:lpstr>
      <vt:lpstr>20241014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kaixin</cp:lastModifiedBy>
  <cp:revision>44</cp:revision>
  <dcterms:created xsi:type="dcterms:W3CDTF">2022-07-18T07:26:00Z</dcterms:created>
  <dcterms:modified xsi:type="dcterms:W3CDTF">2024-10-14T21:57:16Z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