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HvA\HBO-ICT SE\Jaar 2\Databases 2\Car_Dealer\data\renerateCarDataCSV\"/>
    </mc:Choice>
  </mc:AlternateContent>
  <xr:revisionPtr revIDLastSave="0" documentId="13_ncr:1_{A5FE154A-56B4-4AAA-99E6-C6A89B5C75B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egendAndTables" sheetId="5" r:id="rId1"/>
    <sheet name="data" sheetId="1" r:id="rId2"/>
    <sheet name="manufacturers" sheetId="3" r:id="rId3"/>
    <sheet name="models" sheetId="2" r:id="rId4"/>
    <sheet name="engines" sheetId="4" r:id="rId5"/>
    <sheet name="csv" sheetId="6" r:id="rId6"/>
  </sheets>
  <definedNames>
    <definedName name="_xlnm._FilterDatabase" localSheetId="3" hidden="1">models!$B$1:$H$2401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51" i="4" l="1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V2" i="4" l="1"/>
  <c r="N7" i="5" l="1"/>
  <c r="A2" i="6" a="1"/>
  <c r="A2" i="6" s="1"/>
  <c r="B2" i="6" a="1"/>
  <c r="B2" i="6" s="1"/>
  <c r="E21" i="5" l="1"/>
  <c r="E20" i="5"/>
  <c r="E19" i="5"/>
  <c r="E18" i="5"/>
  <c r="E17" i="5"/>
  <c r="E16" i="5"/>
  <c r="E14" i="5"/>
  <c r="E15" i="5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J334" i="4" s="1"/>
  <c r="H333" i="4"/>
  <c r="H332" i="4"/>
  <c r="H331" i="4"/>
  <c r="H330" i="4"/>
  <c r="H329" i="4"/>
  <c r="H328" i="4"/>
  <c r="H327" i="4"/>
  <c r="J327" i="4" s="1"/>
  <c r="H326" i="4"/>
  <c r="J326" i="4" s="1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J303" i="4" s="1"/>
  <c r="H302" i="4"/>
  <c r="J302" i="4" s="1"/>
  <c r="H301" i="4"/>
  <c r="H300" i="4"/>
  <c r="H299" i="4"/>
  <c r="H298" i="4"/>
  <c r="H297" i="4"/>
  <c r="H296" i="4"/>
  <c r="H295" i="4"/>
  <c r="J295" i="4" s="1"/>
  <c r="H294" i="4"/>
  <c r="J294" i="4" s="1"/>
  <c r="H293" i="4"/>
  <c r="H292" i="4"/>
  <c r="H291" i="4"/>
  <c r="H290" i="4"/>
  <c r="H289" i="4"/>
  <c r="J289" i="4" s="1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J270" i="4" s="1"/>
  <c r="H269" i="4"/>
  <c r="H268" i="4"/>
  <c r="H267" i="4"/>
  <c r="H266" i="4"/>
  <c r="H265" i="4"/>
  <c r="H264" i="4"/>
  <c r="H263" i="4"/>
  <c r="J263" i="4" s="1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J238" i="4" s="1"/>
  <c r="H237" i="4"/>
  <c r="H236" i="4"/>
  <c r="H235" i="4"/>
  <c r="H234" i="4"/>
  <c r="H233" i="4"/>
  <c r="H232" i="4"/>
  <c r="H231" i="4"/>
  <c r="J231" i="4" s="1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J167" i="4" s="1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J135" i="4" s="1"/>
  <c r="H134" i="4"/>
  <c r="H133" i="4"/>
  <c r="H132" i="4"/>
  <c r="H131" i="4"/>
  <c r="H130" i="4"/>
  <c r="H129" i="4"/>
  <c r="H128" i="4"/>
  <c r="H127" i="4"/>
  <c r="H126" i="4"/>
  <c r="H125" i="4"/>
  <c r="H124" i="4"/>
  <c r="H123" i="4"/>
  <c r="J123" i="4" s="1"/>
  <c r="H122" i="4"/>
  <c r="H121" i="4"/>
  <c r="J121" i="4" s="1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J105" i="4" s="1"/>
  <c r="H104" i="4"/>
  <c r="H103" i="4"/>
  <c r="H102" i="4"/>
  <c r="H101" i="4"/>
  <c r="H100" i="4"/>
  <c r="H99" i="4"/>
  <c r="H98" i="4"/>
  <c r="H97" i="4"/>
  <c r="H96" i="4"/>
  <c r="J96" i="4" s="1"/>
  <c r="H95" i="4"/>
  <c r="H94" i="4"/>
  <c r="H93" i="4"/>
  <c r="H92" i="4"/>
  <c r="H91" i="4"/>
  <c r="H90" i="4"/>
  <c r="H89" i="4"/>
  <c r="H88" i="4"/>
  <c r="H87" i="4"/>
  <c r="H86" i="4"/>
  <c r="J86" i="4" s="1"/>
  <c r="H85" i="4"/>
  <c r="H84" i="4"/>
  <c r="H83" i="4"/>
  <c r="J83" i="4" s="1"/>
  <c r="H82" i="4"/>
  <c r="H81" i="4"/>
  <c r="H80" i="4"/>
  <c r="H79" i="4"/>
  <c r="H78" i="4"/>
  <c r="H77" i="4"/>
  <c r="H76" i="4"/>
  <c r="H75" i="4"/>
  <c r="H74" i="4"/>
  <c r="H73" i="4"/>
  <c r="H72" i="4"/>
  <c r="J72" i="4" s="1"/>
  <c r="H71" i="4"/>
  <c r="J71" i="4" s="1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J47" i="4" s="1"/>
  <c r="H46" i="4"/>
  <c r="J46" i="4" s="1"/>
  <c r="H45" i="4"/>
  <c r="H44" i="4"/>
  <c r="H43" i="4"/>
  <c r="H42" i="4"/>
  <c r="H41" i="4"/>
  <c r="H40" i="4"/>
  <c r="H39" i="4"/>
  <c r="J39" i="4" s="1"/>
  <c r="H38" i="4"/>
  <c r="J38" i="4" s="1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J13" i="4" s="1"/>
  <c r="H12" i="4"/>
  <c r="H11" i="4"/>
  <c r="H10" i="4"/>
  <c r="H9" i="4"/>
  <c r="H8" i="4"/>
  <c r="H7" i="4"/>
  <c r="H6" i="4"/>
  <c r="H5" i="4"/>
  <c r="H4" i="4"/>
  <c r="H3" i="4"/>
  <c r="H2" i="4"/>
  <c r="J2396" i="2"/>
  <c r="K176" i="4" l="1"/>
  <c r="N176" i="4"/>
  <c r="I224" i="4"/>
  <c r="N224" i="4"/>
  <c r="S256" i="4"/>
  <c r="N256" i="4"/>
  <c r="I296" i="4"/>
  <c r="N296" i="4"/>
  <c r="S336" i="4"/>
  <c r="N336" i="4"/>
  <c r="I7" i="4"/>
  <c r="N7" i="4"/>
  <c r="I89" i="4"/>
  <c r="N89" i="4"/>
  <c r="J97" i="4"/>
  <c r="N97" i="4"/>
  <c r="I161" i="4"/>
  <c r="N161" i="4"/>
  <c r="M225" i="4"/>
  <c r="N225" i="4"/>
  <c r="M337" i="4"/>
  <c r="N337" i="4"/>
  <c r="I2" i="4"/>
  <c r="N2" i="4"/>
  <c r="M34" i="4"/>
  <c r="N34" i="4"/>
  <c r="I50" i="4"/>
  <c r="N50" i="4"/>
  <c r="I130" i="4"/>
  <c r="N130" i="4"/>
  <c r="S178" i="4"/>
  <c r="N178" i="4"/>
  <c r="I194" i="4"/>
  <c r="N194" i="4"/>
  <c r="J15" i="4"/>
  <c r="N15" i="4"/>
  <c r="I51" i="4"/>
  <c r="N51" i="4"/>
  <c r="I291" i="4"/>
  <c r="N291" i="4"/>
  <c r="I323" i="4"/>
  <c r="N323" i="4"/>
  <c r="I339" i="4"/>
  <c r="N339" i="4"/>
  <c r="I172" i="4"/>
  <c r="N172" i="4"/>
  <c r="I212" i="4"/>
  <c r="N212" i="4"/>
  <c r="I268" i="4"/>
  <c r="N268" i="4"/>
  <c r="I332" i="4"/>
  <c r="N332" i="4"/>
  <c r="M53" i="4"/>
  <c r="N53" i="4"/>
  <c r="I101" i="4"/>
  <c r="N101" i="4"/>
  <c r="I205" i="4"/>
  <c r="N205" i="4"/>
  <c r="I213" i="4"/>
  <c r="N213" i="4"/>
  <c r="I333" i="4"/>
  <c r="N333" i="4"/>
  <c r="I62" i="4"/>
  <c r="N62" i="4"/>
  <c r="I118" i="4"/>
  <c r="N118" i="4"/>
  <c r="M134" i="4"/>
  <c r="N134" i="4"/>
  <c r="J142" i="4"/>
  <c r="N142" i="4"/>
  <c r="I206" i="4"/>
  <c r="N206" i="4"/>
  <c r="I214" i="4"/>
  <c r="N214" i="4"/>
  <c r="I262" i="4"/>
  <c r="N262" i="4"/>
  <c r="I103" i="4"/>
  <c r="N103" i="4"/>
  <c r="I111" i="4"/>
  <c r="N111" i="4"/>
  <c r="S143" i="4"/>
  <c r="N143" i="4"/>
  <c r="S191" i="4"/>
  <c r="N191" i="4"/>
  <c r="M215" i="4"/>
  <c r="N215" i="4"/>
  <c r="M319" i="4"/>
  <c r="N319" i="4"/>
  <c r="I15" i="4"/>
  <c r="I143" i="4"/>
  <c r="I191" i="4"/>
  <c r="I215" i="4"/>
  <c r="I319" i="4"/>
  <c r="I176" i="4"/>
  <c r="I256" i="4"/>
  <c r="I336" i="4"/>
  <c r="I97" i="4"/>
  <c r="I225" i="4"/>
  <c r="I337" i="4"/>
  <c r="I34" i="4"/>
  <c r="I178" i="4"/>
  <c r="I53" i="4"/>
  <c r="I134" i="4"/>
  <c r="I142" i="4"/>
  <c r="M97" i="4"/>
  <c r="L303" i="4"/>
  <c r="M336" i="4"/>
  <c r="J90" i="4"/>
  <c r="O90" i="4" s="1"/>
  <c r="K90" i="4" s="1"/>
  <c r="J98" i="4"/>
  <c r="O98" i="4" s="1"/>
  <c r="K98" i="4" s="1"/>
  <c r="J106" i="4"/>
  <c r="O106" i="4" s="1"/>
  <c r="K106" i="4" s="1"/>
  <c r="J114" i="4"/>
  <c r="L114" i="4" s="1"/>
  <c r="M114" i="4" s="1"/>
  <c r="S114" i="4" s="1"/>
  <c r="J122" i="4"/>
  <c r="O122" i="4" s="1"/>
  <c r="K122" i="4" s="1"/>
  <c r="K130" i="4"/>
  <c r="O130" i="4"/>
  <c r="J130" i="4"/>
  <c r="L130" i="4"/>
  <c r="S130" i="4"/>
  <c r="M130" i="4"/>
  <c r="J138" i="4"/>
  <c r="O138" i="4" s="1"/>
  <c r="K138" i="4" s="1"/>
  <c r="J146" i="4"/>
  <c r="O146" i="4" s="1"/>
  <c r="K146" i="4" s="1"/>
  <c r="J154" i="4"/>
  <c r="L154" i="4" s="1"/>
  <c r="M154" i="4" s="1"/>
  <c r="S154" i="4" s="1"/>
  <c r="J162" i="4"/>
  <c r="L162" i="4" s="1"/>
  <c r="M162" i="4" s="1"/>
  <c r="S162" i="4" s="1"/>
  <c r="J170" i="4"/>
  <c r="O170" i="4" s="1"/>
  <c r="K170" i="4" s="1"/>
  <c r="O178" i="4"/>
  <c r="K178" i="4"/>
  <c r="J178" i="4"/>
  <c r="L178" i="4"/>
  <c r="M178" i="4"/>
  <c r="J186" i="4"/>
  <c r="O186" i="4" s="1"/>
  <c r="K186" i="4" s="1"/>
  <c r="K194" i="4"/>
  <c r="O194" i="4"/>
  <c r="J194" i="4"/>
  <c r="L194" i="4"/>
  <c r="S194" i="4"/>
  <c r="M194" i="4"/>
  <c r="J202" i="4"/>
  <c r="L202" i="4" s="1"/>
  <c r="M202" i="4" s="1"/>
  <c r="S202" i="4" s="1"/>
  <c r="J210" i="4"/>
  <c r="O210" i="4" s="1"/>
  <c r="K210" i="4" s="1"/>
  <c r="J218" i="4"/>
  <c r="O218" i="4" s="1"/>
  <c r="K218" i="4" s="1"/>
  <c r="J226" i="4"/>
  <c r="J234" i="4"/>
  <c r="O234" i="4" s="1"/>
  <c r="K234" i="4" s="1"/>
  <c r="J242" i="4"/>
  <c r="L242" i="4" s="1"/>
  <c r="M242" i="4" s="1"/>
  <c r="S242" i="4" s="1"/>
  <c r="J250" i="4"/>
  <c r="O250" i="4" s="1"/>
  <c r="K250" i="4" s="1"/>
  <c r="J258" i="4"/>
  <c r="O258" i="4" s="1"/>
  <c r="K258" i="4" s="1"/>
  <c r="J266" i="4"/>
  <c r="J274" i="4"/>
  <c r="O274" i="4" s="1"/>
  <c r="K274" i="4" s="1"/>
  <c r="J282" i="4"/>
  <c r="L282" i="4" s="1"/>
  <c r="M282" i="4" s="1"/>
  <c r="S282" i="4" s="1"/>
  <c r="M176" i="4"/>
  <c r="M256" i="4"/>
  <c r="S34" i="4"/>
  <c r="J2" i="4"/>
  <c r="K2" i="4"/>
  <c r="O2" i="4"/>
  <c r="L2" i="4"/>
  <c r="M2" i="4"/>
  <c r="J26" i="4"/>
  <c r="O26" i="4" s="1"/>
  <c r="K26" i="4" s="1"/>
  <c r="O50" i="4"/>
  <c r="K50" i="4"/>
  <c r="L50" i="4"/>
  <c r="S50" i="4"/>
  <c r="M50" i="4"/>
  <c r="J50" i="4"/>
  <c r="J82" i="4"/>
  <c r="O82" i="4" s="1"/>
  <c r="K82" i="4" s="1"/>
  <c r="J19" i="4"/>
  <c r="O19" i="4" s="1"/>
  <c r="K19" i="4" s="1"/>
  <c r="O51" i="4"/>
  <c r="K51" i="4"/>
  <c r="L51" i="4"/>
  <c r="M51" i="4"/>
  <c r="J51" i="4"/>
  <c r="S51" i="4"/>
  <c r="J75" i="4"/>
  <c r="O75" i="4" s="1"/>
  <c r="K75" i="4" s="1"/>
  <c r="J107" i="4"/>
  <c r="J139" i="4"/>
  <c r="O139" i="4" s="1"/>
  <c r="K139" i="4" s="1"/>
  <c r="J179" i="4"/>
  <c r="O179" i="4" s="1"/>
  <c r="K179" i="4" s="1"/>
  <c r="J203" i="4"/>
  <c r="L203" i="4" s="1"/>
  <c r="M203" i="4" s="1"/>
  <c r="S203" i="4" s="1"/>
  <c r="J235" i="4"/>
  <c r="L235" i="4" s="1"/>
  <c r="M235" i="4" s="1"/>
  <c r="S235" i="4" s="1"/>
  <c r="J259" i="4"/>
  <c r="O259" i="4" s="1"/>
  <c r="K259" i="4" s="1"/>
  <c r="J20" i="4"/>
  <c r="L20" i="4" s="1"/>
  <c r="M20" i="4" s="1"/>
  <c r="S20" i="4" s="1"/>
  <c r="J44" i="4"/>
  <c r="J60" i="4"/>
  <c r="L60" i="4" s="1"/>
  <c r="M60" i="4" s="1"/>
  <c r="S60" i="4" s="1"/>
  <c r="J92" i="4"/>
  <c r="J116" i="4"/>
  <c r="O116" i="4" s="1"/>
  <c r="K116" i="4" s="1"/>
  <c r="J140" i="4"/>
  <c r="O140" i="4" s="1"/>
  <c r="K140" i="4" s="1"/>
  <c r="J180" i="4"/>
  <c r="O180" i="4" s="1"/>
  <c r="K180" i="4" s="1"/>
  <c r="J220" i="4"/>
  <c r="L220" i="4" s="1"/>
  <c r="M220" i="4" s="1"/>
  <c r="S220" i="4" s="1"/>
  <c r="J252" i="4"/>
  <c r="J292" i="4"/>
  <c r="O292" i="4" s="1"/>
  <c r="K292" i="4" s="1"/>
  <c r="J316" i="4"/>
  <c r="L316" i="4" s="1"/>
  <c r="M316" i="4" s="1"/>
  <c r="S316" i="4" s="1"/>
  <c r="K332" i="4"/>
  <c r="O332" i="4"/>
  <c r="L332" i="4"/>
  <c r="J332" i="4"/>
  <c r="M332" i="4"/>
  <c r="J21" i="4"/>
  <c r="O21" i="4" s="1"/>
  <c r="K21" i="4" s="1"/>
  <c r="J45" i="4"/>
  <c r="O45" i="4" s="1"/>
  <c r="K45" i="4" s="1"/>
  <c r="O53" i="4"/>
  <c r="K53" i="4"/>
  <c r="L53" i="4"/>
  <c r="S53" i="4"/>
  <c r="J53" i="4"/>
  <c r="J77" i="4"/>
  <c r="O77" i="4" s="1"/>
  <c r="K77" i="4" s="1"/>
  <c r="J93" i="4"/>
  <c r="L93" i="4" s="1"/>
  <c r="M93" i="4" s="1"/>
  <c r="S93" i="4" s="1"/>
  <c r="O101" i="4"/>
  <c r="K101" i="4"/>
  <c r="J101" i="4"/>
  <c r="L101" i="4"/>
  <c r="M101" i="4"/>
  <c r="S101" i="4"/>
  <c r="J109" i="4"/>
  <c r="O109" i="4" s="1"/>
  <c r="K109" i="4" s="1"/>
  <c r="J117" i="4"/>
  <c r="L117" i="4" s="1"/>
  <c r="M117" i="4" s="1"/>
  <c r="S117" i="4" s="1"/>
  <c r="J125" i="4"/>
  <c r="O125" i="4" s="1"/>
  <c r="K125" i="4" s="1"/>
  <c r="J133" i="4"/>
  <c r="L133" i="4" s="1"/>
  <c r="M133" i="4" s="1"/>
  <c r="S133" i="4" s="1"/>
  <c r="J141" i="4"/>
  <c r="O141" i="4" s="1"/>
  <c r="K141" i="4" s="1"/>
  <c r="J149" i="4"/>
  <c r="O149" i="4" s="1"/>
  <c r="K149" i="4" s="1"/>
  <c r="J157" i="4"/>
  <c r="J165" i="4"/>
  <c r="O165" i="4" s="1"/>
  <c r="K165" i="4" s="1"/>
  <c r="J173" i="4"/>
  <c r="O173" i="4" s="1"/>
  <c r="K173" i="4" s="1"/>
  <c r="J181" i="4"/>
  <c r="O181" i="4" s="1"/>
  <c r="K181" i="4" s="1"/>
  <c r="J189" i="4"/>
  <c r="O189" i="4" s="1"/>
  <c r="K189" i="4" s="1"/>
  <c r="J197" i="4"/>
  <c r="O205" i="4"/>
  <c r="J205" i="4"/>
  <c r="L205" i="4"/>
  <c r="K205" i="4"/>
  <c r="S205" i="4"/>
  <c r="O213" i="4"/>
  <c r="K213" i="4"/>
  <c r="J213" i="4"/>
  <c r="L213" i="4"/>
  <c r="M213" i="4"/>
  <c r="J221" i="4"/>
  <c r="O221" i="4" s="1"/>
  <c r="K221" i="4" s="1"/>
  <c r="J229" i="4"/>
  <c r="O229" i="4" s="1"/>
  <c r="K229" i="4" s="1"/>
  <c r="J237" i="4"/>
  <c r="O237" i="4" s="1"/>
  <c r="K237" i="4" s="1"/>
  <c r="J245" i="4"/>
  <c r="O245" i="4" s="1"/>
  <c r="K245" i="4" s="1"/>
  <c r="J253" i="4"/>
  <c r="L253" i="4" s="1"/>
  <c r="M253" i="4" s="1"/>
  <c r="S253" i="4" s="1"/>
  <c r="J261" i="4"/>
  <c r="O261" i="4" s="1"/>
  <c r="K261" i="4" s="1"/>
  <c r="J269" i="4"/>
  <c r="O269" i="4" s="1"/>
  <c r="K269" i="4" s="1"/>
  <c r="J277" i="4"/>
  <c r="L277" i="4" s="1"/>
  <c r="M277" i="4" s="1"/>
  <c r="S277" i="4" s="1"/>
  <c r="J285" i="4"/>
  <c r="O285" i="4" s="1"/>
  <c r="K285" i="4" s="1"/>
  <c r="J293" i="4"/>
  <c r="O293" i="4" s="1"/>
  <c r="K293" i="4" s="1"/>
  <c r="J301" i="4"/>
  <c r="L301" i="4" s="1"/>
  <c r="M301" i="4" s="1"/>
  <c r="S301" i="4" s="1"/>
  <c r="J309" i="4"/>
  <c r="J317" i="4"/>
  <c r="O317" i="4" s="1"/>
  <c r="K317" i="4" s="1"/>
  <c r="J325" i="4"/>
  <c r="O333" i="4"/>
  <c r="L333" i="4"/>
  <c r="K333" i="4"/>
  <c r="J333" i="4"/>
  <c r="M333" i="4"/>
  <c r="J341" i="4"/>
  <c r="L341" i="4" s="1"/>
  <c r="M341" i="4" s="1"/>
  <c r="S341" i="4" s="1"/>
  <c r="J349" i="4"/>
  <c r="L176" i="4"/>
  <c r="J42" i="4"/>
  <c r="O42" i="4" s="1"/>
  <c r="K42" i="4" s="1"/>
  <c r="J66" i="4"/>
  <c r="O66" i="4" s="1"/>
  <c r="K66" i="4" s="1"/>
  <c r="J11" i="4"/>
  <c r="J43" i="4"/>
  <c r="O43" i="4" s="1"/>
  <c r="K43" i="4" s="1"/>
  <c r="J67" i="4"/>
  <c r="O67" i="4" s="1"/>
  <c r="K67" i="4" s="1"/>
  <c r="J91" i="4"/>
  <c r="L91" i="4" s="1"/>
  <c r="M91" i="4" s="1"/>
  <c r="S91" i="4" s="1"/>
  <c r="J115" i="4"/>
  <c r="O115" i="4" s="1"/>
  <c r="K115" i="4" s="1"/>
  <c r="J147" i="4"/>
  <c r="L147" i="4" s="1"/>
  <c r="M147" i="4" s="1"/>
  <c r="S147" i="4" s="1"/>
  <c r="J187" i="4"/>
  <c r="L187" i="4" s="1"/>
  <c r="M187" i="4" s="1"/>
  <c r="S187" i="4" s="1"/>
  <c r="J211" i="4"/>
  <c r="O211" i="4" s="1"/>
  <c r="K211" i="4" s="1"/>
  <c r="J227" i="4"/>
  <c r="O227" i="4" s="1"/>
  <c r="K227" i="4" s="1"/>
  <c r="J267" i="4"/>
  <c r="L267" i="4" s="1"/>
  <c r="M267" i="4" s="1"/>
  <c r="S267" i="4" s="1"/>
  <c r="J12" i="4"/>
  <c r="O12" i="4" s="1"/>
  <c r="K12" i="4" s="1"/>
  <c r="J36" i="4"/>
  <c r="J68" i="4"/>
  <c r="O68" i="4" s="1"/>
  <c r="K68" i="4" s="1"/>
  <c r="J84" i="4"/>
  <c r="O84" i="4" s="1"/>
  <c r="K84" i="4" s="1"/>
  <c r="J108" i="4"/>
  <c r="O108" i="4" s="1"/>
  <c r="K108" i="4" s="1"/>
  <c r="J132" i="4"/>
  <c r="J156" i="4"/>
  <c r="K172" i="4"/>
  <c r="O172" i="4"/>
  <c r="J172" i="4"/>
  <c r="L172" i="4"/>
  <c r="M172" i="4"/>
  <c r="S172" i="4"/>
  <c r="J204" i="4"/>
  <c r="O204" i="4" s="1"/>
  <c r="K204" i="4" s="1"/>
  <c r="J236" i="4"/>
  <c r="L236" i="4" s="1"/>
  <c r="M236" i="4" s="1"/>
  <c r="S236" i="4" s="1"/>
  <c r="J276" i="4"/>
  <c r="L276" i="4" s="1"/>
  <c r="M276" i="4" s="1"/>
  <c r="S276" i="4" s="1"/>
  <c r="J300" i="4"/>
  <c r="J340" i="4"/>
  <c r="L340" i="4" s="1"/>
  <c r="M340" i="4" s="1"/>
  <c r="S340" i="4" s="1"/>
  <c r="J5" i="4"/>
  <c r="L5" i="4" s="1"/>
  <c r="M5" i="4" s="1"/>
  <c r="S5" i="4" s="1"/>
  <c r="J29" i="4"/>
  <c r="O29" i="4" s="1"/>
  <c r="K29" i="4" s="1"/>
  <c r="J61" i="4"/>
  <c r="O61" i="4" s="1"/>
  <c r="K61" i="4" s="1"/>
  <c r="J85" i="4"/>
  <c r="L85" i="4" s="1"/>
  <c r="M85" i="4" s="1"/>
  <c r="S85" i="4" s="1"/>
  <c r="J14" i="4"/>
  <c r="O14" i="4" s="1"/>
  <c r="K14" i="4" s="1"/>
  <c r="O38" i="4"/>
  <c r="K38" i="4" s="1"/>
  <c r="I38" i="4" s="1"/>
  <c r="N38" i="4" s="1"/>
  <c r="L38" i="4"/>
  <c r="M38" i="4" s="1"/>
  <c r="S38" i="4" s="1"/>
  <c r="O46" i="4"/>
  <c r="K46" i="4" s="1"/>
  <c r="I46" i="4" s="1"/>
  <c r="N46" i="4" s="1"/>
  <c r="L46" i="4"/>
  <c r="M46" i="4" s="1"/>
  <c r="S46" i="4" s="1"/>
  <c r="O62" i="4"/>
  <c r="K62" i="4"/>
  <c r="L62" i="4"/>
  <c r="M62" i="4"/>
  <c r="J70" i="4"/>
  <c r="O70" i="4" s="1"/>
  <c r="K70" i="4" s="1"/>
  <c r="J78" i="4"/>
  <c r="O78" i="4" s="1"/>
  <c r="K78" i="4" s="1"/>
  <c r="O86" i="4"/>
  <c r="K86" i="4" s="1"/>
  <c r="I86" i="4" s="1"/>
  <c r="N86" i="4" s="1"/>
  <c r="L86" i="4"/>
  <c r="M86" i="4" s="1"/>
  <c r="S86" i="4" s="1"/>
  <c r="J94" i="4"/>
  <c r="O94" i="4" s="1"/>
  <c r="K94" i="4" s="1"/>
  <c r="J102" i="4"/>
  <c r="K118" i="4"/>
  <c r="O118" i="4"/>
  <c r="L118" i="4"/>
  <c r="J118" i="4"/>
  <c r="M118" i="4"/>
  <c r="J126" i="4"/>
  <c r="O134" i="4"/>
  <c r="K134" i="4"/>
  <c r="L134" i="4"/>
  <c r="S134" i="4"/>
  <c r="J134" i="4"/>
  <c r="K142" i="4"/>
  <c r="O142" i="4"/>
  <c r="L142" i="4"/>
  <c r="M142" i="4"/>
  <c r="S142" i="4"/>
  <c r="J150" i="4"/>
  <c r="J158" i="4"/>
  <c r="O158" i="4" s="1"/>
  <c r="K158" i="4" s="1"/>
  <c r="J166" i="4"/>
  <c r="O166" i="4" s="1"/>
  <c r="K166" i="4" s="1"/>
  <c r="J182" i="4"/>
  <c r="O182" i="4" s="1"/>
  <c r="K182" i="4" s="1"/>
  <c r="J190" i="4"/>
  <c r="O190" i="4" s="1"/>
  <c r="K190" i="4" s="1"/>
  <c r="J198" i="4"/>
  <c r="O198" i="4" s="1"/>
  <c r="K198" i="4" s="1"/>
  <c r="O206" i="4"/>
  <c r="K206" i="4"/>
  <c r="L206" i="4"/>
  <c r="S206" i="4"/>
  <c r="O214" i="4"/>
  <c r="L214" i="4"/>
  <c r="K214" i="4"/>
  <c r="J214" i="4"/>
  <c r="M214" i="4"/>
  <c r="J222" i="4"/>
  <c r="O222" i="4" s="1"/>
  <c r="K222" i="4" s="1"/>
  <c r="J230" i="4"/>
  <c r="O230" i="4" s="1"/>
  <c r="K230" i="4" s="1"/>
  <c r="O238" i="4"/>
  <c r="K238" i="4" s="1"/>
  <c r="I238" i="4" s="1"/>
  <c r="N238" i="4" s="1"/>
  <c r="L238" i="4"/>
  <c r="M238" i="4" s="1"/>
  <c r="S238" i="4" s="1"/>
  <c r="J246" i="4"/>
  <c r="O246" i="4" s="1"/>
  <c r="K246" i="4" s="1"/>
  <c r="J254" i="4"/>
  <c r="O262" i="4"/>
  <c r="K262" i="4"/>
  <c r="L262" i="4"/>
  <c r="S262" i="4"/>
  <c r="M262" i="4"/>
  <c r="J262" i="4"/>
  <c r="O270" i="4"/>
  <c r="K270" i="4" s="1"/>
  <c r="I270" i="4" s="1"/>
  <c r="N270" i="4" s="1"/>
  <c r="L270" i="4"/>
  <c r="M270" i="4" s="1"/>
  <c r="S270" i="4" s="1"/>
  <c r="S118" i="4"/>
  <c r="J22" i="4"/>
  <c r="O22" i="4" s="1"/>
  <c r="K22" i="4" s="1"/>
  <c r="J54" i="4"/>
  <c r="O54" i="4" s="1"/>
  <c r="K54" i="4" s="1"/>
  <c r="J18" i="4"/>
  <c r="O18" i="4" s="1"/>
  <c r="K18" i="4" s="1"/>
  <c r="J58" i="4"/>
  <c r="L58" i="4" s="1"/>
  <c r="M58" i="4" s="1"/>
  <c r="S58" i="4" s="1"/>
  <c r="J3" i="4"/>
  <c r="J27" i="4"/>
  <c r="L27" i="4" s="1"/>
  <c r="M27" i="4" s="1"/>
  <c r="S27" i="4" s="1"/>
  <c r="J59" i="4"/>
  <c r="O59" i="4" s="1"/>
  <c r="K59" i="4" s="1"/>
  <c r="J99" i="4"/>
  <c r="L99" i="4" s="1"/>
  <c r="M99" i="4" s="1"/>
  <c r="S99" i="4" s="1"/>
  <c r="O123" i="4"/>
  <c r="K123" i="4" s="1"/>
  <c r="I123" i="4" s="1"/>
  <c r="N123" i="4" s="1"/>
  <c r="L123" i="4"/>
  <c r="M123" i="4" s="1"/>
  <c r="S123" i="4" s="1"/>
  <c r="J155" i="4"/>
  <c r="L155" i="4" s="1"/>
  <c r="M155" i="4" s="1"/>
  <c r="S155" i="4" s="1"/>
  <c r="J163" i="4"/>
  <c r="L163" i="4" s="1"/>
  <c r="M163" i="4" s="1"/>
  <c r="S163" i="4" s="1"/>
  <c r="J195" i="4"/>
  <c r="L195" i="4" s="1"/>
  <c r="M195" i="4" s="1"/>
  <c r="S195" i="4" s="1"/>
  <c r="J219" i="4"/>
  <c r="J251" i="4"/>
  <c r="L251" i="4" s="1"/>
  <c r="M251" i="4" s="1"/>
  <c r="S251" i="4" s="1"/>
  <c r="J4" i="4"/>
  <c r="O4" i="4" s="1"/>
  <c r="K4" i="4" s="1"/>
  <c r="J28" i="4"/>
  <c r="O28" i="4" s="1"/>
  <c r="K28" i="4" s="1"/>
  <c r="J52" i="4"/>
  <c r="O52" i="4" s="1"/>
  <c r="K52" i="4" s="1"/>
  <c r="J76" i="4"/>
  <c r="J100" i="4"/>
  <c r="O100" i="4" s="1"/>
  <c r="K100" i="4" s="1"/>
  <c r="J124" i="4"/>
  <c r="O124" i="4" s="1"/>
  <c r="K124" i="4" s="1"/>
  <c r="J148" i="4"/>
  <c r="L148" i="4" s="1"/>
  <c r="M148" i="4" s="1"/>
  <c r="S148" i="4" s="1"/>
  <c r="J188" i="4"/>
  <c r="O188" i="4" s="1"/>
  <c r="K188" i="4" s="1"/>
  <c r="J228" i="4"/>
  <c r="O228" i="4" s="1"/>
  <c r="K228" i="4" s="1"/>
  <c r="J244" i="4"/>
  <c r="O244" i="4" s="1"/>
  <c r="K244" i="4" s="1"/>
  <c r="K268" i="4"/>
  <c r="O268" i="4"/>
  <c r="J268" i="4"/>
  <c r="L268" i="4"/>
  <c r="S268" i="4"/>
  <c r="M268" i="4"/>
  <c r="J308" i="4"/>
  <c r="J348" i="4"/>
  <c r="L348" i="4" s="1"/>
  <c r="M348" i="4" s="1"/>
  <c r="S348" i="4" s="1"/>
  <c r="O13" i="4"/>
  <c r="K13" i="4" s="1"/>
  <c r="I13" i="4" s="1"/>
  <c r="N13" i="4" s="1"/>
  <c r="L13" i="4"/>
  <c r="M13" i="4" s="1"/>
  <c r="S13" i="4" s="1"/>
  <c r="J37" i="4"/>
  <c r="O37" i="4" s="1"/>
  <c r="K37" i="4" s="1"/>
  <c r="J69" i="4"/>
  <c r="O69" i="4" s="1"/>
  <c r="K69" i="4" s="1"/>
  <c r="J6" i="4"/>
  <c r="L6" i="4" s="1"/>
  <c r="M6" i="4" s="1"/>
  <c r="S6" i="4" s="1"/>
  <c r="J7" i="4"/>
  <c r="O7" i="4"/>
  <c r="K7" i="4"/>
  <c r="L7" i="4"/>
  <c r="S7" i="4"/>
  <c r="M7" i="4"/>
  <c r="O15" i="4"/>
  <c r="K15" i="4"/>
  <c r="L15" i="4"/>
  <c r="S15" i="4"/>
  <c r="M15" i="4"/>
  <c r="O39" i="4"/>
  <c r="K39" i="4" s="1"/>
  <c r="I39" i="4" s="1"/>
  <c r="N39" i="4" s="1"/>
  <c r="L39" i="4"/>
  <c r="M39" i="4" s="1"/>
  <c r="S39" i="4" s="1"/>
  <c r="O47" i="4"/>
  <c r="K47" i="4" s="1"/>
  <c r="I47" i="4" s="1"/>
  <c r="N47" i="4" s="1"/>
  <c r="L47" i="4"/>
  <c r="M47" i="4" s="1"/>
  <c r="S47" i="4" s="1"/>
  <c r="O71" i="4"/>
  <c r="K71" i="4" s="1"/>
  <c r="I71" i="4" s="1"/>
  <c r="N71" i="4" s="1"/>
  <c r="L71" i="4"/>
  <c r="M71" i="4" s="1"/>
  <c r="S71" i="4" s="1"/>
  <c r="J79" i="4"/>
  <c r="J87" i="4"/>
  <c r="J95" i="4"/>
  <c r="O103" i="4"/>
  <c r="K103" i="4"/>
  <c r="L103" i="4"/>
  <c r="J103" i="4"/>
  <c r="S103" i="4"/>
  <c r="M103" i="4"/>
  <c r="O111" i="4"/>
  <c r="K111" i="4"/>
  <c r="L111" i="4"/>
  <c r="M111" i="4"/>
  <c r="J119" i="4"/>
  <c r="J127" i="4"/>
  <c r="O135" i="4"/>
  <c r="K135" i="4" s="1"/>
  <c r="I135" i="4" s="1"/>
  <c r="N135" i="4" s="1"/>
  <c r="L135" i="4"/>
  <c r="M135" i="4" s="1"/>
  <c r="S135" i="4" s="1"/>
  <c r="O143" i="4"/>
  <c r="K143" i="4"/>
  <c r="L143" i="4"/>
  <c r="J143" i="4"/>
  <c r="M143" i="4"/>
  <c r="J151" i="4"/>
  <c r="J159" i="4"/>
  <c r="O167" i="4"/>
  <c r="K167" i="4" s="1"/>
  <c r="I167" i="4" s="1"/>
  <c r="N167" i="4" s="1"/>
  <c r="L167" i="4"/>
  <c r="M167" i="4" s="1"/>
  <c r="S167" i="4" s="1"/>
  <c r="J175" i="4"/>
  <c r="J183" i="4"/>
  <c r="O191" i="4"/>
  <c r="K191" i="4"/>
  <c r="L191" i="4"/>
  <c r="J191" i="4"/>
  <c r="M191" i="4"/>
  <c r="J207" i="4"/>
  <c r="O215" i="4"/>
  <c r="K215" i="4"/>
  <c r="L215" i="4"/>
  <c r="J215" i="4"/>
  <c r="S215" i="4"/>
  <c r="J223" i="4"/>
  <c r="O231" i="4"/>
  <c r="K231" i="4" s="1"/>
  <c r="I231" i="4" s="1"/>
  <c r="N231" i="4" s="1"/>
  <c r="L231" i="4"/>
  <c r="M231" i="4" s="1"/>
  <c r="S231" i="4" s="1"/>
  <c r="J239" i="4"/>
  <c r="J247" i="4"/>
  <c r="J255" i="4"/>
  <c r="O263" i="4"/>
  <c r="K263" i="4" s="1"/>
  <c r="I263" i="4" s="1"/>
  <c r="N263" i="4" s="1"/>
  <c r="L263" i="4"/>
  <c r="M263" i="4" s="1"/>
  <c r="S263" i="4" s="1"/>
  <c r="J271" i="4"/>
  <c r="S2" i="4"/>
  <c r="S111" i="4"/>
  <c r="J23" i="4"/>
  <c r="J55" i="4"/>
  <c r="J174" i="4"/>
  <c r="L174" i="4" s="1"/>
  <c r="M174" i="4" s="1"/>
  <c r="S174" i="4" s="1"/>
  <c r="J10" i="4"/>
  <c r="L10" i="4" s="1"/>
  <c r="M10" i="4" s="1"/>
  <c r="S10" i="4" s="1"/>
  <c r="J74" i="4"/>
  <c r="O74" i="4" s="1"/>
  <c r="K74" i="4" s="1"/>
  <c r="J35" i="4"/>
  <c r="O35" i="4" s="1"/>
  <c r="K35" i="4" s="1"/>
  <c r="O83" i="4"/>
  <c r="K83" i="4" s="1"/>
  <c r="I83" i="4" s="1"/>
  <c r="N83" i="4" s="1"/>
  <c r="L83" i="4"/>
  <c r="M83" i="4" s="1"/>
  <c r="S83" i="4" s="1"/>
  <c r="J131" i="4"/>
  <c r="L131" i="4" s="1"/>
  <c r="M131" i="4" s="1"/>
  <c r="S131" i="4" s="1"/>
  <c r="J171" i="4"/>
  <c r="O171" i="4" s="1"/>
  <c r="K171" i="4" s="1"/>
  <c r="J243" i="4"/>
  <c r="O243" i="4" s="1"/>
  <c r="K243" i="4" s="1"/>
  <c r="J64" i="4"/>
  <c r="O64" i="4" s="1"/>
  <c r="K64" i="4" s="1"/>
  <c r="J80" i="4"/>
  <c r="L80" i="4" s="1"/>
  <c r="M80" i="4" s="1"/>
  <c r="S80" i="4" s="1"/>
  <c r="J88" i="4"/>
  <c r="L88" i="4" s="1"/>
  <c r="M88" i="4" s="1"/>
  <c r="S88" i="4" s="1"/>
  <c r="O96" i="4"/>
  <c r="K96" i="4" s="1"/>
  <c r="I96" i="4" s="1"/>
  <c r="N96" i="4" s="1"/>
  <c r="L96" i="4"/>
  <c r="M96" i="4" s="1"/>
  <c r="S96" i="4" s="1"/>
  <c r="J104" i="4"/>
  <c r="O104" i="4" s="1"/>
  <c r="K104" i="4" s="1"/>
  <c r="J112" i="4"/>
  <c r="O112" i="4" s="1"/>
  <c r="K112" i="4" s="1"/>
  <c r="J120" i="4"/>
  <c r="O120" i="4" s="1"/>
  <c r="K120" i="4" s="1"/>
  <c r="J128" i="4"/>
  <c r="L128" i="4" s="1"/>
  <c r="M128" i="4" s="1"/>
  <c r="S128" i="4" s="1"/>
  <c r="J136" i="4"/>
  <c r="J144" i="4"/>
  <c r="L144" i="4" s="1"/>
  <c r="M144" i="4" s="1"/>
  <c r="S144" i="4" s="1"/>
  <c r="J152" i="4"/>
  <c r="L152" i="4" s="1"/>
  <c r="M152" i="4" s="1"/>
  <c r="S152" i="4" s="1"/>
  <c r="J160" i="4"/>
  <c r="L160" i="4" s="1"/>
  <c r="M160" i="4" s="1"/>
  <c r="S160" i="4" s="1"/>
  <c r="J168" i="4"/>
  <c r="O168" i="4" s="1"/>
  <c r="K168" i="4" s="1"/>
  <c r="O176" i="4"/>
  <c r="J176" i="4"/>
  <c r="S176" i="4"/>
  <c r="J184" i="4"/>
  <c r="J192" i="4"/>
  <c r="O192" i="4" s="1"/>
  <c r="K192" i="4" s="1"/>
  <c r="J200" i="4"/>
  <c r="L200" i="4" s="1"/>
  <c r="M200" i="4" s="1"/>
  <c r="S200" i="4" s="1"/>
  <c r="J208" i="4"/>
  <c r="J216" i="4"/>
  <c r="O216" i="4" s="1"/>
  <c r="K216" i="4" s="1"/>
  <c r="K224" i="4"/>
  <c r="O224" i="4"/>
  <c r="J224" i="4"/>
  <c r="L224" i="4"/>
  <c r="S224" i="4"/>
  <c r="M224" i="4"/>
  <c r="J232" i="4"/>
  <c r="O232" i="4" s="1"/>
  <c r="K232" i="4" s="1"/>
  <c r="J240" i="4"/>
  <c r="O240" i="4" s="1"/>
  <c r="K240" i="4" s="1"/>
  <c r="J248" i="4"/>
  <c r="O248" i="4" s="1"/>
  <c r="K248" i="4" s="1"/>
  <c r="K256" i="4"/>
  <c r="O256" i="4"/>
  <c r="J256" i="4"/>
  <c r="L256" i="4"/>
  <c r="J264" i="4"/>
  <c r="O264" i="4" s="1"/>
  <c r="K264" i="4" s="1"/>
  <c r="J272" i="4"/>
  <c r="L272" i="4" s="1"/>
  <c r="M272" i="4" s="1"/>
  <c r="S272" i="4" s="1"/>
  <c r="J280" i="4"/>
  <c r="L280" i="4" s="1"/>
  <c r="M280" i="4" s="1"/>
  <c r="S280" i="4" s="1"/>
  <c r="J288" i="4"/>
  <c r="L288" i="4" s="1"/>
  <c r="M288" i="4" s="1"/>
  <c r="S288" i="4" s="1"/>
  <c r="L296" i="4"/>
  <c r="O296" i="4"/>
  <c r="K296" i="4"/>
  <c r="J296" i="4"/>
  <c r="S296" i="4"/>
  <c r="M296" i="4"/>
  <c r="M205" i="4"/>
  <c r="S333" i="4"/>
  <c r="S214" i="4"/>
  <c r="J30" i="4"/>
  <c r="J62" i="4"/>
  <c r="J110" i="4"/>
  <c r="O110" i="4" s="1"/>
  <c r="K110" i="4" s="1"/>
  <c r="J199" i="4"/>
  <c r="L105" i="4"/>
  <c r="M105" i="4" s="1"/>
  <c r="S105" i="4" s="1"/>
  <c r="O105" i="4"/>
  <c r="K105" i="4" s="1"/>
  <c r="I105" i="4" s="1"/>
  <c r="N105" i="4" s="1"/>
  <c r="O34" i="4"/>
  <c r="K34" i="4"/>
  <c r="L34" i="4"/>
  <c r="J34" i="4"/>
  <c r="J164" i="4"/>
  <c r="L164" i="4" s="1"/>
  <c r="M164" i="4" s="1"/>
  <c r="S164" i="4" s="1"/>
  <c r="J196" i="4"/>
  <c r="O196" i="4" s="1"/>
  <c r="K196" i="4" s="1"/>
  <c r="K212" i="4"/>
  <c r="O212" i="4"/>
  <c r="J212" i="4"/>
  <c r="L212" i="4"/>
  <c r="M212" i="4"/>
  <c r="S212" i="4"/>
  <c r="J260" i="4"/>
  <c r="O260" i="4" s="1"/>
  <c r="K260" i="4" s="1"/>
  <c r="J284" i="4"/>
  <c r="O284" i="4" s="1"/>
  <c r="K284" i="4" s="1"/>
  <c r="J324" i="4"/>
  <c r="O324" i="4" s="1"/>
  <c r="K324" i="4" s="1"/>
  <c r="J8" i="4"/>
  <c r="O8" i="4" s="1"/>
  <c r="K8" i="4" s="1"/>
  <c r="J16" i="4"/>
  <c r="J24" i="4"/>
  <c r="O24" i="4" s="1"/>
  <c r="K24" i="4" s="1"/>
  <c r="J32" i="4"/>
  <c r="L32" i="4" s="1"/>
  <c r="M32" i="4" s="1"/>
  <c r="S32" i="4" s="1"/>
  <c r="J40" i="4"/>
  <c r="L40" i="4" s="1"/>
  <c r="M40" i="4" s="1"/>
  <c r="S40" i="4" s="1"/>
  <c r="J48" i="4"/>
  <c r="L48" i="4" s="1"/>
  <c r="M48" i="4" s="1"/>
  <c r="S48" i="4" s="1"/>
  <c r="J56" i="4"/>
  <c r="L56" i="4" s="1"/>
  <c r="M56" i="4" s="1"/>
  <c r="S56" i="4" s="1"/>
  <c r="O72" i="4"/>
  <c r="K72" i="4" s="1"/>
  <c r="I72" i="4" s="1"/>
  <c r="N72" i="4" s="1"/>
  <c r="L72" i="4"/>
  <c r="M72" i="4" s="1"/>
  <c r="S72" i="4" s="1"/>
  <c r="J9" i="4"/>
  <c r="L9" i="4" s="1"/>
  <c r="M9" i="4" s="1"/>
  <c r="S9" i="4" s="1"/>
  <c r="J17" i="4"/>
  <c r="O17" i="4" s="1"/>
  <c r="K17" i="4" s="1"/>
  <c r="J25" i="4"/>
  <c r="L25" i="4" s="1"/>
  <c r="M25" i="4" s="1"/>
  <c r="S25" i="4" s="1"/>
  <c r="J33" i="4"/>
  <c r="L33" i="4" s="1"/>
  <c r="M33" i="4" s="1"/>
  <c r="S33" i="4" s="1"/>
  <c r="J41" i="4"/>
  <c r="J49" i="4"/>
  <c r="L49" i="4" s="1"/>
  <c r="M49" i="4" s="1"/>
  <c r="S49" i="4" s="1"/>
  <c r="J57" i="4"/>
  <c r="O57" i="4" s="1"/>
  <c r="K57" i="4" s="1"/>
  <c r="J65" i="4"/>
  <c r="O65" i="4" s="1"/>
  <c r="K65" i="4" s="1"/>
  <c r="J73" i="4"/>
  <c r="L73" i="4" s="1"/>
  <c r="M73" i="4" s="1"/>
  <c r="S73" i="4" s="1"/>
  <c r="J81" i="4"/>
  <c r="K89" i="4"/>
  <c r="O89" i="4"/>
  <c r="S89" i="4"/>
  <c r="L89" i="4"/>
  <c r="J89" i="4"/>
  <c r="M89" i="4"/>
  <c r="K97" i="4"/>
  <c r="L97" i="4"/>
  <c r="S97" i="4"/>
  <c r="O97" i="4"/>
  <c r="J113" i="4"/>
  <c r="L113" i="4" s="1"/>
  <c r="M113" i="4" s="1"/>
  <c r="S113" i="4" s="1"/>
  <c r="O121" i="4"/>
  <c r="K121" i="4" s="1"/>
  <c r="I121" i="4" s="1"/>
  <c r="N121" i="4" s="1"/>
  <c r="L121" i="4"/>
  <c r="M121" i="4" s="1"/>
  <c r="S121" i="4" s="1"/>
  <c r="J129" i="4"/>
  <c r="L129" i="4" s="1"/>
  <c r="M129" i="4" s="1"/>
  <c r="S129" i="4" s="1"/>
  <c r="J137" i="4"/>
  <c r="L137" i="4" s="1"/>
  <c r="M137" i="4" s="1"/>
  <c r="S137" i="4" s="1"/>
  <c r="J145" i="4"/>
  <c r="L145" i="4" s="1"/>
  <c r="M145" i="4" s="1"/>
  <c r="S145" i="4" s="1"/>
  <c r="J153" i="4"/>
  <c r="L153" i="4" s="1"/>
  <c r="M153" i="4" s="1"/>
  <c r="S153" i="4" s="1"/>
  <c r="K161" i="4"/>
  <c r="J161" i="4"/>
  <c r="L161" i="4"/>
  <c r="S161" i="4"/>
  <c r="M161" i="4"/>
  <c r="J169" i="4"/>
  <c r="L169" i="4" s="1"/>
  <c r="M169" i="4" s="1"/>
  <c r="S169" i="4" s="1"/>
  <c r="J177" i="4"/>
  <c r="O177" i="4" s="1"/>
  <c r="K177" i="4" s="1"/>
  <c r="J185" i="4"/>
  <c r="O185" i="4" s="1"/>
  <c r="K185" i="4" s="1"/>
  <c r="J193" i="4"/>
  <c r="O193" i="4" s="1"/>
  <c r="K193" i="4" s="1"/>
  <c r="J201" i="4"/>
  <c r="L201" i="4" s="1"/>
  <c r="M201" i="4" s="1"/>
  <c r="S201" i="4" s="1"/>
  <c r="J209" i="4"/>
  <c r="J217" i="4"/>
  <c r="L217" i="4" s="1"/>
  <c r="M217" i="4" s="1"/>
  <c r="S217" i="4" s="1"/>
  <c r="K225" i="4"/>
  <c r="J225" i="4"/>
  <c r="L225" i="4"/>
  <c r="S225" i="4"/>
  <c r="O225" i="4"/>
  <c r="J233" i="4"/>
  <c r="J241" i="4"/>
  <c r="O241" i="4" s="1"/>
  <c r="K241" i="4" s="1"/>
  <c r="J249" i="4"/>
  <c r="O249" i="4" s="1"/>
  <c r="K249" i="4" s="1"/>
  <c r="J257" i="4"/>
  <c r="O257" i="4" s="1"/>
  <c r="K257" i="4" s="1"/>
  <c r="J265" i="4"/>
  <c r="L265" i="4" s="1"/>
  <c r="M265" i="4" s="1"/>
  <c r="S265" i="4" s="1"/>
  <c r="J273" i="4"/>
  <c r="O273" i="4" s="1"/>
  <c r="K273" i="4" s="1"/>
  <c r="J281" i="4"/>
  <c r="O281" i="4" s="1"/>
  <c r="K281" i="4" s="1"/>
  <c r="M206" i="4"/>
  <c r="S332" i="4"/>
  <c r="S213" i="4"/>
  <c r="S62" i="4"/>
  <c r="J31" i="4"/>
  <c r="J63" i="4"/>
  <c r="J111" i="4"/>
  <c r="J206" i="4"/>
  <c r="O161" i="4"/>
  <c r="J275" i="4"/>
  <c r="O275" i="4" s="1"/>
  <c r="K275" i="4" s="1"/>
  <c r="J283" i="4"/>
  <c r="L283" i="4" s="1"/>
  <c r="M283" i="4" s="1"/>
  <c r="S283" i="4" s="1"/>
  <c r="O291" i="4"/>
  <c r="K291" i="4"/>
  <c r="J291" i="4"/>
  <c r="L291" i="4"/>
  <c r="J299" i="4"/>
  <c r="O299" i="4" s="1"/>
  <c r="K299" i="4" s="1"/>
  <c r="J307" i="4"/>
  <c r="O307" i="4" s="1"/>
  <c r="K307" i="4" s="1"/>
  <c r="J315" i="4"/>
  <c r="O315" i="4" s="1"/>
  <c r="K315" i="4" s="1"/>
  <c r="K323" i="4"/>
  <c r="O323" i="4"/>
  <c r="L323" i="4"/>
  <c r="J323" i="4"/>
  <c r="J331" i="4"/>
  <c r="O331" i="4" s="1"/>
  <c r="K331" i="4" s="1"/>
  <c r="K339" i="4"/>
  <c r="O339" i="4"/>
  <c r="L339" i="4"/>
  <c r="J339" i="4"/>
  <c r="J347" i="4"/>
  <c r="O347" i="4" s="1"/>
  <c r="K347" i="4" s="1"/>
  <c r="O294" i="4"/>
  <c r="K294" i="4" s="1"/>
  <c r="I294" i="4" s="1"/>
  <c r="N294" i="4" s="1"/>
  <c r="L294" i="4"/>
  <c r="M294" i="4" s="1"/>
  <c r="S294" i="4" s="1"/>
  <c r="O302" i="4"/>
  <c r="K302" i="4" s="1"/>
  <c r="I302" i="4" s="1"/>
  <c r="N302" i="4" s="1"/>
  <c r="L302" i="4"/>
  <c r="M302" i="4" s="1"/>
  <c r="S302" i="4" s="1"/>
  <c r="O326" i="4"/>
  <c r="K326" i="4" s="1"/>
  <c r="I326" i="4" s="1"/>
  <c r="N326" i="4" s="1"/>
  <c r="L326" i="4"/>
  <c r="M326" i="4" s="1"/>
  <c r="S326" i="4" s="1"/>
  <c r="O334" i="4"/>
  <c r="K334" i="4" s="1"/>
  <c r="I334" i="4" s="1"/>
  <c r="N334" i="4" s="1"/>
  <c r="L334" i="4"/>
  <c r="M334" i="4" s="1"/>
  <c r="S334" i="4" s="1"/>
  <c r="J335" i="4"/>
  <c r="O295" i="4"/>
  <c r="K295" i="4" s="1"/>
  <c r="I295" i="4" s="1"/>
  <c r="N295" i="4" s="1"/>
  <c r="L295" i="4"/>
  <c r="M295" i="4" s="1"/>
  <c r="S295" i="4" s="1"/>
  <c r="O303" i="4"/>
  <c r="K303" i="4" s="1"/>
  <c r="I303" i="4" s="1"/>
  <c r="N303" i="4" s="1"/>
  <c r="O319" i="4"/>
  <c r="K319" i="4"/>
  <c r="L319" i="4"/>
  <c r="O327" i="4"/>
  <c r="K327" i="4" s="1"/>
  <c r="I327" i="4" s="1"/>
  <c r="N327" i="4" s="1"/>
  <c r="L327" i="4"/>
  <c r="M327" i="4" s="1"/>
  <c r="S327" i="4" s="1"/>
  <c r="M291" i="4"/>
  <c r="M339" i="4"/>
  <c r="J278" i="4"/>
  <c r="L278" i="4" s="1"/>
  <c r="M278" i="4" s="1"/>
  <c r="S278" i="4" s="1"/>
  <c r="J310" i="4"/>
  <c r="O310" i="4" s="1"/>
  <c r="K310" i="4" s="1"/>
  <c r="J342" i="4"/>
  <c r="O342" i="4" s="1"/>
  <c r="K342" i="4" s="1"/>
  <c r="J304" i="4"/>
  <c r="O304" i="4" s="1"/>
  <c r="K304" i="4" s="1"/>
  <c r="J312" i="4"/>
  <c r="L312" i="4" s="1"/>
  <c r="M312" i="4" s="1"/>
  <c r="S312" i="4" s="1"/>
  <c r="J320" i="4"/>
  <c r="O320" i="4" s="1"/>
  <c r="K320" i="4" s="1"/>
  <c r="J328" i="4"/>
  <c r="L328" i="4" s="1"/>
  <c r="M328" i="4" s="1"/>
  <c r="S328" i="4" s="1"/>
  <c r="L336" i="4"/>
  <c r="K336" i="4"/>
  <c r="O336" i="4"/>
  <c r="J336" i="4"/>
  <c r="J344" i="4"/>
  <c r="L344" i="4" s="1"/>
  <c r="M344" i="4" s="1"/>
  <c r="S344" i="4" s="1"/>
  <c r="M303" i="4"/>
  <c r="S303" i="4" s="1"/>
  <c r="S323" i="4"/>
  <c r="J279" i="4"/>
  <c r="J311" i="4"/>
  <c r="J343" i="4"/>
  <c r="J297" i="4"/>
  <c r="O297" i="4" s="1"/>
  <c r="K297" i="4" s="1"/>
  <c r="J305" i="4"/>
  <c r="L305" i="4" s="1"/>
  <c r="M305" i="4" s="1"/>
  <c r="S305" i="4" s="1"/>
  <c r="J313" i="4"/>
  <c r="L313" i="4" s="1"/>
  <c r="M313" i="4" s="1"/>
  <c r="S313" i="4" s="1"/>
  <c r="J321" i="4"/>
  <c r="L321" i="4" s="1"/>
  <c r="M321" i="4" s="1"/>
  <c r="S321" i="4" s="1"/>
  <c r="J329" i="4"/>
  <c r="L329" i="4" s="1"/>
  <c r="M329" i="4" s="1"/>
  <c r="S329" i="4" s="1"/>
  <c r="K337" i="4"/>
  <c r="L337" i="4"/>
  <c r="O337" i="4"/>
  <c r="J337" i="4"/>
  <c r="J345" i="4"/>
  <c r="O345" i="4" s="1"/>
  <c r="K345" i="4" s="1"/>
  <c r="M323" i="4"/>
  <c r="S339" i="4"/>
  <c r="J286" i="4"/>
  <c r="O286" i="4" s="1"/>
  <c r="K286" i="4" s="1"/>
  <c r="J318" i="4"/>
  <c r="L318" i="4" s="1"/>
  <c r="M318" i="4" s="1"/>
  <c r="S318" i="4" s="1"/>
  <c r="J350" i="4"/>
  <c r="O350" i="4" s="1"/>
  <c r="K350" i="4" s="1"/>
  <c r="O289" i="4"/>
  <c r="K289" i="4" s="1"/>
  <c r="I289" i="4" s="1"/>
  <c r="N289" i="4" s="1"/>
  <c r="J290" i="4"/>
  <c r="L290" i="4" s="1"/>
  <c r="M290" i="4" s="1"/>
  <c r="S290" i="4" s="1"/>
  <c r="J298" i="4"/>
  <c r="O298" i="4" s="1"/>
  <c r="K298" i="4" s="1"/>
  <c r="J306" i="4"/>
  <c r="L306" i="4" s="1"/>
  <c r="M306" i="4" s="1"/>
  <c r="S306" i="4" s="1"/>
  <c r="J314" i="4"/>
  <c r="O314" i="4" s="1"/>
  <c r="K314" i="4" s="1"/>
  <c r="J322" i="4"/>
  <c r="O322" i="4" s="1"/>
  <c r="K322" i="4" s="1"/>
  <c r="J330" i="4"/>
  <c r="L330" i="4" s="1"/>
  <c r="M330" i="4" s="1"/>
  <c r="S330" i="4" s="1"/>
  <c r="J338" i="4"/>
  <c r="O338" i="4" s="1"/>
  <c r="K338" i="4" s="1"/>
  <c r="J346" i="4"/>
  <c r="L346" i="4" s="1"/>
  <c r="M346" i="4" s="1"/>
  <c r="S346" i="4" s="1"/>
  <c r="S337" i="4"/>
  <c r="S319" i="4"/>
  <c r="S291" i="4"/>
  <c r="J287" i="4"/>
  <c r="J319" i="4"/>
  <c r="J351" i="4"/>
  <c r="L289" i="4"/>
  <c r="M289" i="4" s="1"/>
  <c r="S289" i="4" s="1"/>
  <c r="B2" i="3" a="1"/>
  <c r="B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L112" i="4" l="1"/>
  <c r="M112" i="4" s="1"/>
  <c r="S112" i="4" s="1"/>
  <c r="O282" i="4"/>
  <c r="K282" i="4" s="1"/>
  <c r="L241" i="4"/>
  <c r="M241" i="4" s="1"/>
  <c r="S241" i="4" s="1"/>
  <c r="O56" i="4"/>
  <c r="K56" i="4" s="1"/>
  <c r="L67" i="4"/>
  <c r="M67" i="4" s="1"/>
  <c r="S67" i="4" s="1"/>
  <c r="L207" i="4"/>
  <c r="M207" i="4" s="1"/>
  <c r="S207" i="4" s="1"/>
  <c r="O87" i="4"/>
  <c r="K87" i="4" s="1"/>
  <c r="I87" i="4" s="1"/>
  <c r="N87" i="4" s="1"/>
  <c r="I14" i="4"/>
  <c r="N14" i="4" s="1"/>
  <c r="I116" i="4"/>
  <c r="N116" i="4" s="1"/>
  <c r="I37" i="4"/>
  <c r="N37" i="4" s="1"/>
  <c r="I100" i="4"/>
  <c r="N100" i="4" s="1"/>
  <c r="I292" i="4"/>
  <c r="N292" i="4" s="1"/>
  <c r="I75" i="4"/>
  <c r="N75" i="4" s="1"/>
  <c r="I314" i="4"/>
  <c r="N314" i="4" s="1"/>
  <c r="I250" i="4"/>
  <c r="N250" i="4" s="1"/>
  <c r="I170" i="4"/>
  <c r="N170" i="4" s="1"/>
  <c r="I98" i="4"/>
  <c r="N98" i="4" s="1"/>
  <c r="I18" i="4"/>
  <c r="N18" i="4" s="1"/>
  <c r="I56" i="4"/>
  <c r="N56" i="4" s="1"/>
  <c r="I281" i="4"/>
  <c r="N281" i="4" s="1"/>
  <c r="I304" i="4"/>
  <c r="N304" i="4" s="1"/>
  <c r="L343" i="4"/>
  <c r="M343" i="4" s="1"/>
  <c r="S343" i="4" s="1"/>
  <c r="L199" i="4"/>
  <c r="M199" i="4" s="1"/>
  <c r="S199" i="4" s="1"/>
  <c r="O79" i="4"/>
  <c r="K79" i="4" s="1"/>
  <c r="I79" i="4" s="1"/>
  <c r="N79" i="4" s="1"/>
  <c r="L139" i="4"/>
  <c r="M139" i="4" s="1"/>
  <c r="S139" i="4" s="1"/>
  <c r="I166" i="4"/>
  <c r="N166" i="4" s="1"/>
  <c r="I61" i="4"/>
  <c r="N61" i="4" s="1"/>
  <c r="I84" i="4"/>
  <c r="N84" i="4" s="1"/>
  <c r="I21" i="4"/>
  <c r="N21" i="4" s="1"/>
  <c r="I68" i="4"/>
  <c r="N68" i="4" s="1"/>
  <c r="I269" i="4"/>
  <c r="N269" i="4" s="1"/>
  <c r="I189" i="4"/>
  <c r="N189" i="4" s="1"/>
  <c r="I125" i="4"/>
  <c r="N125" i="4" s="1"/>
  <c r="I260" i="4"/>
  <c r="N260" i="4" s="1"/>
  <c r="I120" i="4"/>
  <c r="N120" i="4" s="1"/>
  <c r="I104" i="4"/>
  <c r="N104" i="4" s="1"/>
  <c r="I275" i="4"/>
  <c r="N275" i="4" s="1"/>
  <c r="I211" i="4"/>
  <c r="N211" i="4" s="1"/>
  <c r="I67" i="4"/>
  <c r="N67" i="4" s="1"/>
  <c r="I232" i="4"/>
  <c r="N232" i="4" s="1"/>
  <c r="I90" i="4"/>
  <c r="N90" i="4" s="1"/>
  <c r="I8" i="4"/>
  <c r="N8" i="4" s="1"/>
  <c r="I273" i="4"/>
  <c r="N273" i="4" s="1"/>
  <c r="L311" i="4"/>
  <c r="M311" i="4" s="1"/>
  <c r="S311" i="4" s="1"/>
  <c r="O271" i="4"/>
  <c r="K271" i="4" s="1"/>
  <c r="I271" i="4" s="1"/>
  <c r="N271" i="4" s="1"/>
  <c r="O223" i="4"/>
  <c r="K223" i="4" s="1"/>
  <c r="I223" i="4" s="1"/>
  <c r="N223" i="4" s="1"/>
  <c r="L159" i="4"/>
  <c r="M159" i="4" s="1"/>
  <c r="S159" i="4" s="1"/>
  <c r="I246" i="4"/>
  <c r="N246" i="4" s="1"/>
  <c r="I158" i="4"/>
  <c r="N158" i="4" s="1"/>
  <c r="I45" i="4"/>
  <c r="N45" i="4" s="1"/>
  <c r="I94" i="4"/>
  <c r="N94" i="4" s="1"/>
  <c r="I284" i="4"/>
  <c r="N284" i="4" s="1"/>
  <c r="I261" i="4"/>
  <c r="N261" i="4" s="1"/>
  <c r="I181" i="4"/>
  <c r="N181" i="4" s="1"/>
  <c r="I228" i="4"/>
  <c r="N228" i="4" s="1"/>
  <c r="I64" i="4"/>
  <c r="N64" i="4" s="1"/>
  <c r="I204" i="4"/>
  <c r="N204" i="4" s="1"/>
  <c r="I139" i="4"/>
  <c r="N139" i="4" s="1"/>
  <c r="I59" i="4"/>
  <c r="N59" i="4" s="1"/>
  <c r="I298" i="4"/>
  <c r="N298" i="4" s="1"/>
  <c r="I234" i="4"/>
  <c r="N234" i="4" s="1"/>
  <c r="I82" i="4"/>
  <c r="N82" i="4" s="1"/>
  <c r="I320" i="4"/>
  <c r="N320" i="4" s="1"/>
  <c r="I345" i="4"/>
  <c r="N345" i="4" s="1"/>
  <c r="I193" i="4"/>
  <c r="N193" i="4" s="1"/>
  <c r="O351" i="4"/>
  <c r="K351" i="4" s="1"/>
  <c r="I351" i="4" s="1"/>
  <c r="N351" i="4" s="1"/>
  <c r="L279" i="4"/>
  <c r="M279" i="4" s="1"/>
  <c r="S279" i="4" s="1"/>
  <c r="O151" i="4"/>
  <c r="K151" i="4" s="1"/>
  <c r="I151" i="4" s="1"/>
  <c r="N151" i="4" s="1"/>
  <c r="O127" i="4"/>
  <c r="K127" i="4" s="1"/>
  <c r="I127" i="4" s="1"/>
  <c r="N127" i="4" s="1"/>
  <c r="I350" i="4"/>
  <c r="N350" i="4" s="1"/>
  <c r="I230" i="4"/>
  <c r="N230" i="4" s="1"/>
  <c r="I28" i="4"/>
  <c r="N28" i="4" s="1"/>
  <c r="I70" i="4"/>
  <c r="N70" i="4" s="1"/>
  <c r="I12" i="4"/>
  <c r="N12" i="4" s="1"/>
  <c r="I317" i="4"/>
  <c r="N317" i="4" s="1"/>
  <c r="I173" i="4"/>
  <c r="N173" i="4" s="1"/>
  <c r="I109" i="4"/>
  <c r="N109" i="4" s="1"/>
  <c r="I196" i="4"/>
  <c r="N196" i="4" s="1"/>
  <c r="I347" i="4"/>
  <c r="N347" i="4" s="1"/>
  <c r="I259" i="4"/>
  <c r="N259" i="4" s="1"/>
  <c r="I43" i="4"/>
  <c r="N43" i="4" s="1"/>
  <c r="I146" i="4"/>
  <c r="N146" i="4" s="1"/>
  <c r="I74" i="4"/>
  <c r="N74" i="4" s="1"/>
  <c r="I257" i="4"/>
  <c r="N257" i="4" s="1"/>
  <c r="I185" i="4"/>
  <c r="N185" i="4" s="1"/>
  <c r="I17" i="4"/>
  <c r="N17" i="4" s="1"/>
  <c r="I264" i="4"/>
  <c r="N264" i="4" s="1"/>
  <c r="L335" i="4"/>
  <c r="M335" i="4" s="1"/>
  <c r="S335" i="4" s="1"/>
  <c r="I342" i="4"/>
  <c r="N342" i="4" s="1"/>
  <c r="I222" i="4"/>
  <c r="N222" i="4" s="1"/>
  <c r="I110" i="4"/>
  <c r="N110" i="4" s="1"/>
  <c r="I4" i="4"/>
  <c r="N4" i="4" s="1"/>
  <c r="I54" i="4"/>
  <c r="N54" i="4" s="1"/>
  <c r="I216" i="4"/>
  <c r="N216" i="4" s="1"/>
  <c r="I245" i="4"/>
  <c r="N245" i="4" s="1"/>
  <c r="I165" i="4"/>
  <c r="N165" i="4" s="1"/>
  <c r="I331" i="4"/>
  <c r="N331" i="4" s="1"/>
  <c r="I115" i="4"/>
  <c r="N115" i="4" s="1"/>
  <c r="I35" i="4"/>
  <c r="N35" i="4" s="1"/>
  <c r="I282" i="4"/>
  <c r="N282" i="4" s="1"/>
  <c r="I218" i="4"/>
  <c r="N218" i="4" s="1"/>
  <c r="I138" i="4"/>
  <c r="N138" i="4" s="1"/>
  <c r="I66" i="4"/>
  <c r="N66" i="4" s="1"/>
  <c r="I248" i="4"/>
  <c r="N248" i="4" s="1"/>
  <c r="I249" i="4"/>
  <c r="N249" i="4" s="1"/>
  <c r="I177" i="4"/>
  <c r="N177" i="4" s="1"/>
  <c r="I240" i="4"/>
  <c r="N240" i="4" s="1"/>
  <c r="O287" i="4"/>
  <c r="K287" i="4" s="1"/>
  <c r="I287" i="4" s="1"/>
  <c r="N287" i="4" s="1"/>
  <c r="L255" i="4"/>
  <c r="M255" i="4" s="1"/>
  <c r="S255" i="4" s="1"/>
  <c r="I198" i="4"/>
  <c r="N198" i="4" s="1"/>
  <c r="I244" i="4"/>
  <c r="N244" i="4" s="1"/>
  <c r="I192" i="4"/>
  <c r="N192" i="4" s="1"/>
  <c r="I22" i="4"/>
  <c r="N22" i="4" s="1"/>
  <c r="I188" i="4"/>
  <c r="N188" i="4" s="1"/>
  <c r="I237" i="4"/>
  <c r="N237" i="4" s="1"/>
  <c r="I140" i="4"/>
  <c r="N140" i="4" s="1"/>
  <c r="I324" i="4"/>
  <c r="N324" i="4" s="1"/>
  <c r="I52" i="4"/>
  <c r="N52" i="4" s="1"/>
  <c r="I315" i="4"/>
  <c r="N315" i="4" s="1"/>
  <c r="I243" i="4"/>
  <c r="N243" i="4" s="1"/>
  <c r="I179" i="4"/>
  <c r="N179" i="4" s="1"/>
  <c r="I338" i="4"/>
  <c r="N338" i="4" s="1"/>
  <c r="I274" i="4"/>
  <c r="N274" i="4" s="1"/>
  <c r="I210" i="4"/>
  <c r="N210" i="4" s="1"/>
  <c r="I122" i="4"/>
  <c r="N122" i="4" s="1"/>
  <c r="I241" i="4"/>
  <c r="N241" i="4" s="1"/>
  <c r="I65" i="4"/>
  <c r="N65" i="4" s="1"/>
  <c r="L55" i="4"/>
  <c r="M55" i="4" s="1"/>
  <c r="S55" i="4" s="1"/>
  <c r="L247" i="4"/>
  <c r="M247" i="4" s="1"/>
  <c r="S247" i="4" s="1"/>
  <c r="L183" i="4"/>
  <c r="M183" i="4" s="1"/>
  <c r="S183" i="4" s="1"/>
  <c r="I310" i="4"/>
  <c r="N310" i="4" s="1"/>
  <c r="I190" i="4"/>
  <c r="N190" i="4" s="1"/>
  <c r="I78" i="4"/>
  <c r="N78" i="4" s="1"/>
  <c r="I180" i="4"/>
  <c r="N180" i="4" s="1"/>
  <c r="I293" i="4"/>
  <c r="N293" i="4" s="1"/>
  <c r="I229" i="4"/>
  <c r="N229" i="4" s="1"/>
  <c r="I149" i="4"/>
  <c r="N149" i="4" s="1"/>
  <c r="I77" i="4"/>
  <c r="N77" i="4" s="1"/>
  <c r="I108" i="4"/>
  <c r="N108" i="4" s="1"/>
  <c r="I307" i="4"/>
  <c r="N307" i="4" s="1"/>
  <c r="I171" i="4"/>
  <c r="N171" i="4" s="1"/>
  <c r="I19" i="4"/>
  <c r="N19" i="4" s="1"/>
  <c r="I42" i="4"/>
  <c r="N42" i="4" s="1"/>
  <c r="I168" i="4"/>
  <c r="N168" i="4" s="1"/>
  <c r="I57" i="4"/>
  <c r="N57" i="4" s="1"/>
  <c r="L23" i="4"/>
  <c r="M23" i="4" s="1"/>
  <c r="S23" i="4" s="1"/>
  <c r="O239" i="4"/>
  <c r="K239" i="4" s="1"/>
  <c r="I239" i="4" s="1"/>
  <c r="N239" i="4" s="1"/>
  <c r="O95" i="4"/>
  <c r="K95" i="4" s="1"/>
  <c r="I95" i="4" s="1"/>
  <c r="N95" i="4" s="1"/>
  <c r="I286" i="4"/>
  <c r="N286" i="4" s="1"/>
  <c r="I182" i="4"/>
  <c r="N182" i="4" s="1"/>
  <c r="I69" i="4"/>
  <c r="N69" i="4" s="1"/>
  <c r="I124" i="4"/>
  <c r="N124" i="4" s="1"/>
  <c r="I24" i="4"/>
  <c r="N24" i="4" s="1"/>
  <c r="I285" i="4"/>
  <c r="N285" i="4" s="1"/>
  <c r="I221" i="4"/>
  <c r="N221" i="4" s="1"/>
  <c r="I141" i="4"/>
  <c r="N141" i="4" s="1"/>
  <c r="I29" i="4"/>
  <c r="N29" i="4" s="1"/>
  <c r="I299" i="4"/>
  <c r="N299" i="4" s="1"/>
  <c r="I227" i="4"/>
  <c r="N227" i="4" s="1"/>
  <c r="I322" i="4"/>
  <c r="N322" i="4" s="1"/>
  <c r="I258" i="4"/>
  <c r="N258" i="4" s="1"/>
  <c r="I186" i="4"/>
  <c r="N186" i="4" s="1"/>
  <c r="I106" i="4"/>
  <c r="N106" i="4" s="1"/>
  <c r="I26" i="4"/>
  <c r="N26" i="4" s="1"/>
  <c r="I112" i="4"/>
  <c r="N112" i="4" s="1"/>
  <c r="I297" i="4"/>
  <c r="N297" i="4" s="1"/>
  <c r="L179" i="4"/>
  <c r="M179" i="4" s="1"/>
  <c r="S179" i="4" s="1"/>
  <c r="L246" i="4"/>
  <c r="M246" i="4" s="1"/>
  <c r="S246" i="4" s="1"/>
  <c r="L109" i="4"/>
  <c r="M109" i="4" s="1"/>
  <c r="S109" i="4" s="1"/>
  <c r="O114" i="4"/>
  <c r="K114" i="4" s="1"/>
  <c r="I114" i="4" s="1"/>
  <c r="N114" i="4" s="1"/>
  <c r="L345" i="4"/>
  <c r="M345" i="4" s="1"/>
  <c r="S345" i="4" s="1"/>
  <c r="O265" i="4"/>
  <c r="K265" i="4" s="1"/>
  <c r="I265" i="4" s="1"/>
  <c r="N265" i="4" s="1"/>
  <c r="L158" i="4"/>
  <c r="M158" i="4" s="1"/>
  <c r="S158" i="4" s="1"/>
  <c r="L82" i="4"/>
  <c r="M82" i="4" s="1"/>
  <c r="S82" i="4" s="1"/>
  <c r="L69" i="4"/>
  <c r="M69" i="4" s="1"/>
  <c r="S69" i="4" s="1"/>
  <c r="O148" i="4"/>
  <c r="K148" i="4" s="1"/>
  <c r="I148" i="4" s="1"/>
  <c r="N148" i="4" s="1"/>
  <c r="O85" i="4"/>
  <c r="K85" i="4" s="1"/>
  <c r="I85" i="4" s="1"/>
  <c r="N85" i="4" s="1"/>
  <c r="O25" i="4"/>
  <c r="K25" i="4" s="1"/>
  <c r="I25" i="4" s="1"/>
  <c r="N25" i="4" s="1"/>
  <c r="L59" i="4"/>
  <c r="M59" i="4" s="1"/>
  <c r="S59" i="4" s="1"/>
  <c r="L166" i="4"/>
  <c r="M166" i="4" s="1"/>
  <c r="S166" i="4" s="1"/>
  <c r="L94" i="4"/>
  <c r="M94" i="4" s="1"/>
  <c r="S94" i="4" s="1"/>
  <c r="L79" i="4"/>
  <c r="M79" i="4" s="1"/>
  <c r="S79" i="4" s="1"/>
  <c r="O195" i="4"/>
  <c r="K195" i="4" s="1"/>
  <c r="I195" i="4" s="1"/>
  <c r="N195" i="4" s="1"/>
  <c r="L3" i="4"/>
  <c r="M3" i="4" s="1"/>
  <c r="S3" i="4" s="1"/>
  <c r="L269" i="4"/>
  <c r="M269" i="4" s="1"/>
  <c r="S269" i="4" s="1"/>
  <c r="L275" i="4"/>
  <c r="M275" i="4" s="1"/>
  <c r="S275" i="4" s="1"/>
  <c r="L273" i="4"/>
  <c r="M273" i="4" s="1"/>
  <c r="S273" i="4" s="1"/>
  <c r="L4" i="4"/>
  <c r="M4" i="4" s="1"/>
  <c r="S4" i="4" s="1"/>
  <c r="O91" i="4"/>
  <c r="K91" i="4" s="1"/>
  <c r="I91" i="4" s="1"/>
  <c r="N91" i="4" s="1"/>
  <c r="L218" i="4"/>
  <c r="M218" i="4" s="1"/>
  <c r="S218" i="4" s="1"/>
  <c r="L293" i="4"/>
  <c r="M293" i="4" s="1"/>
  <c r="S293" i="4" s="1"/>
  <c r="O144" i="4"/>
  <c r="K144" i="4" s="1"/>
  <c r="I144" i="4" s="1"/>
  <c r="N144" i="4" s="1"/>
  <c r="O131" i="4"/>
  <c r="K131" i="4" s="1"/>
  <c r="I131" i="4" s="1"/>
  <c r="N131" i="4" s="1"/>
  <c r="O348" i="4"/>
  <c r="K348" i="4" s="1"/>
  <c r="I348" i="4" s="1"/>
  <c r="N348" i="4" s="1"/>
  <c r="L244" i="4"/>
  <c r="M244" i="4" s="1"/>
  <c r="S244" i="4" s="1"/>
  <c r="O174" i="4"/>
  <c r="K174" i="4" s="1"/>
  <c r="I174" i="4" s="1"/>
  <c r="N174" i="4" s="1"/>
  <c r="L181" i="4"/>
  <c r="M181" i="4" s="1"/>
  <c r="S181" i="4" s="1"/>
  <c r="L186" i="4"/>
  <c r="M186" i="4" s="1"/>
  <c r="S186" i="4" s="1"/>
  <c r="O49" i="4"/>
  <c r="K49" i="4" s="1"/>
  <c r="I49" i="4" s="1"/>
  <c r="N49" i="4" s="1"/>
  <c r="L8" i="4"/>
  <c r="M8" i="4" s="1"/>
  <c r="S8" i="4" s="1"/>
  <c r="L229" i="4"/>
  <c r="M229" i="4" s="1"/>
  <c r="S229" i="4" s="1"/>
  <c r="L338" i="4"/>
  <c r="M338" i="4" s="1"/>
  <c r="S338" i="4" s="1"/>
  <c r="O305" i="4"/>
  <c r="K305" i="4" s="1"/>
  <c r="I305" i="4" s="1"/>
  <c r="N305" i="4" s="1"/>
  <c r="L211" i="4"/>
  <c r="M211" i="4" s="1"/>
  <c r="S211" i="4" s="1"/>
  <c r="O154" i="4"/>
  <c r="K154" i="4" s="1"/>
  <c r="I154" i="4" s="1"/>
  <c r="N154" i="4" s="1"/>
  <c r="L342" i="4"/>
  <c r="M342" i="4" s="1"/>
  <c r="S342" i="4" s="1"/>
  <c r="L259" i="4"/>
  <c r="M259" i="4" s="1"/>
  <c r="S259" i="4" s="1"/>
  <c r="L146" i="4"/>
  <c r="M146" i="4" s="1"/>
  <c r="S146" i="4" s="1"/>
  <c r="O344" i="4"/>
  <c r="K344" i="4" s="1"/>
  <c r="I344" i="4" s="1"/>
  <c r="N344" i="4" s="1"/>
  <c r="L120" i="4"/>
  <c r="M120" i="4" s="1"/>
  <c r="S120" i="4" s="1"/>
  <c r="O341" i="4"/>
  <c r="K341" i="4" s="1"/>
  <c r="I341" i="4" s="1"/>
  <c r="N341" i="4" s="1"/>
  <c r="O10" i="4"/>
  <c r="K10" i="4" s="1"/>
  <c r="I10" i="4" s="1"/>
  <c r="N10" i="4" s="1"/>
  <c r="O145" i="4"/>
  <c r="K145" i="4" s="1"/>
  <c r="I145" i="4" s="1"/>
  <c r="N145" i="4" s="1"/>
  <c r="O152" i="4"/>
  <c r="K152" i="4" s="1"/>
  <c r="I152" i="4" s="1"/>
  <c r="N152" i="4" s="1"/>
  <c r="O183" i="4"/>
  <c r="K183" i="4" s="1"/>
  <c r="I183" i="4" s="1"/>
  <c r="N183" i="4" s="1"/>
  <c r="L190" i="4"/>
  <c r="M190" i="4" s="1"/>
  <c r="S190" i="4" s="1"/>
  <c r="L115" i="4"/>
  <c r="M115" i="4" s="1"/>
  <c r="S115" i="4" s="1"/>
  <c r="L66" i="4"/>
  <c r="M66" i="4" s="1"/>
  <c r="S66" i="4" s="1"/>
  <c r="L237" i="4"/>
  <c r="M237" i="4" s="1"/>
  <c r="S237" i="4" s="1"/>
  <c r="O162" i="4"/>
  <c r="K162" i="4" s="1"/>
  <c r="I162" i="4" s="1"/>
  <c r="N162" i="4" s="1"/>
  <c r="O346" i="4"/>
  <c r="K346" i="4" s="1"/>
  <c r="I346" i="4" s="1"/>
  <c r="N346" i="4" s="1"/>
  <c r="O280" i="4"/>
  <c r="K280" i="4" s="1"/>
  <c r="I280" i="4" s="1"/>
  <c r="N280" i="4" s="1"/>
  <c r="O163" i="4"/>
  <c r="K163" i="4" s="1"/>
  <c r="I163" i="4" s="1"/>
  <c r="N163" i="4" s="1"/>
  <c r="O27" i="4"/>
  <c r="K27" i="4" s="1"/>
  <c r="I27" i="4" s="1"/>
  <c r="N27" i="4" s="1"/>
  <c r="O340" i="4"/>
  <c r="K340" i="4" s="1"/>
  <c r="I340" i="4" s="1"/>
  <c r="N340" i="4" s="1"/>
  <c r="L261" i="4"/>
  <c r="M261" i="4" s="1"/>
  <c r="S261" i="4" s="1"/>
  <c r="L116" i="4"/>
  <c r="M116" i="4" s="1"/>
  <c r="S116" i="4" s="1"/>
  <c r="L98" i="4"/>
  <c r="M98" i="4" s="1"/>
  <c r="S98" i="4" s="1"/>
  <c r="L264" i="4"/>
  <c r="M264" i="4" s="1"/>
  <c r="S264" i="4" s="1"/>
  <c r="L232" i="4"/>
  <c r="M232" i="4" s="1"/>
  <c r="S232" i="4" s="1"/>
  <c r="L168" i="4"/>
  <c r="M168" i="4" s="1"/>
  <c r="S168" i="4" s="1"/>
  <c r="L171" i="4"/>
  <c r="M171" i="4" s="1"/>
  <c r="S171" i="4" s="1"/>
  <c r="O255" i="4"/>
  <c r="K255" i="4" s="1"/>
  <c r="I255" i="4" s="1"/>
  <c r="N255" i="4" s="1"/>
  <c r="L223" i="4"/>
  <c r="M223" i="4" s="1"/>
  <c r="S223" i="4" s="1"/>
  <c r="L95" i="4"/>
  <c r="M95" i="4" s="1"/>
  <c r="S95" i="4" s="1"/>
  <c r="O251" i="4"/>
  <c r="K251" i="4" s="1"/>
  <c r="I251" i="4" s="1"/>
  <c r="N251" i="4" s="1"/>
  <c r="O3" i="4"/>
  <c r="K3" i="4" s="1"/>
  <c r="I3" i="4" s="1"/>
  <c r="N3" i="4" s="1"/>
  <c r="O316" i="4"/>
  <c r="K316" i="4" s="1"/>
  <c r="I316" i="4" s="1"/>
  <c r="N316" i="4" s="1"/>
  <c r="O235" i="4"/>
  <c r="K235" i="4" s="1"/>
  <c r="I235" i="4" s="1"/>
  <c r="N235" i="4" s="1"/>
  <c r="L304" i="4"/>
  <c r="M304" i="4" s="1"/>
  <c r="S304" i="4" s="1"/>
  <c r="O153" i="4"/>
  <c r="K153" i="4" s="1"/>
  <c r="I153" i="4" s="1"/>
  <c r="N153" i="4" s="1"/>
  <c r="L57" i="4"/>
  <c r="M57" i="4" s="1"/>
  <c r="S57" i="4" s="1"/>
  <c r="O128" i="4"/>
  <c r="K128" i="4" s="1"/>
  <c r="I128" i="4" s="1"/>
  <c r="N128" i="4" s="1"/>
  <c r="L52" i="4"/>
  <c r="M52" i="4" s="1"/>
  <c r="S52" i="4" s="1"/>
  <c r="O187" i="4"/>
  <c r="K187" i="4" s="1"/>
  <c r="I187" i="4" s="1"/>
  <c r="N187" i="4" s="1"/>
  <c r="O253" i="4"/>
  <c r="K253" i="4" s="1"/>
  <c r="I253" i="4" s="1"/>
  <c r="N253" i="4" s="1"/>
  <c r="L281" i="4"/>
  <c r="M281" i="4" s="1"/>
  <c r="S281" i="4" s="1"/>
  <c r="O113" i="4"/>
  <c r="K113" i="4" s="1"/>
  <c r="I113" i="4" s="1"/>
  <c r="N113" i="4" s="1"/>
  <c r="O9" i="4"/>
  <c r="K9" i="4" s="1"/>
  <c r="I9" i="4" s="1"/>
  <c r="N9" i="4" s="1"/>
  <c r="L284" i="4"/>
  <c r="M284" i="4" s="1"/>
  <c r="S284" i="4" s="1"/>
  <c r="L271" i="4"/>
  <c r="M271" i="4" s="1"/>
  <c r="S271" i="4" s="1"/>
  <c r="O247" i="4"/>
  <c r="K247" i="4" s="1"/>
  <c r="I247" i="4" s="1"/>
  <c r="N247" i="4" s="1"/>
  <c r="L151" i="4"/>
  <c r="M151" i="4" s="1"/>
  <c r="S151" i="4" s="1"/>
  <c r="O58" i="4"/>
  <c r="K58" i="4" s="1"/>
  <c r="I58" i="4" s="1"/>
  <c r="N58" i="4" s="1"/>
  <c r="O236" i="4"/>
  <c r="K236" i="4" s="1"/>
  <c r="I236" i="4" s="1"/>
  <c r="N236" i="4" s="1"/>
  <c r="O267" i="4"/>
  <c r="K267" i="4" s="1"/>
  <c r="I267" i="4" s="1"/>
  <c r="N267" i="4" s="1"/>
  <c r="L245" i="4"/>
  <c r="M245" i="4" s="1"/>
  <c r="S245" i="4" s="1"/>
  <c r="L307" i="4"/>
  <c r="M307" i="4" s="1"/>
  <c r="S307" i="4" s="1"/>
  <c r="O207" i="4"/>
  <c r="K207" i="4" s="1"/>
  <c r="I207" i="4" s="1"/>
  <c r="N207" i="4" s="1"/>
  <c r="L228" i="4"/>
  <c r="M228" i="4" s="1"/>
  <c r="S228" i="4" s="1"/>
  <c r="O5" i="4"/>
  <c r="K5" i="4" s="1"/>
  <c r="I5" i="4" s="1"/>
  <c r="N5" i="4" s="1"/>
  <c r="L84" i="4"/>
  <c r="M84" i="4" s="1"/>
  <c r="S84" i="4" s="1"/>
  <c r="O277" i="4"/>
  <c r="K277" i="4" s="1"/>
  <c r="I277" i="4" s="1"/>
  <c r="N277" i="4" s="1"/>
  <c r="O60" i="4"/>
  <c r="K60" i="4" s="1"/>
  <c r="I60" i="4" s="1"/>
  <c r="N60" i="4" s="1"/>
  <c r="O329" i="4"/>
  <c r="K329" i="4" s="1"/>
  <c r="I329" i="4" s="1"/>
  <c r="N329" i="4" s="1"/>
  <c r="L297" i="4"/>
  <c r="M297" i="4" s="1"/>
  <c r="S297" i="4" s="1"/>
  <c r="O312" i="4"/>
  <c r="K312" i="4" s="1"/>
  <c r="I312" i="4" s="1"/>
  <c r="N312" i="4" s="1"/>
  <c r="L351" i="4"/>
  <c r="M351" i="4" s="1"/>
  <c r="S351" i="4" s="1"/>
  <c r="O311" i="4"/>
  <c r="K311" i="4" s="1"/>
  <c r="I311" i="4" s="1"/>
  <c r="N311" i="4" s="1"/>
  <c r="L240" i="4"/>
  <c r="M240" i="4" s="1"/>
  <c r="S240" i="4" s="1"/>
  <c r="O169" i="4"/>
  <c r="K169" i="4" s="1"/>
  <c r="I169" i="4" s="1"/>
  <c r="N169" i="4" s="1"/>
  <c r="L17" i="4"/>
  <c r="M17" i="4" s="1"/>
  <c r="S17" i="4" s="1"/>
  <c r="L24" i="4"/>
  <c r="M24" i="4" s="1"/>
  <c r="S24" i="4" s="1"/>
  <c r="O200" i="4"/>
  <c r="K200" i="4" s="1"/>
  <c r="I200" i="4" s="1"/>
  <c r="N200" i="4" s="1"/>
  <c r="L239" i="4"/>
  <c r="M239" i="4" s="1"/>
  <c r="S239" i="4" s="1"/>
  <c r="O6" i="4"/>
  <c r="K6" i="4" s="1"/>
  <c r="I6" i="4" s="1"/>
  <c r="N6" i="4" s="1"/>
  <c r="L100" i="4"/>
  <c r="M100" i="4" s="1"/>
  <c r="S100" i="4" s="1"/>
  <c r="O99" i="4"/>
  <c r="K99" i="4" s="1"/>
  <c r="I99" i="4" s="1"/>
  <c r="N99" i="4" s="1"/>
  <c r="L78" i="4"/>
  <c r="M78" i="4" s="1"/>
  <c r="S78" i="4" s="1"/>
  <c r="L61" i="4"/>
  <c r="M61" i="4" s="1"/>
  <c r="S61" i="4" s="1"/>
  <c r="L317" i="4"/>
  <c r="M317" i="4" s="1"/>
  <c r="S317" i="4" s="1"/>
  <c r="O117" i="4"/>
  <c r="K117" i="4" s="1"/>
  <c r="I117" i="4" s="1"/>
  <c r="N117" i="4" s="1"/>
  <c r="O220" i="4"/>
  <c r="K220" i="4" s="1"/>
  <c r="I220" i="4" s="1"/>
  <c r="N220" i="4" s="1"/>
  <c r="L19" i="4"/>
  <c r="M19" i="4" s="1"/>
  <c r="S19" i="4" s="1"/>
  <c r="O343" i="4"/>
  <c r="K343" i="4" s="1"/>
  <c r="I343" i="4" s="1"/>
  <c r="N343" i="4" s="1"/>
  <c r="L249" i="4"/>
  <c r="M249" i="4" s="1"/>
  <c r="S249" i="4" s="1"/>
  <c r="L185" i="4"/>
  <c r="M185" i="4" s="1"/>
  <c r="S185" i="4" s="1"/>
  <c r="O129" i="4"/>
  <c r="K129" i="4" s="1"/>
  <c r="I129" i="4" s="1"/>
  <c r="N129" i="4" s="1"/>
  <c r="L196" i="4"/>
  <c r="M196" i="4" s="1"/>
  <c r="S196" i="4" s="1"/>
  <c r="O272" i="4"/>
  <c r="K272" i="4" s="1"/>
  <c r="I272" i="4" s="1"/>
  <c r="N272" i="4" s="1"/>
  <c r="L192" i="4"/>
  <c r="M192" i="4" s="1"/>
  <c r="S192" i="4" s="1"/>
  <c r="L35" i="4"/>
  <c r="M35" i="4" s="1"/>
  <c r="S35" i="4" s="1"/>
  <c r="L198" i="4"/>
  <c r="M198" i="4" s="1"/>
  <c r="S198" i="4" s="1"/>
  <c r="L204" i="4"/>
  <c r="M204" i="4" s="1"/>
  <c r="S204" i="4" s="1"/>
  <c r="L68" i="4"/>
  <c r="M68" i="4" s="1"/>
  <c r="S68" i="4" s="1"/>
  <c r="L227" i="4"/>
  <c r="M227" i="4" s="1"/>
  <c r="S227" i="4" s="1"/>
  <c r="L285" i="4"/>
  <c r="M285" i="4" s="1"/>
  <c r="S285" i="4" s="1"/>
  <c r="L173" i="4"/>
  <c r="M173" i="4" s="1"/>
  <c r="S173" i="4" s="1"/>
  <c r="L141" i="4"/>
  <c r="M141" i="4" s="1"/>
  <c r="S141" i="4" s="1"/>
  <c r="L180" i="4"/>
  <c r="M180" i="4" s="1"/>
  <c r="S180" i="4" s="1"/>
  <c r="O20" i="4"/>
  <c r="K20" i="4" s="1"/>
  <c r="I20" i="4" s="1"/>
  <c r="N20" i="4" s="1"/>
  <c r="O203" i="4"/>
  <c r="K203" i="4" s="1"/>
  <c r="I203" i="4" s="1"/>
  <c r="N203" i="4" s="1"/>
  <c r="L258" i="4"/>
  <c r="M258" i="4" s="1"/>
  <c r="S258" i="4" s="1"/>
  <c r="L104" i="4"/>
  <c r="M104" i="4" s="1"/>
  <c r="S104" i="4" s="1"/>
  <c r="O80" i="4"/>
  <c r="K80" i="4" s="1"/>
  <c r="I80" i="4" s="1"/>
  <c r="N80" i="4" s="1"/>
  <c r="L74" i="4"/>
  <c r="M74" i="4" s="1"/>
  <c r="S74" i="4" s="1"/>
  <c r="L127" i="4"/>
  <c r="M127" i="4" s="1"/>
  <c r="S127" i="4" s="1"/>
  <c r="O23" i="4"/>
  <c r="K23" i="4" s="1"/>
  <c r="I23" i="4" s="1"/>
  <c r="N23" i="4" s="1"/>
  <c r="L28" i="4"/>
  <c r="M28" i="4" s="1"/>
  <c r="S28" i="4" s="1"/>
  <c r="L230" i="4"/>
  <c r="M230" i="4" s="1"/>
  <c r="S230" i="4" s="1"/>
  <c r="L29" i="4"/>
  <c r="M29" i="4" s="1"/>
  <c r="S29" i="4" s="1"/>
  <c r="O93" i="4"/>
  <c r="K93" i="4" s="1"/>
  <c r="I93" i="4" s="1"/>
  <c r="N93" i="4" s="1"/>
  <c r="L45" i="4"/>
  <c r="M45" i="4" s="1"/>
  <c r="S45" i="4" s="1"/>
  <c r="L140" i="4"/>
  <c r="M140" i="4" s="1"/>
  <c r="S140" i="4" s="1"/>
  <c r="O202" i="4"/>
  <c r="K202" i="4" s="1"/>
  <c r="I202" i="4" s="1"/>
  <c r="N202" i="4" s="1"/>
  <c r="L177" i="4"/>
  <c r="M177" i="4" s="1"/>
  <c r="S177" i="4" s="1"/>
  <c r="L65" i="4"/>
  <c r="M65" i="4" s="1"/>
  <c r="S65" i="4" s="1"/>
  <c r="O48" i="4"/>
  <c r="K48" i="4" s="1"/>
  <c r="I48" i="4" s="1"/>
  <c r="N48" i="4" s="1"/>
  <c r="O160" i="4"/>
  <c r="K160" i="4" s="1"/>
  <c r="I160" i="4" s="1"/>
  <c r="N160" i="4" s="1"/>
  <c r="L43" i="4"/>
  <c r="M43" i="4" s="1"/>
  <c r="S43" i="4" s="1"/>
  <c r="L138" i="4"/>
  <c r="M138" i="4" s="1"/>
  <c r="S138" i="4" s="1"/>
  <c r="L322" i="4"/>
  <c r="M322" i="4" s="1"/>
  <c r="S322" i="4" s="1"/>
  <c r="O328" i="4"/>
  <c r="K328" i="4" s="1"/>
  <c r="I328" i="4" s="1"/>
  <c r="N328" i="4" s="1"/>
  <c r="O279" i="4"/>
  <c r="K279" i="4" s="1"/>
  <c r="I279" i="4" s="1"/>
  <c r="N279" i="4" s="1"/>
  <c r="O318" i="4"/>
  <c r="K318" i="4" s="1"/>
  <c r="I318" i="4" s="1"/>
  <c r="N318" i="4" s="1"/>
  <c r="O159" i="4"/>
  <c r="K159" i="4" s="1"/>
  <c r="I159" i="4" s="1"/>
  <c r="N159" i="4" s="1"/>
  <c r="L87" i="4"/>
  <c r="M87" i="4" s="1"/>
  <c r="S87" i="4" s="1"/>
  <c r="O55" i="4"/>
  <c r="K55" i="4" s="1"/>
  <c r="I55" i="4" s="1"/>
  <c r="N55" i="4" s="1"/>
  <c r="L37" i="4"/>
  <c r="M37" i="4" s="1"/>
  <c r="S37" i="4" s="1"/>
  <c r="L124" i="4"/>
  <c r="M124" i="4" s="1"/>
  <c r="S124" i="4" s="1"/>
  <c r="L18" i="4"/>
  <c r="M18" i="4" s="1"/>
  <c r="S18" i="4" s="1"/>
  <c r="O301" i="4"/>
  <c r="K301" i="4" s="1"/>
  <c r="I301" i="4" s="1"/>
  <c r="N301" i="4" s="1"/>
  <c r="O133" i="4"/>
  <c r="K133" i="4" s="1"/>
  <c r="I133" i="4" s="1"/>
  <c r="N133" i="4" s="1"/>
  <c r="L208" i="4"/>
  <c r="M208" i="4" s="1"/>
  <c r="S208" i="4" s="1"/>
  <c r="O208" i="4"/>
  <c r="K208" i="4" s="1"/>
  <c r="I208" i="4" s="1"/>
  <c r="N208" i="4" s="1"/>
  <c r="O349" i="4"/>
  <c r="K349" i="4" s="1"/>
  <c r="I349" i="4" s="1"/>
  <c r="N349" i="4" s="1"/>
  <c r="L349" i="4"/>
  <c r="M349" i="4" s="1"/>
  <c r="S349" i="4" s="1"/>
  <c r="O309" i="4"/>
  <c r="K309" i="4" s="1"/>
  <c r="I309" i="4" s="1"/>
  <c r="N309" i="4" s="1"/>
  <c r="L309" i="4"/>
  <c r="M309" i="4" s="1"/>
  <c r="S309" i="4" s="1"/>
  <c r="L157" i="4"/>
  <c r="M157" i="4" s="1"/>
  <c r="S157" i="4" s="1"/>
  <c r="O157" i="4"/>
  <c r="K157" i="4" s="1"/>
  <c r="I157" i="4" s="1"/>
  <c r="N157" i="4" s="1"/>
  <c r="O321" i="4"/>
  <c r="K321" i="4" s="1"/>
  <c r="I321" i="4" s="1"/>
  <c r="N321" i="4" s="1"/>
  <c r="L320" i="4"/>
  <c r="M320" i="4" s="1"/>
  <c r="S320" i="4" s="1"/>
  <c r="L287" i="4"/>
  <c r="M287" i="4" s="1"/>
  <c r="S287" i="4" s="1"/>
  <c r="O278" i="4"/>
  <c r="K278" i="4" s="1"/>
  <c r="I278" i="4" s="1"/>
  <c r="N278" i="4" s="1"/>
  <c r="L347" i="4"/>
  <c r="M347" i="4" s="1"/>
  <c r="S347" i="4" s="1"/>
  <c r="L331" i="4"/>
  <c r="M331" i="4" s="1"/>
  <c r="S331" i="4" s="1"/>
  <c r="O283" i="4"/>
  <c r="K283" i="4" s="1"/>
  <c r="I283" i="4" s="1"/>
  <c r="N283" i="4" s="1"/>
  <c r="L257" i="4"/>
  <c r="M257" i="4" s="1"/>
  <c r="S257" i="4" s="1"/>
  <c r="O137" i="4"/>
  <c r="K137" i="4" s="1"/>
  <c r="I137" i="4" s="1"/>
  <c r="N137" i="4" s="1"/>
  <c r="L41" i="4"/>
  <c r="M41" i="4" s="1"/>
  <c r="S41" i="4" s="1"/>
  <c r="O41" i="4"/>
  <c r="K41" i="4" s="1"/>
  <c r="I41" i="4" s="1"/>
  <c r="N41" i="4" s="1"/>
  <c r="O30" i="4"/>
  <c r="K30" i="4" s="1"/>
  <c r="I30" i="4" s="1"/>
  <c r="N30" i="4" s="1"/>
  <c r="L30" i="4"/>
  <c r="M30" i="4" s="1"/>
  <c r="S30" i="4" s="1"/>
  <c r="O288" i="4"/>
  <c r="K288" i="4" s="1"/>
  <c r="I288" i="4" s="1"/>
  <c r="N288" i="4" s="1"/>
  <c r="O88" i="4"/>
  <c r="K88" i="4" s="1"/>
  <c r="I88" i="4" s="1"/>
  <c r="N88" i="4" s="1"/>
  <c r="L188" i="4"/>
  <c r="M188" i="4" s="1"/>
  <c r="S188" i="4" s="1"/>
  <c r="O254" i="4"/>
  <c r="K254" i="4" s="1"/>
  <c r="I254" i="4" s="1"/>
  <c r="N254" i="4" s="1"/>
  <c r="L254" i="4"/>
  <c r="M254" i="4" s="1"/>
  <c r="S254" i="4" s="1"/>
  <c r="O150" i="4"/>
  <c r="K150" i="4" s="1"/>
  <c r="I150" i="4" s="1"/>
  <c r="N150" i="4" s="1"/>
  <c r="L150" i="4"/>
  <c r="M150" i="4" s="1"/>
  <c r="S150" i="4" s="1"/>
  <c r="L221" i="4"/>
  <c r="M221" i="4" s="1"/>
  <c r="S221" i="4" s="1"/>
  <c r="O306" i="4"/>
  <c r="K306" i="4" s="1"/>
  <c r="I306" i="4" s="1"/>
  <c r="N306" i="4" s="1"/>
  <c r="O290" i="4"/>
  <c r="K290" i="4" s="1"/>
  <c r="I290" i="4" s="1"/>
  <c r="N290" i="4" s="1"/>
  <c r="O335" i="4"/>
  <c r="K335" i="4" s="1"/>
  <c r="I335" i="4" s="1"/>
  <c r="N335" i="4" s="1"/>
  <c r="L299" i="4"/>
  <c r="M299" i="4" s="1"/>
  <c r="S299" i="4" s="1"/>
  <c r="L315" i="4"/>
  <c r="M315" i="4" s="1"/>
  <c r="S315" i="4" s="1"/>
  <c r="L260" i="4"/>
  <c r="M260" i="4" s="1"/>
  <c r="S260" i="4" s="1"/>
  <c r="O308" i="4"/>
  <c r="K308" i="4" s="1"/>
  <c r="I308" i="4" s="1"/>
  <c r="N308" i="4" s="1"/>
  <c r="L308" i="4"/>
  <c r="M308" i="4" s="1"/>
  <c r="S308" i="4" s="1"/>
  <c r="O102" i="4"/>
  <c r="K102" i="4" s="1"/>
  <c r="I102" i="4" s="1"/>
  <c r="N102" i="4" s="1"/>
  <c r="L102" i="4"/>
  <c r="M102" i="4" s="1"/>
  <c r="S102" i="4" s="1"/>
  <c r="O36" i="4"/>
  <c r="K36" i="4" s="1"/>
  <c r="I36" i="4" s="1"/>
  <c r="N36" i="4" s="1"/>
  <c r="L36" i="4"/>
  <c r="M36" i="4" s="1"/>
  <c r="S36" i="4" s="1"/>
  <c r="O325" i="4"/>
  <c r="K325" i="4" s="1"/>
  <c r="I325" i="4" s="1"/>
  <c r="N325" i="4" s="1"/>
  <c r="L325" i="4"/>
  <c r="M325" i="4" s="1"/>
  <c r="S325" i="4" s="1"/>
  <c r="O252" i="4"/>
  <c r="K252" i="4" s="1"/>
  <c r="I252" i="4" s="1"/>
  <c r="N252" i="4" s="1"/>
  <c r="L252" i="4"/>
  <c r="M252" i="4" s="1"/>
  <c r="S252" i="4" s="1"/>
  <c r="O209" i="4"/>
  <c r="K209" i="4" s="1"/>
  <c r="I209" i="4" s="1"/>
  <c r="N209" i="4" s="1"/>
  <c r="L209" i="4"/>
  <c r="M209" i="4" s="1"/>
  <c r="S209" i="4" s="1"/>
  <c r="O44" i="4"/>
  <c r="K44" i="4" s="1"/>
  <c r="I44" i="4" s="1"/>
  <c r="N44" i="4" s="1"/>
  <c r="L44" i="4"/>
  <c r="M44" i="4" s="1"/>
  <c r="S44" i="4" s="1"/>
  <c r="O107" i="4"/>
  <c r="K107" i="4" s="1"/>
  <c r="I107" i="4" s="1"/>
  <c r="N107" i="4" s="1"/>
  <c r="L107" i="4"/>
  <c r="M107" i="4" s="1"/>
  <c r="S107" i="4" s="1"/>
  <c r="L314" i="4"/>
  <c r="M314" i="4" s="1"/>
  <c r="S314" i="4" s="1"/>
  <c r="O313" i="4"/>
  <c r="K313" i="4" s="1"/>
  <c r="I313" i="4" s="1"/>
  <c r="N313" i="4" s="1"/>
  <c r="L310" i="4"/>
  <c r="M310" i="4" s="1"/>
  <c r="S310" i="4" s="1"/>
  <c r="L286" i="4"/>
  <c r="M286" i="4" s="1"/>
  <c r="S286" i="4" s="1"/>
  <c r="O63" i="4"/>
  <c r="K63" i="4" s="1"/>
  <c r="I63" i="4" s="1"/>
  <c r="N63" i="4" s="1"/>
  <c r="L63" i="4"/>
  <c r="M63" i="4" s="1"/>
  <c r="S63" i="4" s="1"/>
  <c r="O201" i="4"/>
  <c r="K201" i="4" s="1"/>
  <c r="I201" i="4" s="1"/>
  <c r="N201" i="4" s="1"/>
  <c r="O33" i="4"/>
  <c r="K33" i="4" s="1"/>
  <c r="I33" i="4" s="1"/>
  <c r="N33" i="4" s="1"/>
  <c r="O40" i="4"/>
  <c r="K40" i="4" s="1"/>
  <c r="I40" i="4" s="1"/>
  <c r="N40" i="4" s="1"/>
  <c r="L324" i="4"/>
  <c r="M324" i="4" s="1"/>
  <c r="S324" i="4" s="1"/>
  <c r="O199" i="4"/>
  <c r="K199" i="4" s="1"/>
  <c r="I199" i="4" s="1"/>
  <c r="N199" i="4" s="1"/>
  <c r="O126" i="4"/>
  <c r="K126" i="4" s="1"/>
  <c r="I126" i="4" s="1"/>
  <c r="N126" i="4" s="1"/>
  <c r="L126" i="4"/>
  <c r="M126" i="4" s="1"/>
  <c r="S126" i="4" s="1"/>
  <c r="L14" i="4"/>
  <c r="M14" i="4" s="1"/>
  <c r="S14" i="4" s="1"/>
  <c r="L12" i="4"/>
  <c r="M12" i="4" s="1"/>
  <c r="S12" i="4" s="1"/>
  <c r="O147" i="4"/>
  <c r="K147" i="4" s="1"/>
  <c r="I147" i="4" s="1"/>
  <c r="N147" i="4" s="1"/>
  <c r="L42" i="4"/>
  <c r="M42" i="4" s="1"/>
  <c r="S42" i="4" s="1"/>
  <c r="O266" i="4"/>
  <c r="K266" i="4" s="1"/>
  <c r="I266" i="4" s="1"/>
  <c r="N266" i="4" s="1"/>
  <c r="L266" i="4"/>
  <c r="M266" i="4" s="1"/>
  <c r="S266" i="4" s="1"/>
  <c r="O226" i="4"/>
  <c r="K226" i="4" s="1"/>
  <c r="I226" i="4" s="1"/>
  <c r="N226" i="4" s="1"/>
  <c r="L226" i="4"/>
  <c r="M226" i="4" s="1"/>
  <c r="S226" i="4" s="1"/>
  <c r="O330" i="4"/>
  <c r="K330" i="4" s="1"/>
  <c r="I330" i="4" s="1"/>
  <c r="N330" i="4" s="1"/>
  <c r="L298" i="4"/>
  <c r="M298" i="4" s="1"/>
  <c r="S298" i="4" s="1"/>
  <c r="L350" i="4"/>
  <c r="M350" i="4" s="1"/>
  <c r="S350" i="4" s="1"/>
  <c r="O31" i="4"/>
  <c r="K31" i="4" s="1"/>
  <c r="I31" i="4" s="1"/>
  <c r="N31" i="4" s="1"/>
  <c r="L31" i="4"/>
  <c r="M31" i="4" s="1"/>
  <c r="S31" i="4" s="1"/>
  <c r="O233" i="4"/>
  <c r="K233" i="4" s="1"/>
  <c r="I233" i="4" s="1"/>
  <c r="N233" i="4" s="1"/>
  <c r="L233" i="4"/>
  <c r="M233" i="4" s="1"/>
  <c r="S233" i="4" s="1"/>
  <c r="O217" i="4"/>
  <c r="K217" i="4" s="1"/>
  <c r="I217" i="4" s="1"/>
  <c r="N217" i="4" s="1"/>
  <c r="L193" i="4"/>
  <c r="M193" i="4" s="1"/>
  <c r="S193" i="4" s="1"/>
  <c r="O73" i="4"/>
  <c r="K73" i="4" s="1"/>
  <c r="I73" i="4" s="1"/>
  <c r="N73" i="4" s="1"/>
  <c r="L16" i="4"/>
  <c r="M16" i="4" s="1"/>
  <c r="S16" i="4" s="1"/>
  <c r="O16" i="4"/>
  <c r="K16" i="4" s="1"/>
  <c r="I16" i="4" s="1"/>
  <c r="N16" i="4" s="1"/>
  <c r="L216" i="4"/>
  <c r="M216" i="4" s="1"/>
  <c r="S216" i="4" s="1"/>
  <c r="L64" i="4"/>
  <c r="M64" i="4" s="1"/>
  <c r="S64" i="4" s="1"/>
  <c r="O76" i="4"/>
  <c r="K76" i="4" s="1"/>
  <c r="I76" i="4" s="1"/>
  <c r="N76" i="4" s="1"/>
  <c r="L76" i="4"/>
  <c r="M76" i="4" s="1"/>
  <c r="S76" i="4" s="1"/>
  <c r="O219" i="4"/>
  <c r="K219" i="4" s="1"/>
  <c r="I219" i="4" s="1"/>
  <c r="N219" i="4" s="1"/>
  <c r="L219" i="4"/>
  <c r="M219" i="4" s="1"/>
  <c r="S219" i="4" s="1"/>
  <c r="L222" i="4"/>
  <c r="M222" i="4" s="1"/>
  <c r="S222" i="4" s="1"/>
  <c r="O300" i="4"/>
  <c r="K300" i="4" s="1"/>
  <c r="I300" i="4" s="1"/>
  <c r="N300" i="4" s="1"/>
  <c r="L300" i="4"/>
  <c r="M300" i="4" s="1"/>
  <c r="S300" i="4" s="1"/>
  <c r="O156" i="4"/>
  <c r="K156" i="4" s="1"/>
  <c r="I156" i="4" s="1"/>
  <c r="N156" i="4" s="1"/>
  <c r="L156" i="4"/>
  <c r="M156" i="4" s="1"/>
  <c r="S156" i="4" s="1"/>
  <c r="L197" i="4"/>
  <c r="M197" i="4" s="1"/>
  <c r="S197" i="4" s="1"/>
  <c r="O197" i="4"/>
  <c r="K197" i="4" s="1"/>
  <c r="I197" i="4" s="1"/>
  <c r="N197" i="4" s="1"/>
  <c r="O175" i="4"/>
  <c r="K175" i="4" s="1"/>
  <c r="I175" i="4" s="1"/>
  <c r="N175" i="4" s="1"/>
  <c r="L175" i="4"/>
  <c r="M175" i="4" s="1"/>
  <c r="S175" i="4" s="1"/>
  <c r="O119" i="4"/>
  <c r="K119" i="4" s="1"/>
  <c r="I119" i="4" s="1"/>
  <c r="N119" i="4" s="1"/>
  <c r="L119" i="4"/>
  <c r="M119" i="4" s="1"/>
  <c r="S119" i="4" s="1"/>
  <c r="L132" i="4"/>
  <c r="M132" i="4" s="1"/>
  <c r="S132" i="4" s="1"/>
  <c r="O132" i="4"/>
  <c r="K132" i="4" s="1"/>
  <c r="I132" i="4" s="1"/>
  <c r="N132" i="4" s="1"/>
  <c r="O81" i="4"/>
  <c r="K81" i="4" s="1"/>
  <c r="I81" i="4" s="1"/>
  <c r="N81" i="4" s="1"/>
  <c r="L81" i="4"/>
  <c r="M81" i="4" s="1"/>
  <c r="S81" i="4" s="1"/>
  <c r="O32" i="4"/>
  <c r="K32" i="4" s="1"/>
  <c r="I32" i="4" s="1"/>
  <c r="N32" i="4" s="1"/>
  <c r="O164" i="4"/>
  <c r="K164" i="4" s="1"/>
  <c r="I164" i="4" s="1"/>
  <c r="N164" i="4" s="1"/>
  <c r="L248" i="4"/>
  <c r="M248" i="4" s="1"/>
  <c r="S248" i="4" s="1"/>
  <c r="O184" i="4"/>
  <c r="K184" i="4" s="1"/>
  <c r="I184" i="4" s="1"/>
  <c r="N184" i="4" s="1"/>
  <c r="L184" i="4"/>
  <c r="M184" i="4" s="1"/>
  <c r="S184" i="4" s="1"/>
  <c r="O136" i="4"/>
  <c r="K136" i="4" s="1"/>
  <c r="I136" i="4" s="1"/>
  <c r="N136" i="4" s="1"/>
  <c r="L136" i="4"/>
  <c r="M136" i="4" s="1"/>
  <c r="S136" i="4" s="1"/>
  <c r="O155" i="4"/>
  <c r="K155" i="4" s="1"/>
  <c r="I155" i="4" s="1"/>
  <c r="N155" i="4" s="1"/>
  <c r="L182" i="4"/>
  <c r="M182" i="4" s="1"/>
  <c r="S182" i="4" s="1"/>
  <c r="L70" i="4"/>
  <c r="M70" i="4" s="1"/>
  <c r="S70" i="4" s="1"/>
  <c r="O276" i="4"/>
  <c r="K276" i="4" s="1"/>
  <c r="I276" i="4" s="1"/>
  <c r="N276" i="4" s="1"/>
  <c r="O11" i="4"/>
  <c r="K11" i="4" s="1"/>
  <c r="I11" i="4" s="1"/>
  <c r="N11" i="4" s="1"/>
  <c r="L11" i="4"/>
  <c r="M11" i="4" s="1"/>
  <c r="S11" i="4" s="1"/>
  <c r="O92" i="4"/>
  <c r="K92" i="4" s="1"/>
  <c r="I92" i="4" s="1"/>
  <c r="N92" i="4" s="1"/>
  <c r="L92" i="4"/>
  <c r="M92" i="4" s="1"/>
  <c r="S92" i="4" s="1"/>
  <c r="L54" i="4"/>
  <c r="M54" i="4" s="1"/>
  <c r="S54" i="4" s="1"/>
  <c r="L165" i="4"/>
  <c r="M165" i="4" s="1"/>
  <c r="S165" i="4" s="1"/>
  <c r="L125" i="4"/>
  <c r="M125" i="4" s="1"/>
  <c r="S125" i="4" s="1"/>
  <c r="L292" i="4"/>
  <c r="M292" i="4" s="1"/>
  <c r="S292" i="4" s="1"/>
  <c r="L250" i="4"/>
  <c r="M250" i="4" s="1"/>
  <c r="S250" i="4" s="1"/>
  <c r="O242" i="4"/>
  <c r="K242" i="4" s="1"/>
  <c r="I242" i="4" s="1"/>
  <c r="N242" i="4" s="1"/>
  <c r="L210" i="4"/>
  <c r="M210" i="4" s="1"/>
  <c r="S210" i="4" s="1"/>
  <c r="L170" i="4"/>
  <c r="M170" i="4" s="1"/>
  <c r="S170" i="4" s="1"/>
  <c r="L106" i="4"/>
  <c r="M106" i="4" s="1"/>
  <c r="S106" i="4" s="1"/>
  <c r="L90" i="4"/>
  <c r="M90" i="4" s="1"/>
  <c r="S90" i="4" s="1"/>
  <c r="L108" i="4"/>
  <c r="M108" i="4" s="1"/>
  <c r="S108" i="4" s="1"/>
  <c r="L189" i="4"/>
  <c r="M189" i="4" s="1"/>
  <c r="S189" i="4" s="1"/>
  <c r="L149" i="4"/>
  <c r="M149" i="4" s="1"/>
  <c r="S149" i="4" s="1"/>
  <c r="L77" i="4"/>
  <c r="M77" i="4" s="1"/>
  <c r="S77" i="4" s="1"/>
  <c r="L274" i="4"/>
  <c r="M274" i="4" s="1"/>
  <c r="S274" i="4" s="1"/>
  <c r="L234" i="4"/>
  <c r="M234" i="4" s="1"/>
  <c r="S234" i="4" s="1"/>
  <c r="L122" i="4"/>
  <c r="M122" i="4" s="1"/>
  <c r="S122" i="4" s="1"/>
  <c r="L243" i="4"/>
  <c r="M243" i="4" s="1"/>
  <c r="S243" i="4" s="1"/>
  <c r="L110" i="4"/>
  <c r="M110" i="4" s="1"/>
  <c r="S110" i="4" s="1"/>
  <c r="L21" i="4"/>
  <c r="M21" i="4" s="1"/>
  <c r="S21" i="4" s="1"/>
  <c r="L22" i="4"/>
  <c r="M22" i="4" s="1"/>
  <c r="S22" i="4" s="1"/>
  <c r="L75" i="4"/>
  <c r="M75" i="4" s="1"/>
  <c r="S75" i="4" s="1"/>
  <c r="L26" i="4"/>
  <c r="M26" i="4" s="1"/>
  <c r="S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<sst xmlns="http://schemas.openxmlformats.org/spreadsheetml/2006/main" count="23913" uniqueCount="11951">
  <si>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</si>
  <si>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</si>
  <si>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</si>
  <si>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</si>
  <si>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</si>
  <si>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</si>
  <si>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</si>
  <si>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</si>
  <si>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</si>
  <si>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</si>
  <si>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</si>
  <si>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</si>
  <si>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</si>
  <si>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</si>
  <si>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</si>
  <si>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</si>
  <si>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</si>
  <si>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</si>
  <si>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</si>
  <si>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</si>
  <si>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</si>
  <si>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</si>
  <si>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</si>
  <si>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</si>
  <si>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</si>
  <si>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</si>
  <si>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</si>
  <si>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</si>
  <si>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</si>
  <si>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</si>
  <si>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</si>
  <si>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</si>
  <si>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</si>
  <si>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</si>
  <si>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</si>
  <si>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</si>
  <si>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</si>
  <si>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</si>
  <si>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</si>
  <si>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</si>
  <si>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</si>
  <si>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</si>
  <si>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</si>
  <si>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</si>
  <si>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</si>
  <si>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</si>
  <si>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</si>
  <si>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</si>
  <si>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</si>
  <si>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</si>
  <si>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</si>
  <si>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</si>
  <si>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</si>
  <si>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</si>
  <si>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</si>
  <si>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</si>
  <si>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</si>
  <si>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</si>
  <si>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</si>
  <si>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</si>
  <si>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</si>
  <si>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</si>
  <si>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</si>
  <si>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</si>
  <si>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</si>
  <si>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</si>
  <si>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</si>
  <si>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</si>
  <si>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</si>
  <si>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</si>
  <si>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</si>
  <si>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</si>
  <si>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</si>
  <si>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</si>
  <si>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</si>
  <si>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</si>
  <si>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</si>
  <si>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</si>
  <si>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</si>
  <si>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</si>
  <si>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</si>
  <si>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</si>
  <si>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</si>
  <si>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</si>
  <si>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</si>
  <si>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</si>
  <si>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</si>
  <si>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</si>
  <si>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</si>
  <si>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</si>
  <si>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</si>
  <si>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</si>
  <si>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</si>
  <si>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</si>
  <si>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</si>
  <si>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</si>
  <si>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</si>
  <si>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</si>
  <si>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</si>
  <si>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</si>
  <si>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</si>
  <si>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</si>
  <si>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</si>
  <si>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</si>
  <si>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</si>
  <si>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</si>
  <si>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</si>
  <si>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</si>
  <si>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</si>
  <si>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</si>
  <si>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</si>
  <si>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</si>
  <si>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</si>
  <si>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</si>
  <si>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</si>
  <si>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</si>
  <si>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</si>
  <si>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</si>
  <si>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</si>
  <si>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</si>
  <si>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</si>
  <si>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</si>
  <si>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</si>
  <si>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</si>
  <si>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</si>
  <si>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</si>
  <si>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</si>
  <si>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</si>
  <si>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</si>
  <si>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</si>
  <si>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</si>
  <si>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</si>
  <si>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</si>
  <si>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</si>
  <si>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</si>
  <si>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</si>
  <si>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</si>
  <si>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</si>
  <si>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</si>
  <si>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</si>
  <si>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</si>
  <si>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</si>
  <si>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</si>
  <si>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</si>
  <si>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</si>
  <si>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</si>
  <si>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</si>
  <si>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</si>
  <si>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</si>
  <si>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</si>
  <si>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</si>
  <si>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</si>
  <si>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</si>
  <si>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</si>
  <si>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</si>
  <si>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</si>
  <si>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</si>
  <si>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</si>
  <si>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</si>
  <si>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</si>
  <si>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</si>
  <si>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</si>
  <si>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</si>
  <si>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</si>
  <si>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</si>
  <si>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</si>
  <si>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</si>
  <si>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</si>
  <si>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</si>
  <si>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</si>
  <si>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</si>
  <si>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</si>
  <si>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</si>
  <si>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</si>
  <si>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</si>
  <si>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</si>
  <si>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</si>
  <si>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</si>
  <si>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</si>
  <si>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</si>
  <si>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</si>
  <si>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</si>
  <si>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</si>
  <si>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</si>
  <si>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</si>
  <si>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</si>
  <si>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</si>
  <si>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</si>
  <si>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</si>
  <si>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</si>
  <si>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</si>
  <si>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</si>
  <si>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</si>
  <si>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</si>
  <si>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</si>
  <si>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</si>
  <si>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</si>
  <si>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</si>
  <si>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</si>
  <si>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</si>
  <si>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</si>
  <si>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</si>
  <si>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</si>
  <si>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</si>
  <si>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</si>
  <si>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</si>
  <si>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</si>
  <si>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</si>
  <si>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</si>
  <si>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</si>
  <si>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</si>
  <si>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</si>
  <si>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</si>
  <si>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</si>
  <si>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</si>
  <si>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</si>
  <si>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</si>
  <si>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</si>
  <si>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</si>
  <si>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</si>
  <si>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</si>
  <si>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</si>
  <si>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</si>
  <si>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</si>
  <si>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</si>
  <si>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</si>
  <si>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</si>
  <si>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</si>
  <si>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</si>
  <si>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</si>
  <si>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</si>
  <si>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</si>
  <si>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</si>
  <si>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</si>
  <si>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</si>
  <si>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</si>
  <si>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</si>
  <si>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</si>
  <si>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</si>
  <si>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</si>
  <si>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</si>
  <si>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</si>
  <si>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</si>
  <si>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</si>
  <si>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</si>
  <si>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</si>
  <si>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</si>
  <si>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</si>
  <si>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</si>
  <si>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</si>
  <si>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</si>
  <si>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</si>
  <si>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</si>
  <si>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</si>
  <si>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</si>
  <si>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</si>
  <si>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</si>
  <si>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</si>
  <si>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</si>
  <si>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</si>
  <si>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</si>
  <si>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</si>
  <si>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</si>
  <si>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</si>
  <si>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</si>
  <si>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</si>
  <si>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</si>
  <si>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</si>
  <si>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</si>
  <si>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</si>
  <si>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</si>
  <si>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</si>
  <si>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</si>
  <si>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</si>
  <si>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</si>
  <si>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</si>
  <si>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</si>
  <si>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</si>
  <si>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</si>
  <si>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</si>
  <si>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</si>
  <si>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</si>
  <si>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</si>
  <si>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</si>
  <si>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</si>
  <si>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</si>
  <si>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</si>
  <si>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</si>
  <si>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</si>
  <si>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</si>
  <si>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</si>
  <si>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</si>
  <si>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</si>
  <si>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</si>
  <si>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</si>
  <si>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</si>
  <si>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</si>
  <si>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</si>
  <si>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</si>
  <si>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</si>
  <si>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</si>
  <si>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</si>
  <si>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</si>
  <si>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</si>
  <si>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</si>
  <si>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</si>
  <si>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</si>
  <si>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</si>
  <si>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</si>
  <si>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</si>
  <si>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</si>
  <si>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</si>
  <si>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</si>
  <si>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</si>
  <si>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</si>
  <si>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</si>
  <si>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</si>
  <si>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</si>
  <si>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</si>
  <si>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</si>
  <si>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</si>
  <si>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</si>
  <si>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</si>
  <si>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</si>
  <si>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</si>
  <si>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</si>
  <si>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</si>
  <si>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</si>
  <si>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</si>
  <si>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</si>
  <si>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</si>
  <si>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</si>
  <si>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</si>
  <si>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</si>
  <si>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</si>
  <si>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</si>
  <si>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</si>
  <si>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</si>
  <si>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</si>
  <si>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</si>
  <si>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</si>
  <si>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</si>
  <si>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</si>
  <si>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</si>
  <si>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</si>
  <si>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</si>
  <si>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</si>
  <si>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</si>
  <si>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</si>
  <si>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</si>
  <si>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</si>
  <si>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</si>
  <si>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</si>
  <si>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</si>
  <si>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</si>
  <si>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</si>
  <si>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</si>
  <si>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</si>
  <si>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</si>
  <si>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</si>
  <si>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</si>
  <si>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</si>
  <si>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</si>
  <si>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</si>
  <si>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</si>
  <si>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</si>
  <si>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</si>
  <si>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</si>
  <si>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</si>
  <si>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</si>
  <si>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</si>
  <si>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</si>
  <si>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</si>
  <si>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</si>
  <si>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</si>
  <si>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</si>
  <si>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</si>
  <si>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</si>
  <si>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</si>
  <si>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</si>
  <si>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</si>
  <si>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</si>
  <si>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</si>
  <si>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</si>
  <si>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</si>
  <si>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</si>
  <si>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</si>
  <si>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</si>
  <si>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</si>
  <si>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</si>
  <si>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</si>
  <si>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</si>
  <si>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</si>
  <si>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</si>
  <si>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</si>
  <si>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</si>
  <si>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</si>
  <si>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</si>
  <si>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</si>
  <si>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</si>
  <si>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</si>
  <si>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</si>
  <si>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</si>
  <si>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</si>
  <si>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</si>
  <si>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</si>
  <si>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</si>
  <si>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</si>
  <si>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</si>
  <si>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</si>
  <si>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</si>
  <si>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</si>
  <si>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</si>
  <si>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</si>
  <si>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</si>
  <si>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</si>
  <si>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</si>
  <si>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</si>
  <si>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</si>
  <si>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</si>
  <si>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</si>
  <si>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</si>
  <si>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</si>
  <si>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</si>
  <si>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</si>
  <si>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</si>
  <si>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</si>
  <si>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</si>
  <si>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</si>
  <si>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</si>
  <si>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</si>
  <si>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</si>
  <si>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</si>
  <si>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</si>
  <si>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</si>
  <si>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</si>
  <si>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</si>
  <si>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</si>
  <si>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</si>
  <si>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</si>
  <si>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</si>
  <si>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</si>
  <si>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</si>
  <si>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</si>
  <si>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</si>
  <si>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</si>
  <si>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</si>
  <si>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</si>
  <si>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</si>
  <si>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</si>
  <si>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</si>
  <si>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</si>
  <si>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</si>
  <si>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</si>
  <si>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</si>
  <si>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</si>
  <si>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</si>
  <si>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</si>
  <si>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</si>
  <si>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</si>
  <si>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</si>
  <si>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</si>
  <si>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</si>
  <si>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</si>
  <si>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</si>
  <si>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</si>
  <si>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</si>
  <si>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</si>
  <si>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</si>
  <si>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</si>
  <si>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</si>
  <si>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</si>
  <si>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</si>
  <si>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</si>
  <si>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</si>
  <si>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</si>
  <si>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</si>
  <si>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</si>
  <si>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</si>
  <si>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</si>
  <si>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</si>
  <si>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</si>
  <si>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</si>
  <si>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</si>
  <si>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</si>
  <si>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</si>
  <si>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</si>
  <si>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</si>
  <si>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</si>
  <si>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</si>
  <si>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</si>
  <si>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</si>
  <si>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</si>
  <si>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</si>
  <si>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</si>
  <si>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</si>
  <si>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</si>
  <si>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</si>
  <si>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</si>
  <si>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</si>
  <si>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</si>
  <si>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</si>
  <si>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</si>
  <si>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</si>
  <si>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</si>
  <si>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</si>
  <si>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</si>
  <si>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</si>
  <si>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</si>
  <si>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</si>
  <si>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</si>
  <si>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</si>
  <si>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</si>
  <si>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</si>
  <si>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</si>
  <si>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</si>
  <si>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</si>
  <si>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</si>
  <si>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</si>
  <si>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</si>
  <si>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</si>
  <si>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</si>
  <si>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</si>
  <si>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</si>
  <si>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</si>
  <si>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</si>
  <si>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</si>
  <si>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</si>
  <si>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</si>
  <si>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</si>
  <si>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</si>
  <si>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</si>
  <si>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</si>
  <si>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</si>
  <si>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</si>
  <si>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</si>
  <si>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</si>
  <si>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</si>
  <si>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</si>
  <si>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</si>
  <si>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</si>
  <si>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</si>
  <si>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</si>
  <si>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</si>
  <si>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</si>
  <si>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</si>
  <si>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</si>
  <si>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</si>
  <si>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</si>
  <si>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</si>
  <si>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</si>
  <si>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</si>
  <si>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</si>
  <si>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</si>
  <si>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</si>
  <si>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</si>
  <si>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</si>
  <si>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</si>
  <si>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</si>
  <si>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</si>
  <si>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</si>
  <si>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</si>
  <si>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</si>
  <si>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</si>
  <si>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</si>
  <si>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</si>
  <si>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</si>
  <si>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</si>
  <si>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</si>
  <si>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</si>
  <si>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</si>
  <si>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</si>
  <si>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</si>
  <si>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</si>
  <si>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</si>
  <si>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</si>
  <si>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</si>
  <si>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</si>
  <si>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</si>
  <si>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</si>
  <si>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</si>
  <si>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</si>
  <si>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</si>
  <si>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</si>
  <si>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</si>
  <si>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</si>
  <si>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</si>
  <si>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</si>
  <si>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</si>
  <si>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</si>
  <si>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</si>
  <si>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</si>
  <si>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</si>
  <si>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</si>
  <si>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</si>
  <si>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</si>
  <si>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</si>
  <si>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</si>
  <si>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</si>
  <si>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</si>
  <si>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</si>
  <si>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</si>
  <si>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</si>
  <si>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</si>
  <si>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</si>
  <si>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</si>
  <si>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</si>
  <si>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</si>
  <si>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</si>
  <si>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</si>
  <si>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</si>
  <si>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</si>
  <si>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</si>
  <si>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</si>
  <si>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</si>
  <si>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</si>
  <si>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</si>
  <si>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</si>
  <si>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</si>
  <si>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</si>
  <si>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</si>
  <si>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</si>
  <si>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</si>
  <si>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</si>
  <si>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</si>
  <si>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</si>
  <si>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</si>
  <si>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</si>
  <si>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</si>
  <si>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</si>
  <si>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</si>
  <si>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</si>
  <si>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</si>
  <si>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</si>
  <si>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</si>
  <si>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</si>
  <si>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</si>
  <si>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</si>
  <si>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</si>
  <si>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</si>
  <si>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</si>
  <si>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</si>
  <si>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</si>
  <si>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</si>
  <si>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</si>
  <si>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</si>
  <si>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</si>
  <si>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</si>
  <si>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</si>
  <si>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</si>
  <si>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</si>
  <si>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</si>
  <si>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</si>
  <si>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</si>
  <si>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</si>
  <si>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</si>
  <si>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</si>
  <si>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</si>
  <si>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</si>
  <si>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</si>
  <si>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</si>
  <si>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</si>
  <si>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</si>
  <si>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</si>
  <si>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</si>
  <si>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</si>
  <si>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</si>
  <si>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</si>
  <si>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</si>
  <si>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</si>
  <si>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</si>
  <si>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</si>
  <si>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</si>
  <si>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</si>
  <si>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</si>
  <si>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</si>
  <si>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</si>
  <si>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</si>
  <si>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</si>
  <si>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</si>
  <si>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</si>
  <si>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</si>
  <si>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</si>
  <si>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</si>
  <si>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</si>
  <si>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</si>
  <si>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</si>
  <si>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</si>
  <si>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</si>
  <si>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</si>
  <si>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</si>
  <si>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</si>
  <si>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</si>
  <si>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</si>
  <si>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</si>
  <si>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</si>
  <si>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</si>
  <si>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</si>
  <si>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</si>
  <si>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</si>
  <si>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</si>
  <si>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</si>
  <si>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</si>
  <si>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</si>
  <si>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</si>
  <si>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</si>
  <si>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</si>
  <si>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</si>
  <si>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</si>
  <si>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</si>
  <si>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</si>
  <si>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</si>
  <si>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</si>
  <si>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</si>
  <si>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</si>
  <si>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</si>
  <si>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</si>
  <si>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</si>
  <si>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</si>
  <si>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</si>
  <si>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</si>
  <si>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</si>
  <si>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</si>
  <si>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</si>
  <si>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</si>
  <si>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</si>
  <si>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</si>
  <si>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</si>
  <si>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</si>
  <si>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</si>
  <si>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</si>
  <si>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</si>
  <si>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</si>
  <si>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</si>
  <si>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</si>
  <si>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</si>
  <si>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</si>
  <si>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</si>
  <si>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</si>
  <si>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</si>
  <si>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</si>
  <si>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</si>
  <si>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</si>
  <si>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</si>
  <si>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</si>
  <si>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</si>
  <si>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</si>
  <si>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</si>
  <si>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</si>
  <si>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</si>
  <si>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</si>
  <si>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</si>
  <si>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</si>
  <si>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</si>
  <si>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</si>
  <si>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</si>
  <si>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</si>
  <si>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</si>
  <si>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</si>
  <si>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</si>
  <si>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</si>
  <si>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</si>
  <si>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</si>
  <si>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</si>
  <si>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</si>
  <si>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</si>
  <si>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</si>
  <si>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</si>
  <si>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</si>
  <si>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</si>
  <si>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</si>
  <si>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</si>
  <si>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</si>
  <si>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</si>
  <si>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</si>
  <si>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</si>
  <si>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</si>
  <si>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</si>
  <si>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</si>
  <si>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</si>
  <si>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</si>
  <si>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</si>
  <si>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</si>
  <si>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</si>
  <si>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</si>
  <si>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</si>
  <si>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</si>
  <si>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</si>
  <si>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</si>
  <si>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</si>
  <si>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</si>
  <si>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</si>
  <si>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</si>
  <si>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</si>
  <si>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</si>
  <si>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</si>
  <si>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</si>
  <si>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</si>
  <si>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</si>
  <si>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</si>
  <si>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</si>
  <si>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</si>
  <si>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</si>
  <si>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</si>
  <si>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</si>
  <si>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</si>
  <si>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</si>
  <si>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</si>
  <si>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</si>
  <si>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</si>
  <si>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</si>
  <si>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</si>
  <si>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</si>
  <si>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</si>
  <si>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</si>
  <si>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</si>
  <si>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</si>
  <si>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</si>
  <si>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</si>
  <si>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</si>
  <si>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</si>
  <si>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</si>
  <si>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</si>
  <si>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</si>
  <si>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</si>
  <si>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</si>
  <si>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</si>
  <si>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</si>
  <si>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</si>
  <si>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</si>
  <si>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</si>
  <si>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</si>
  <si>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</si>
  <si>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</si>
  <si>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</si>
  <si>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</si>
  <si>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</si>
  <si>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</si>
  <si>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</si>
  <si>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</si>
  <si>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</si>
  <si>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</si>
  <si>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</si>
  <si>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</si>
  <si>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</si>
  <si>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</si>
  <si>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</si>
  <si>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</si>
  <si>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</si>
  <si>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</si>
  <si>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</si>
  <si>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</si>
  <si>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</si>
  <si>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</si>
  <si>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</si>
  <si>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</si>
  <si>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</si>
  <si>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</si>
  <si>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</si>
  <si>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</si>
  <si>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</si>
  <si>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</si>
  <si>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</si>
  <si>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</si>
  <si>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</si>
  <si>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</si>
  <si>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</si>
  <si>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</si>
  <si>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</si>
  <si>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</si>
  <si>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</si>
  <si>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</si>
  <si>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</si>
  <si>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</si>
  <si>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</si>
  <si>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</si>
  <si>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</si>
  <si>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</si>
  <si>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</si>
  <si>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</si>
  <si>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</si>
  <si>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</si>
  <si>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</si>
  <si>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</si>
  <si>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</si>
  <si>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</si>
  <si>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</si>
  <si>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</si>
  <si>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</si>
  <si>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</si>
  <si>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</si>
  <si>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</si>
  <si>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</si>
  <si>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</si>
  <si>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</si>
  <si>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</si>
  <si>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</si>
  <si>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</si>
  <si>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</si>
  <si>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</si>
  <si>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</si>
  <si>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</si>
  <si>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</si>
  <si>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</si>
  <si>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</si>
  <si>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</si>
  <si>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</si>
  <si>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</si>
  <si>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</si>
  <si>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</si>
  <si>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</si>
  <si>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</si>
  <si>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</si>
  <si>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</si>
  <si>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</si>
  <si>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</si>
  <si>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</si>
  <si>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</si>
  <si>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</si>
  <si>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</si>
  <si>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</si>
  <si>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</si>
  <si>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</si>
  <si>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</si>
  <si>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</si>
  <si>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</si>
  <si>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</si>
  <si>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</si>
  <si>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</si>
  <si>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</si>
  <si>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</si>
  <si>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</si>
  <si>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</si>
  <si>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</si>
  <si>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</si>
  <si>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</si>
  <si>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</si>
  <si>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</si>
  <si>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</si>
  <si>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</si>
  <si>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</si>
  <si>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</si>
  <si>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</si>
  <si>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</si>
  <si>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</si>
  <si>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</si>
  <si>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</si>
  <si>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</si>
  <si>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</si>
  <si>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</si>
  <si>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</si>
  <si>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</si>
  <si>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</si>
  <si>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</si>
  <si>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</si>
  <si>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</si>
  <si>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</si>
  <si>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</si>
  <si>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</si>
  <si>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</si>
  <si>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</si>
  <si>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</si>
  <si>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</si>
  <si>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</si>
  <si>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</si>
  <si>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</si>
  <si>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</si>
  <si>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</si>
  <si>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</si>
  <si>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</si>
  <si>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</si>
  <si>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</si>
  <si>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</si>
  <si>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</si>
  <si>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</si>
  <si>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</si>
  <si>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</si>
  <si>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</si>
  <si>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</si>
  <si>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</si>
  <si>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</si>
  <si>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</si>
  <si>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</si>
  <si>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</si>
  <si>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</si>
  <si>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</si>
  <si>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</si>
  <si>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</si>
  <si>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</si>
  <si>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</si>
  <si>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</si>
  <si>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</si>
  <si>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</si>
  <si>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</si>
  <si>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</si>
  <si>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</si>
  <si>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</si>
  <si>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</si>
  <si>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</si>
  <si>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</si>
  <si>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</si>
  <si>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</si>
  <si>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</si>
  <si>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</si>
  <si>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</si>
  <si>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</si>
  <si>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</si>
  <si>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</si>
  <si>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</si>
  <si>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</si>
  <si>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</si>
  <si>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</si>
  <si>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</si>
  <si>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</si>
  <si>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</si>
  <si>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</si>
  <si>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</si>
  <si>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</si>
  <si>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</si>
  <si>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</si>
  <si>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</si>
  <si>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</si>
  <si>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</si>
  <si>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</si>
  <si>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</si>
  <si>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</si>
  <si>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</si>
  <si>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</si>
  <si>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</si>
  <si>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</si>
  <si>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</si>
  <si>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</si>
  <si>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</si>
  <si>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</si>
  <si>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</si>
  <si>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</si>
  <si>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</si>
  <si>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</si>
  <si>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</si>
  <si>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</si>
  <si>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</si>
  <si>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</si>
  <si>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</si>
  <si>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</si>
  <si>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</si>
  <si>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</si>
  <si>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</si>
  <si>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</si>
  <si>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</si>
  <si>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</si>
  <si>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</si>
  <si>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</si>
  <si>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</si>
  <si>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</si>
  <si>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</si>
  <si>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</si>
  <si>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</si>
  <si>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</si>
  <si>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</si>
  <si>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</si>
  <si>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</si>
  <si>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</si>
  <si>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</si>
  <si>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</si>
  <si>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</si>
  <si>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</si>
  <si>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</si>
  <si>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</si>
  <si>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</si>
  <si>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</si>
  <si>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</si>
  <si>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</si>
  <si>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</si>
  <si>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</si>
  <si>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</si>
  <si>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</si>
  <si>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</si>
  <si>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</si>
  <si>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</si>
  <si>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</si>
  <si>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</si>
  <si>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</si>
  <si>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</si>
  <si>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</si>
  <si>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</si>
  <si>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</si>
  <si>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</si>
  <si>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</si>
  <si>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</si>
  <si>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</si>
  <si>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</si>
  <si>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</si>
  <si>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</si>
  <si>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</si>
  <si>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</si>
  <si>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</si>
  <si>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</si>
  <si>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</si>
  <si>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</si>
  <si>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</si>
  <si>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</si>
  <si>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</si>
  <si>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</si>
  <si>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</si>
  <si>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</si>
  <si>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</si>
  <si>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</si>
  <si>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</si>
  <si>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</si>
  <si>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</si>
  <si>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</si>
  <si>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</si>
  <si>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</si>
  <si>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</si>
  <si>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</si>
  <si>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</si>
  <si>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</si>
  <si>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</si>
  <si>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</si>
  <si>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</si>
  <si>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</si>
  <si>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</si>
  <si>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</si>
  <si>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</si>
  <si>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</si>
  <si>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</si>
  <si>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</si>
  <si>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</si>
  <si>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</si>
  <si>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</si>
  <si>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</si>
  <si>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</si>
  <si>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</si>
  <si>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</si>
  <si>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</si>
  <si>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</si>
  <si>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</si>
  <si>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</si>
  <si>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</si>
  <si>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</si>
  <si>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</si>
  <si>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</si>
  <si>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</si>
  <si>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</si>
  <si>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</si>
  <si>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</si>
  <si>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</si>
  <si>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</si>
  <si>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</si>
  <si>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</si>
  <si>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</si>
  <si>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</si>
  <si>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</si>
  <si>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</si>
  <si>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</si>
  <si>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</si>
  <si>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</si>
  <si>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</si>
  <si>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</si>
  <si>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</si>
  <si>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</si>
  <si>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</si>
  <si>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</si>
  <si>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</si>
  <si>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</si>
  <si>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</si>
  <si>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</si>
  <si>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</si>
  <si>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</si>
  <si>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</si>
  <si>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</si>
  <si>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</si>
  <si>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</si>
  <si>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</si>
  <si>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</si>
  <si>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</si>
  <si>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</si>
  <si>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</si>
  <si>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</si>
  <si>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</si>
  <si>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</si>
  <si>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</si>
  <si>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</si>
  <si>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</si>
  <si>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</si>
  <si>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</si>
  <si>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</si>
  <si>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</si>
  <si>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</si>
  <si>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</si>
  <si>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</si>
  <si>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</si>
  <si>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</si>
  <si>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</si>
  <si>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</si>
  <si>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</si>
  <si>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</si>
  <si>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</si>
  <si>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</si>
  <si>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</si>
  <si>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</si>
  <si>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</si>
  <si>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</si>
  <si>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</si>
  <si>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</si>
  <si>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</si>
  <si>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</si>
  <si>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</si>
  <si>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</si>
  <si>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</si>
  <si>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</si>
  <si>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</si>
  <si>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</si>
  <si>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</si>
  <si>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</si>
  <si>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</si>
  <si>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</si>
  <si>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</si>
  <si>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</si>
  <si>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</si>
  <si>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</si>
  <si>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</si>
  <si>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</si>
  <si>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</si>
  <si>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</si>
  <si>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</si>
  <si>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</si>
  <si>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</si>
  <si>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</si>
  <si>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</si>
  <si>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</si>
  <si>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</si>
  <si>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</si>
  <si>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</si>
  <si>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</si>
  <si>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</si>
  <si>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</si>
  <si>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</si>
  <si>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</si>
  <si>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</si>
  <si>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</si>
  <si>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</si>
  <si>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</si>
  <si>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</si>
  <si>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</si>
  <si>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</si>
  <si>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</si>
  <si>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</si>
  <si>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</si>
  <si>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</si>
  <si>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</si>
  <si>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</si>
  <si>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</si>
  <si>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</si>
  <si>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</si>
  <si>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</si>
  <si>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</si>
  <si>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</si>
  <si>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</si>
  <si>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</si>
  <si>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</si>
  <si>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</si>
  <si>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</si>
  <si>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</si>
  <si>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</si>
  <si>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</si>
  <si>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</si>
  <si>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</si>
  <si>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</si>
  <si>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</si>
  <si>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</si>
  <si>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</si>
  <si>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</si>
  <si>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</si>
  <si>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</si>
  <si>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</si>
  <si>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</si>
  <si>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</si>
  <si>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</si>
  <si>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</si>
  <si>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</si>
  <si>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</si>
  <si>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</si>
  <si>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</si>
  <si>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</si>
  <si>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</si>
  <si>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</si>
  <si>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</si>
  <si>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</si>
  <si>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</si>
  <si>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</si>
  <si>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</si>
  <si>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</si>
  <si>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</si>
  <si>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</si>
  <si>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</si>
  <si>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</si>
  <si>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</si>
  <si>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</si>
  <si>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</si>
  <si>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</si>
  <si>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</si>
  <si>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</si>
  <si>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</si>
  <si>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</si>
  <si>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</si>
  <si>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</si>
  <si>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</si>
  <si>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</si>
  <si>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</si>
  <si>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</si>
  <si>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</si>
  <si>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</si>
  <si>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</si>
  <si>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</si>
  <si>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</si>
  <si>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</si>
  <si>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</si>
  <si>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</si>
  <si>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</si>
  <si>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</si>
  <si>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</si>
  <si>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</si>
  <si>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</si>
  <si>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</si>
  <si>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</si>
  <si>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</si>
  <si>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</si>
  <si>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</si>
  <si>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</si>
  <si>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</si>
  <si>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</si>
  <si>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</si>
  <si>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</si>
  <si>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</si>
  <si>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</si>
  <si>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</si>
  <si>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</si>
  <si>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</si>
  <si>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</si>
  <si>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</si>
  <si>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</si>
  <si>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</si>
  <si>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</si>
  <si>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</si>
  <si>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</si>
  <si>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</si>
  <si>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</si>
  <si>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</si>
  <si>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</si>
  <si>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</si>
  <si>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</si>
  <si>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</si>
  <si>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</si>
  <si>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</si>
  <si>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</si>
  <si>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</si>
  <si>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</si>
  <si>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</si>
  <si>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</si>
  <si>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</si>
  <si>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</si>
  <si>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</si>
  <si>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</si>
  <si>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</si>
  <si>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</si>
  <si>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</si>
  <si>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</si>
  <si>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</si>
  <si>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</si>
  <si>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</si>
  <si>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</si>
  <si>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</si>
  <si>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</si>
  <si>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</si>
  <si>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</si>
  <si>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</si>
  <si>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</si>
  <si>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</si>
  <si>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</si>
  <si>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</si>
  <si>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</si>
  <si>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</si>
  <si>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</si>
  <si>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</si>
  <si>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</si>
  <si>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</si>
  <si>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</si>
  <si>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</si>
  <si>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</si>
  <si>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</si>
  <si>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</si>
  <si>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</si>
  <si>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</si>
  <si>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</si>
  <si>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</si>
  <si>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</si>
  <si>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</si>
  <si>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</si>
  <si>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</si>
  <si>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</si>
  <si>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</si>
  <si>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</si>
  <si>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</si>
  <si>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</si>
  <si>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</si>
  <si>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</si>
  <si>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</si>
  <si>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</si>
  <si>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</si>
  <si>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</si>
  <si>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</si>
  <si>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</si>
  <si>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</si>
  <si>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</si>
  <si>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</si>
  <si>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</si>
  <si>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</si>
  <si>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</si>
  <si>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</si>
  <si>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</si>
  <si>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</si>
  <si>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</si>
  <si>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</si>
  <si>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</si>
  <si>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</si>
  <si>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</si>
  <si>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</si>
  <si>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</si>
  <si>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</si>
  <si>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</si>
  <si>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</si>
  <si>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</si>
  <si>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</si>
  <si>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</si>
  <si>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</si>
  <si>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</si>
  <si>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</si>
  <si>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</si>
  <si>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</si>
  <si>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</si>
  <si>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</si>
  <si>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</si>
  <si>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</si>
  <si>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</si>
  <si>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</si>
  <si>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</si>
  <si>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</si>
  <si>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</si>
  <si>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</si>
  <si>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</si>
  <si>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</si>
  <si>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</si>
  <si>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</si>
  <si>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</si>
  <si>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</si>
  <si>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</si>
  <si>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</si>
  <si>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</si>
  <si>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</si>
  <si>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</si>
  <si>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</si>
  <si>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</si>
  <si>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</si>
  <si>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</si>
  <si>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</si>
  <si>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</si>
  <si>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</si>
  <si>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</si>
  <si>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</si>
  <si>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</si>
  <si>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</si>
  <si>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</si>
  <si>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</si>
  <si>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</si>
  <si>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</si>
  <si>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</si>
  <si>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</si>
  <si>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</si>
  <si>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</si>
  <si>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</si>
  <si>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</si>
  <si>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</si>
  <si>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</si>
  <si>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</si>
  <si>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</si>
  <si>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</si>
  <si>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</si>
  <si>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</si>
  <si>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</si>
  <si>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</si>
  <si>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</si>
  <si>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</si>
  <si>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</si>
  <si>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</si>
  <si>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</si>
  <si>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</si>
  <si>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</si>
  <si>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</si>
  <si>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</si>
  <si>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</si>
  <si>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</si>
  <si>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</si>
  <si>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</si>
  <si>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</si>
  <si>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</si>
  <si>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</si>
  <si>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</si>
  <si>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</si>
  <si>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</si>
  <si>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</si>
  <si>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</si>
  <si>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</si>
  <si>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</si>
  <si>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</si>
  <si>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</si>
  <si>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</si>
  <si>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</si>
  <si>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</si>
  <si>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</si>
  <si>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</si>
  <si>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</si>
  <si>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</si>
  <si>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</si>
  <si>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</si>
  <si>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</si>
  <si>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</si>
  <si>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</si>
  <si>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</si>
  <si>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</si>
  <si>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</si>
  <si>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</si>
  <si>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</si>
  <si>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</si>
  <si>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</si>
  <si>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</si>
  <si>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</si>
  <si>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</si>
  <si>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</si>
  <si>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</si>
  <si>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</si>
  <si>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</si>
  <si>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</si>
  <si>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</si>
  <si>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</si>
  <si>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</si>
  <si>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</si>
  <si>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</si>
  <si>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</si>
  <si>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</si>
  <si>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</si>
  <si>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</si>
  <si>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</si>
  <si>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</si>
  <si>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</si>
  <si>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</si>
  <si>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</si>
  <si>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</si>
  <si>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</si>
  <si>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</si>
  <si>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</si>
  <si>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</si>
  <si>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</si>
  <si>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</si>
  <si>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</si>
  <si>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</si>
  <si>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</si>
  <si>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</si>
  <si>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</si>
  <si>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</si>
  <si>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</si>
  <si>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</si>
  <si>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</si>
  <si>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</si>
  <si>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</si>
  <si>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</si>
  <si>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</si>
  <si>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</si>
  <si>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</si>
  <si>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</si>
  <si>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</si>
  <si>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</si>
  <si>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</si>
  <si>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</si>
  <si>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</si>
  <si>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</si>
  <si>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</si>
  <si>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</si>
  <si>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</si>
  <si>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</si>
  <si>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</si>
  <si>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</si>
  <si>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</si>
  <si>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</si>
  <si>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</si>
  <si>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</si>
  <si>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</si>
  <si>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</si>
  <si>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</si>
  <si>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</si>
  <si>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</si>
  <si>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</si>
  <si>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</si>
  <si>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</si>
  <si>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</si>
  <si>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</si>
  <si>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</si>
  <si>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</si>
  <si>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</si>
  <si>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</si>
  <si>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</si>
  <si>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</si>
  <si>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</si>
  <si>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</si>
  <si>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</si>
  <si>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</si>
  <si>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</si>
  <si>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</si>
  <si>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</si>
  <si>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</si>
  <si>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</si>
  <si>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</si>
  <si>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</si>
  <si>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</si>
  <si>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</si>
  <si>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</si>
  <si>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</si>
  <si>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</si>
  <si>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</si>
  <si>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</si>
  <si>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</si>
  <si>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</si>
  <si>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</si>
  <si>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</si>
  <si>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</si>
  <si>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</si>
  <si>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</si>
  <si>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</si>
  <si>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</si>
  <si>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</si>
  <si>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</si>
  <si>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</si>
  <si>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</si>
  <si>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</si>
  <si>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</si>
  <si>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</si>
  <si>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</si>
  <si>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</si>
  <si>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</si>
  <si>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</si>
  <si>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</si>
  <si>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</si>
  <si>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</si>
  <si>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</si>
  <si>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</si>
  <si>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</si>
  <si>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</si>
  <si>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</si>
  <si>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</si>
  <si>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</si>
  <si>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</si>
  <si>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</si>
  <si>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</si>
  <si>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</si>
  <si>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</si>
  <si>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</si>
  <si>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</si>
  <si>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</si>
  <si>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</si>
  <si>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</si>
  <si>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</si>
  <si>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</si>
  <si>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</si>
  <si>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</si>
  <si>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</si>
  <si>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</si>
  <si>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</si>
  <si>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</si>
  <si>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</si>
  <si>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</si>
  <si>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</si>
  <si>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</si>
  <si>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</si>
  <si>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</si>
  <si>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</si>
  <si>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</si>
  <si>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</si>
  <si>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</si>
  <si>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</si>
  <si>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</si>
  <si>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</si>
  <si>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</si>
  <si>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</si>
  <si>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</si>
  <si>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</si>
  <si>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</si>
  <si>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</si>
  <si>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</si>
  <si>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</si>
  <si>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</si>
  <si>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</si>
  <si>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</si>
  <si>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</si>
  <si>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</si>
  <si>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</si>
  <si>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</si>
  <si>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</si>
  <si>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</si>
  <si>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</si>
  <si>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</si>
  <si>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</si>
  <si>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</si>
  <si>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</si>
  <si>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</si>
  <si>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</si>
  <si>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</si>
  <si>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</si>
  <si>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</si>
  <si>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</si>
  <si>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</si>
  <si>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</si>
  <si>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</si>
  <si>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</si>
  <si>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</si>
  <si>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</si>
  <si>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</si>
  <si>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</si>
  <si>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</si>
  <si>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</si>
  <si>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</si>
  <si>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</si>
  <si>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</si>
  <si>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</si>
  <si>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</si>
  <si>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</si>
  <si>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</si>
  <si>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</si>
  <si>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</si>
  <si>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</si>
  <si>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</si>
  <si>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</si>
  <si>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</si>
  <si>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</si>
  <si>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</si>
  <si>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</si>
  <si>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</si>
  <si>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</si>
  <si>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</si>
  <si>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</si>
  <si>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</si>
  <si>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</si>
  <si>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</si>
  <si>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</si>
  <si>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</si>
  <si>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</si>
  <si>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</si>
  <si>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</si>
  <si>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</si>
  <si>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</si>
  <si>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</si>
  <si>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</si>
  <si>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</si>
  <si>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</si>
  <si>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</si>
  <si>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</si>
  <si>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</si>
  <si>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</si>
  <si>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</si>
  <si>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</si>
  <si>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</si>
  <si>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</si>
  <si>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</si>
  <si>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</si>
  <si>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</si>
  <si>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</si>
  <si>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</si>
  <si>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</si>
  <si>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</si>
  <si>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</si>
  <si>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</si>
  <si>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</si>
  <si>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</si>
  <si>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</si>
  <si>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</si>
  <si>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</si>
  <si>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</si>
  <si>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</si>
  <si>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</si>
  <si>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</si>
  <si>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</si>
  <si>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</si>
  <si>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</si>
  <si>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</si>
  <si>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</si>
  <si>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</si>
  <si>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</si>
  <si>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</si>
  <si>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</si>
  <si>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</si>
  <si>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</si>
  <si>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</si>
  <si>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</si>
  <si>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</si>
  <si>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</si>
  <si>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</si>
  <si>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</si>
  <si>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</si>
  <si>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</si>
  <si>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</si>
  <si>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</si>
  <si>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</si>
  <si>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</si>
  <si>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</si>
  <si>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</si>
  <si>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</si>
  <si>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</si>
  <si>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</si>
  <si>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</si>
  <si>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</si>
  <si>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</si>
  <si>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</si>
  <si>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</si>
  <si>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</si>
  <si>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</si>
  <si>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</si>
  <si>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</si>
  <si>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</si>
  <si>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</si>
  <si>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</si>
  <si>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</si>
  <si>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</si>
  <si>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</si>
  <si>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</si>
  <si>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</si>
  <si>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</si>
  <si>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</si>
  <si>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</si>
  <si>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</si>
  <si>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</si>
  <si>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</si>
  <si>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</si>
  <si>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</si>
  <si>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</si>
  <si>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</si>
  <si>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</si>
  <si>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</si>
  <si>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</si>
  <si>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</si>
  <si>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</si>
  <si>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</si>
  <si>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</si>
  <si>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</si>
  <si>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</si>
  <si>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</si>
  <si>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</si>
  <si>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</si>
  <si>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</si>
  <si>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</si>
  <si>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</si>
  <si>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</si>
  <si>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</si>
  <si>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</si>
  <si>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</si>
  <si>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</si>
  <si>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</si>
  <si>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</si>
  <si>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</si>
  <si>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</si>
  <si>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</si>
  <si>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</si>
  <si>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</si>
  <si>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</si>
  <si>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</si>
  <si>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</si>
  <si>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</si>
  <si>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</si>
  <si>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</si>
  <si>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</si>
  <si>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</si>
  <si>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</si>
  <si>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</si>
  <si>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</si>
  <si>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</si>
  <si>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</si>
  <si>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</si>
  <si>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</si>
  <si>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</si>
  <si>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</si>
  <si>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</si>
  <si>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</si>
  <si>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</si>
  <si>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</si>
  <si>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</si>
  <si>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</si>
  <si>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</si>
  <si>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</si>
  <si>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</si>
  <si>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</si>
  <si>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</si>
  <si>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</si>
  <si>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</si>
  <si>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</si>
  <si>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</si>
  <si>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</si>
  <si>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</si>
  <si>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</si>
  <si>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</si>
  <si>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</si>
  <si>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</si>
  <si>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</si>
  <si>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</si>
  <si>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</si>
  <si>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</si>
  <si>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</si>
  <si>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</si>
  <si>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</si>
  <si>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</si>
  <si>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</si>
  <si>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</si>
  <si>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</si>
  <si>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</si>
  <si>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</si>
  <si>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</si>
  <si>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</si>
  <si>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</si>
  <si>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</si>
  <si>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</si>
  <si>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</si>
  <si>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</si>
  <si>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</si>
  <si>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</si>
  <si>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</si>
  <si>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</si>
  <si>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</si>
  <si>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</si>
  <si>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</si>
  <si>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</si>
  <si>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</si>
  <si>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</si>
  <si>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</si>
  <si>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</si>
  <si>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</si>
  <si>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</si>
  <si>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</si>
  <si>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</si>
  <si>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</si>
  <si>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</si>
  <si>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</si>
  <si>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</si>
  <si>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</si>
  <si>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</si>
  <si>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</si>
  <si>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</si>
  <si>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</si>
  <si>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</si>
  <si>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</si>
  <si>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</si>
  <si>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</si>
  <si>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</si>
  <si>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</si>
  <si>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</si>
  <si>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</si>
  <si>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</si>
  <si>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</si>
  <si>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</si>
  <si>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</si>
  <si>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</si>
  <si>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</si>
  <si>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</si>
  <si>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</si>
  <si>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</si>
  <si>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</si>
  <si>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</si>
  <si>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</si>
  <si>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</si>
  <si>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</si>
  <si>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</si>
  <si>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</si>
  <si>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</si>
  <si>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</si>
  <si>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</si>
  <si>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</si>
  <si>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</si>
  <si>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</si>
  <si>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</si>
  <si>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</si>
  <si>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</si>
  <si>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</si>
  <si>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</si>
  <si>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</si>
  <si>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</si>
  <si>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</si>
  <si>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</si>
  <si>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</si>
  <si>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</si>
  <si>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</si>
  <si>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</si>
  <si>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</si>
  <si>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</si>
  <si>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</si>
  <si>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</si>
  <si>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</si>
  <si>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</si>
  <si>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</si>
  <si>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</si>
  <si>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</si>
  <si>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</si>
  <si>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</si>
  <si>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</si>
  <si>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</si>
  <si>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</si>
  <si>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</si>
  <si>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</si>
  <si>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</si>
  <si>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</si>
  <si>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</si>
  <si>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</si>
  <si>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</si>
  <si>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</si>
  <si>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</si>
  <si>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</si>
  <si>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</si>
  <si>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</si>
  <si>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</si>
  <si>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</si>
  <si>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</si>
  <si>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</si>
  <si>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</si>
  <si>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</si>
  <si>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</si>
  <si>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</si>
  <si>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</si>
  <si>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</si>
  <si>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</si>
  <si>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</si>
  <si>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</si>
  <si>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</si>
  <si>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</si>
  <si>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</si>
  <si>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</si>
  <si>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</si>
  <si>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</si>
  <si>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</si>
  <si>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</si>
  <si>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</si>
  <si>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</si>
  <si>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</si>
  <si>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</si>
  <si>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</si>
  <si>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</si>
  <si>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</si>
  <si>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</si>
  <si>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</si>
  <si>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</si>
  <si>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</si>
  <si>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</si>
  <si>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</si>
  <si>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</si>
  <si>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</si>
  <si>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</si>
  <si>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</si>
  <si>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</si>
  <si>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</si>
  <si>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</si>
  <si>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</si>
  <si>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</si>
  <si>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</si>
  <si>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</si>
  <si>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</si>
  <si>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</si>
  <si>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</si>
  <si>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</si>
  <si>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</si>
  <si>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</si>
  <si>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</si>
  <si>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</si>
  <si>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</si>
  <si>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</si>
  <si>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</si>
  <si>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</si>
  <si>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</si>
  <si>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</si>
  <si>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</si>
  <si>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</si>
  <si>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</si>
  <si>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</si>
  <si>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</si>
  <si>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</si>
  <si>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</si>
  <si>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</si>
  <si>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</si>
  <si>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</si>
  <si>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</si>
  <si>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</si>
  <si>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</si>
  <si>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</si>
  <si>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</si>
  <si>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</si>
  <si>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</si>
  <si>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</si>
  <si>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</si>
  <si>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</si>
  <si>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</si>
  <si>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</si>
  <si>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</si>
  <si>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</si>
  <si>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</si>
  <si>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</si>
  <si>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</si>
  <si>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</si>
  <si>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</si>
  <si>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</si>
  <si>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</si>
  <si>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</si>
  <si>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</si>
  <si>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</si>
  <si>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</si>
  <si>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</si>
  <si>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</si>
  <si>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</si>
  <si>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</si>
  <si>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</si>
  <si>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</si>
  <si>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</si>
  <si>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</si>
  <si>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</si>
  <si>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</si>
  <si>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</si>
  <si>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</si>
  <si>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</si>
  <si>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</si>
  <si>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</si>
  <si>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</si>
  <si>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</si>
  <si>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</si>
  <si>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</si>
  <si>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</si>
  <si>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</si>
  <si>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</si>
  <si>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</si>
  <si>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</si>
  <si>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</si>
  <si>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</si>
  <si>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</si>
  <si>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</si>
  <si>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</si>
  <si>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</si>
  <si>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</si>
  <si>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</si>
  <si>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</si>
  <si>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</si>
  <si>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</si>
  <si>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</si>
  <si>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</si>
  <si>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</si>
  <si>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</si>
  <si>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</si>
  <si>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</si>
  <si>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</si>
  <si>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</si>
  <si>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</si>
  <si>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</si>
  <si>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</si>
  <si>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</si>
  <si>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</si>
  <si>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</si>
  <si>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</si>
  <si>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</si>
  <si>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</si>
  <si>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</si>
  <si>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</si>
  <si>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</si>
  <si>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</si>
  <si>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</si>
  <si>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</si>
  <si>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</si>
  <si>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</si>
  <si>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</si>
  <si>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</si>
  <si>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</si>
  <si>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</si>
  <si>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</si>
  <si>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</si>
  <si>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</si>
  <si>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</si>
  <si>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</si>
  <si>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</si>
  <si>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</si>
  <si>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</si>
  <si>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</si>
  <si>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</si>
  <si>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</si>
  <si>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</si>
  <si>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</si>
  <si>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</si>
  <si>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</si>
  <si>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</si>
  <si>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</si>
  <si>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</si>
  <si>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</si>
  <si>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</si>
  <si>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</si>
  <si>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</si>
  <si>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</si>
  <si>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</si>
  <si>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</si>
  <si>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</si>
  <si>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</si>
  <si>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</si>
  <si>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</si>
  <si>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</si>
  <si>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</si>
  <si>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</si>
  <si>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</si>
  <si>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</si>
  <si>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</si>
  <si>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</si>
  <si>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</si>
  <si>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</si>
  <si>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</si>
  <si>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</si>
  <si>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</si>
  <si>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</si>
  <si>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</si>
  <si>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</si>
  <si>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</si>
  <si>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</si>
  <si>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</si>
  <si>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</si>
  <si>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</si>
  <si>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</si>
  <si>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</si>
  <si>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</si>
  <si>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</si>
  <si>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</si>
  <si>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</si>
  <si>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</si>
  <si>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</si>
  <si>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</si>
  <si>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</si>
  <si>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</si>
  <si>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</si>
  <si>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</si>
  <si>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</si>
  <si>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</si>
  <si>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</si>
  <si>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</si>
  <si>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</si>
  <si>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</si>
  <si>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</si>
  <si>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</si>
  <si>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</si>
  <si>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</si>
  <si>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</si>
  <si>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</si>
  <si>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</si>
  <si>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</si>
  <si>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</si>
  <si>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</si>
  <si>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</si>
  <si>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</si>
  <si>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</si>
  <si>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</si>
  <si>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</si>
  <si>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</si>
  <si>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</si>
  <si>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</si>
  <si>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</si>
  <si>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</si>
  <si>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</si>
  <si>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</si>
  <si>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</si>
  <si>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</si>
  <si>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</si>
  <si>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</si>
  <si>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</si>
  <si>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</si>
  <si>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</si>
  <si>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</si>
  <si>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</si>
  <si>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</si>
  <si>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</si>
  <si>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</si>
  <si>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</si>
  <si>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</si>
  <si>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</si>
  <si>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</si>
  <si>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</si>
  <si>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</si>
  <si>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</si>
  <si>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</si>
  <si>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</si>
  <si>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</si>
  <si>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</si>
  <si>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</si>
  <si>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</si>
  <si>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</si>
  <si>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</si>
  <si>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</si>
  <si>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</si>
  <si>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</si>
  <si>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</si>
  <si>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</si>
  <si>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</si>
  <si>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</si>
  <si>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</si>
  <si>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</si>
  <si>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</si>
  <si>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</si>
  <si>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</si>
  <si>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</si>
  <si>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</si>
  <si>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</si>
  <si>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</si>
  <si>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</si>
  <si>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</si>
  <si>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</si>
  <si>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</si>
  <si>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</si>
  <si>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</si>
  <si>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</si>
  <si>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</si>
  <si>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</si>
  <si>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</si>
  <si>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</si>
  <si>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</si>
  <si>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</si>
  <si>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</si>
  <si>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</si>
  <si>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</si>
  <si>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</si>
  <si>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</si>
  <si>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</si>
  <si>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</si>
  <si>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</si>
  <si>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</si>
  <si>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</si>
  <si>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</si>
  <si>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</si>
  <si>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</si>
  <si>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</si>
  <si>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</si>
  <si>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</si>
  <si>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</si>
  <si>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</si>
  <si>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</si>
  <si>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</si>
  <si>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</si>
  <si>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</si>
  <si>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</si>
  <si>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</si>
  <si>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</si>
  <si>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</si>
  <si>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</si>
  <si>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</si>
  <si>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</si>
  <si>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</si>
  <si>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</si>
  <si>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</si>
  <si>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</si>
  <si>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</si>
  <si>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</si>
  <si>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</si>
  <si>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</si>
  <si>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</si>
  <si>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</si>
  <si>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</si>
  <si>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</si>
  <si>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</si>
  <si>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</si>
  <si>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</si>
  <si>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</si>
  <si>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</si>
  <si>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</si>
  <si>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</si>
  <si>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</si>
  <si>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</si>
  <si>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</si>
  <si>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</si>
  <si>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</si>
  <si>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</si>
  <si>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</si>
  <si>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</si>
  <si>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</si>
  <si>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</si>
  <si>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</si>
  <si>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</si>
  <si>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</si>
  <si>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</si>
  <si>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</si>
  <si>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</si>
  <si>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</si>
  <si>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</si>
  <si>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</si>
  <si>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</si>
  <si>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</si>
  <si>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</si>
  <si>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</si>
  <si>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</si>
  <si>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</si>
  <si>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</si>
  <si>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</si>
  <si>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</si>
  <si>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</si>
  <si>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</si>
  <si>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</si>
  <si>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</si>
  <si>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</si>
  <si>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</si>
  <si>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</si>
  <si>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</si>
  <si>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</si>
  <si>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</si>
  <si>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</si>
  <si>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</si>
  <si>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</si>
  <si>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</si>
  <si>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</si>
  <si>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</si>
  <si>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</si>
  <si>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</si>
  <si>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</si>
  <si>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</si>
  <si>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</si>
  <si>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</si>
  <si>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</si>
  <si>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</si>
  <si>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</si>
  <si>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</si>
  <si>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</si>
  <si>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</si>
  <si>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</si>
  <si>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</si>
  <si>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</si>
  <si>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</si>
  <si>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</si>
  <si>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</si>
  <si>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</si>
  <si>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</si>
  <si>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</si>
  <si>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</si>
  <si>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</si>
  <si>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</si>
  <si>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</si>
  <si>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</si>
  <si>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</si>
  <si>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</si>
  <si>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</si>
  <si>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</si>
  <si>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</si>
  <si>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</si>
  <si>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</si>
  <si>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</si>
  <si>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</si>
  <si>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</si>
  <si>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</si>
  <si>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</si>
  <si>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</si>
  <si>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</si>
  <si>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</si>
  <si>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</si>
  <si>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</si>
  <si>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</si>
  <si>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</si>
  <si>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</si>
  <si>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</si>
  <si>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</si>
  <si>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</si>
  <si>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</si>
  <si>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</si>
  <si>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</si>
  <si>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</si>
  <si>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</si>
  <si>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</si>
  <si>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</si>
  <si>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</si>
  <si>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</si>
  <si>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</si>
  <si>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</si>
  <si>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</si>
  <si>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</si>
  <si>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</si>
  <si>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</si>
  <si>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</si>
  <si>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</si>
  <si>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</si>
  <si>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</si>
  <si>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</si>
  <si>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</si>
  <si>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</si>
  <si>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</si>
  <si>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</si>
  <si>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</si>
  <si>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</si>
  <si>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</si>
  <si>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</si>
  <si>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</si>
  <si>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</si>
  <si>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</si>
  <si>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</si>
  <si>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</si>
  <si>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</si>
  <si>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</si>
  <si>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</si>
  <si>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</si>
  <si>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</si>
  <si>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</si>
  <si>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</si>
  <si>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</si>
  <si>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</si>
  <si>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</si>
  <si>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</si>
  <si>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</si>
  <si>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</si>
  <si>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</si>
  <si>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</si>
  <si>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</si>
  <si>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</si>
  <si>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</si>
  <si>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</si>
  <si>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</si>
  <si>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</si>
  <si>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</si>
  <si>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</si>
  <si>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</si>
  <si>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</si>
  <si>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</si>
  <si>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</si>
  <si>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</si>
  <si>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</si>
  <si>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</si>
  <si>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</si>
  <si>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</si>
  <si>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</si>
  <si>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</si>
  <si>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</si>
  <si>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</si>
  <si>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</si>
  <si>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</si>
  <si>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</si>
  <si>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</si>
  <si>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</si>
  <si>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</si>
  <si>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</si>
  <si>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</si>
  <si>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</si>
  <si>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</si>
  <si>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</si>
  <si>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</si>
  <si>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</si>
  <si>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</si>
  <si>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</si>
  <si>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</si>
  <si>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</si>
  <si>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</si>
  <si>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</si>
  <si>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</si>
  <si>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</si>
  <si>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</si>
  <si>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</si>
  <si>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</si>
  <si>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</si>
  <si>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</si>
  <si>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</si>
  <si>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</si>
  <si>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</si>
  <si>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</si>
  <si>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</si>
  <si>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</si>
  <si>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</si>
  <si>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</si>
  <si>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</si>
  <si>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</si>
  <si>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</si>
  <si>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</si>
  <si>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</si>
  <si>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</si>
  <si>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</si>
  <si>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</si>
  <si>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</si>
  <si>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</si>
  <si>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</si>
  <si>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</si>
  <si>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</si>
  <si>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</si>
  <si>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</si>
  <si>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</si>
  <si>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</si>
  <si>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</si>
  <si>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</si>
  <si>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</si>
  <si>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</si>
  <si>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</si>
  <si>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</si>
  <si>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</si>
  <si>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</si>
  <si>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</si>
  <si>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</si>
  <si>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</si>
  <si>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</si>
  <si>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</si>
  <si>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</si>
  <si>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</si>
  <si>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</si>
  <si>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</si>
  <si>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</si>
  <si>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</si>
  <si>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</si>
  <si>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</si>
  <si>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</si>
  <si>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</si>
  <si>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</si>
  <si>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</si>
  <si>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</si>
  <si>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</si>
  <si>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</si>
  <si>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</si>
  <si>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</si>
  <si>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</si>
  <si>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</si>
  <si>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</si>
  <si>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</si>
  <si>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</si>
  <si>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</si>
  <si>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</si>
  <si>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</si>
  <si>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</si>
  <si>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</si>
  <si>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</si>
  <si>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</si>
  <si>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</si>
  <si>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</si>
  <si>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</si>
  <si>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</si>
  <si>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</si>
  <si>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</si>
  <si>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</si>
  <si>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</si>
  <si>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</si>
  <si>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</si>
  <si>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</si>
  <si>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</si>
  <si>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</si>
  <si>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</si>
  <si>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</si>
  <si>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</si>
  <si>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</si>
  <si>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</si>
  <si>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</si>
  <si>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</si>
  <si>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</si>
  <si>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</si>
  <si>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</si>
  <si>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</si>
  <si>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</si>
  <si>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</si>
  <si>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</si>
  <si>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</si>
  <si>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</si>
  <si>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</si>
  <si>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</si>
  <si>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</si>
  <si>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</si>
  <si>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</si>
  <si>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</si>
  <si>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</si>
  <si>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</si>
  <si>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</si>
  <si>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</si>
  <si>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</si>
  <si>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</si>
  <si>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</si>
  <si>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</si>
  <si>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</si>
  <si>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</si>
  <si>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</si>
  <si>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</si>
  <si>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</si>
  <si>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</si>
  <si>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</si>
  <si>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</si>
  <si>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</si>
  <si>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</si>
  <si>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</si>
  <si>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</si>
  <si>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</si>
  <si>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</si>
  <si>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</si>
  <si>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</si>
  <si>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</si>
  <si>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</si>
  <si>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</si>
  <si>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</si>
  <si>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</si>
  <si>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</si>
  <si>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</si>
  <si>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</si>
  <si>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</si>
  <si>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</si>
  <si>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</si>
  <si>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</si>
  <si>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</si>
  <si>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</si>
  <si>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</si>
  <si>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</si>
  <si>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</si>
  <si>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</si>
  <si>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</si>
  <si>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</si>
  <si>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</si>
  <si>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</si>
  <si>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</si>
  <si>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</si>
  <si>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</si>
  <si>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</si>
  <si>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</si>
  <si>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</si>
  <si>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</si>
  <si>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</si>
  <si>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</si>
  <si>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</si>
  <si>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</si>
  <si>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</si>
  <si>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</si>
  <si>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</si>
  <si>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</si>
  <si>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</si>
  <si>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</si>
  <si>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</si>
  <si>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</si>
  <si>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</si>
  <si>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</si>
  <si>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</si>
  <si>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</si>
  <si>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</si>
  <si>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</si>
  <si>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</si>
  <si>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</si>
  <si>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</si>
  <si>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</si>
  <si>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</si>
  <si>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</si>
  <si>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</si>
  <si>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</si>
  <si>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</si>
  <si>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</si>
  <si>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</si>
  <si>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</si>
  <si>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</si>
  <si>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</si>
  <si>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</si>
  <si>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</si>
  <si>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</si>
  <si>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</si>
  <si>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</si>
  <si>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</si>
  <si>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</si>
  <si>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</si>
  <si>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</si>
  <si>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</si>
  <si>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</si>
  <si>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</si>
  <si>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</si>
  <si>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</si>
  <si>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</si>
  <si>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</si>
  <si>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</si>
  <si>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</si>
  <si>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</si>
  <si>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</si>
  <si>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</si>
  <si>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</si>
  <si>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</si>
  <si>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</si>
  <si>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</si>
  <si>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</si>
  <si>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</si>
  <si>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</si>
  <si>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</si>
  <si>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</si>
  <si>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</si>
  <si>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</si>
  <si>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</si>
  <si>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</si>
  <si>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</si>
  <si>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</si>
  <si>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</si>
  <si>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</si>
  <si>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</si>
  <si>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</si>
  <si>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</si>
  <si>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</si>
  <si>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</si>
  <si>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</si>
  <si>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</si>
  <si>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</si>
  <si>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</si>
  <si>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</si>
  <si>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</si>
  <si>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</si>
  <si>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</si>
  <si>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</si>
  <si>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</si>
  <si>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</si>
  <si>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</si>
  <si>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</si>
  <si>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</si>
  <si>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</si>
  <si>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</si>
  <si>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</si>
  <si>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</si>
  <si>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</si>
  <si>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</si>
  <si>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</si>
  <si>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</si>
  <si>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</si>
  <si>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</si>
  <si>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</si>
  <si>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</si>
  <si>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</si>
  <si>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</si>
  <si>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</si>
  <si>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</si>
  <si>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</si>
  <si>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</si>
  <si>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</si>
  <si>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</si>
  <si>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</si>
  <si>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</si>
  <si>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</si>
  <si>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</si>
  <si>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</si>
  <si>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</si>
  <si>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</si>
  <si>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</si>
  <si>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</si>
  <si>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</si>
  <si>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</si>
  <si>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</si>
  <si>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</si>
  <si>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</si>
  <si>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</si>
  <si>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</si>
  <si>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</si>
  <si>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</si>
  <si>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</si>
  <si>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</si>
  <si>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</si>
  <si>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</si>
  <si>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</si>
  <si>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</si>
  <si>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</si>
  <si>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</si>
  <si>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</si>
  <si>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</si>
  <si>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</si>
  <si>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</si>
  <si>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</si>
  <si>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</si>
  <si>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</si>
  <si>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</si>
  <si>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</si>
  <si>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</si>
  <si>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</si>
  <si>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</si>
  <si>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</si>
  <si>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</si>
  <si>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</si>
  <si>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</si>
  <si>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</si>
  <si>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</si>
  <si>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</si>
  <si>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</si>
  <si>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</si>
  <si>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</si>
  <si>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</si>
  <si>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</si>
  <si>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</si>
  <si>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</si>
  <si>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</si>
  <si>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</si>
  <si>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</si>
  <si>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</si>
  <si>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</si>
  <si>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</si>
  <si>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</si>
  <si>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</si>
  <si>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</si>
  <si>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</si>
  <si>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</si>
  <si>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</si>
  <si>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</si>
  <si>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</si>
  <si>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</si>
  <si>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</si>
  <si>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</si>
  <si>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</si>
  <si>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</si>
  <si>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</si>
  <si>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</si>
  <si>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</si>
  <si>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</si>
  <si>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</si>
  <si>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</si>
  <si>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</si>
  <si>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</si>
  <si>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</si>
  <si>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</si>
  <si>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</si>
  <si>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</si>
  <si>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</si>
  <si>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</si>
  <si>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</si>
  <si>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</si>
  <si>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</si>
  <si>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</si>
  <si>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</si>
  <si>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</si>
  <si>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</si>
  <si>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</si>
  <si>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</si>
  <si>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</si>
  <si>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</si>
  <si>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</si>
  <si>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</si>
  <si>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</si>
  <si>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</si>
  <si>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</si>
  <si>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</si>
  <si>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</si>
  <si>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</si>
  <si>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</si>
  <si>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</si>
  <si>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</si>
  <si>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</si>
  <si>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</si>
  <si>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</si>
  <si>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</si>
  <si>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</si>
  <si>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</si>
  <si>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</si>
  <si>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</si>
  <si>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</si>
  <si>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</si>
  <si>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</si>
  <si>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</si>
  <si>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</si>
  <si>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</si>
  <si>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</si>
  <si>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</si>
  <si>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</si>
  <si>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</si>
  <si>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</si>
  <si>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</si>
  <si>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</si>
  <si>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</si>
  <si>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</si>
  <si>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</si>
  <si>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</si>
  <si>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</si>
  <si>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</si>
  <si>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</si>
  <si>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</si>
  <si>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</si>
  <si>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</si>
  <si>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</si>
  <si>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</si>
  <si>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</si>
  <si>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</si>
  <si>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</si>
  <si>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</si>
  <si>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</si>
  <si>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</si>
  <si>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</si>
  <si>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</si>
  <si>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</si>
  <si>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</si>
  <si>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</si>
  <si>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</si>
  <si>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</si>
  <si>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</si>
  <si>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</si>
  <si>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</si>
  <si>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</si>
  <si>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</si>
  <si>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</si>
  <si>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</si>
  <si>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</si>
  <si>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</si>
  <si>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</si>
  <si>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</si>
  <si>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</si>
  <si>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</si>
  <si>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</si>
  <si>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</si>
  <si>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</si>
  <si>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</si>
  <si>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</si>
  <si>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</si>
  <si>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</si>
  <si>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</si>
  <si>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</si>
  <si>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</si>
  <si>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</si>
  <si>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</si>
  <si>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</si>
  <si>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</si>
  <si>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</si>
  <si>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</si>
  <si>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</si>
  <si>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</si>
  <si>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</si>
  <si>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</si>
  <si>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</si>
  <si>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</si>
  <si>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</si>
  <si>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</si>
  <si>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</si>
  <si>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</si>
  <si>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</si>
  <si>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</si>
  <si>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</si>
  <si>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</si>
  <si>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</si>
  <si>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</si>
  <si>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</si>
  <si>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</si>
  <si>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</si>
  <si>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</si>
  <si>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</si>
  <si>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</si>
  <si>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</si>
  <si>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</si>
  <si>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</si>
  <si>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</si>
  <si>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</si>
  <si>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</si>
  <si>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</si>
  <si>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</si>
  <si>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</si>
  <si>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</si>
  <si>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</si>
  <si>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</si>
  <si>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</si>
  <si>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</si>
  <si>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</si>
  <si>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</si>
  <si>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</si>
  <si>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</si>
  <si>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</si>
  <si>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</si>
  <si>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</si>
  <si>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</si>
  <si>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</si>
  <si>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</si>
  <si>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</si>
  <si>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</si>
  <si>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</si>
  <si>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</si>
  <si>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</si>
  <si>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</si>
  <si>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</si>
  <si>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</si>
  <si>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</si>
  <si>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</si>
  <si>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</si>
  <si>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</si>
  <si>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</si>
  <si>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</si>
  <si>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</si>
  <si>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</si>
  <si>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</si>
  <si>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</si>
  <si>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</si>
  <si>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</si>
  <si>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</si>
  <si>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</si>
  <si>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</si>
  <si>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</si>
  <si>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</si>
  <si>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</si>
  <si>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</si>
  <si>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</si>
  <si>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</si>
  <si>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</si>
  <si>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</si>
  <si>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</si>
  <si>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</si>
  <si>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</si>
  <si>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</si>
  <si>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</si>
  <si>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</si>
  <si>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</si>
  <si>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</si>
  <si>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</si>
  <si>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</si>
  <si>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</si>
  <si>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</si>
  <si>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</si>
  <si>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</si>
  <si>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</si>
  <si>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</si>
  <si>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</si>
  <si>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</si>
  <si>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</si>
  <si>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</si>
  <si>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</si>
  <si>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</si>
  <si>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</si>
  <si>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</si>
  <si>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</si>
  <si>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</si>
  <si>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</si>
  <si>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</si>
  <si>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</si>
  <si>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</si>
  <si>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</si>
  <si>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</si>
  <si>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</si>
  <si>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</si>
  <si>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</si>
  <si>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</si>
  <si>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</si>
  <si>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</si>
  <si>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</si>
  <si>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</si>
  <si>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</si>
  <si>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</si>
  <si>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</si>
  <si>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</si>
  <si>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</si>
  <si>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</si>
  <si>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</si>
  <si>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</si>
  <si>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</si>
  <si>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</si>
  <si>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</si>
  <si>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</si>
  <si>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</si>
  <si>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</si>
  <si>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</si>
  <si>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</si>
  <si>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</si>
  <si>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</si>
  <si>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</si>
  <si>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</si>
  <si>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</si>
  <si>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</si>
  <si>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</si>
  <si>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</si>
  <si>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</si>
  <si>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</si>
  <si>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</si>
  <si>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</si>
  <si>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</si>
  <si>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</si>
  <si>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</si>
  <si>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</si>
  <si>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</si>
  <si>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</si>
  <si>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</si>
  <si>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</si>
  <si>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</si>
  <si>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</si>
  <si>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</si>
  <si>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</si>
  <si>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</si>
  <si>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</si>
  <si>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</si>
  <si>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</si>
  <si>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</si>
  <si>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</si>
  <si>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</si>
  <si>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</si>
  <si>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</si>
  <si>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</si>
  <si>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</si>
  <si>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</si>
  <si>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</si>
  <si>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</si>
  <si>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</si>
  <si>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</si>
  <si>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</si>
  <si>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</si>
  <si>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</si>
  <si>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</si>
  <si>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</si>
  <si>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</si>
  <si>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</si>
  <si>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</si>
  <si>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</si>
  <si>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</si>
  <si>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</si>
  <si>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</si>
  <si>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</si>
  <si>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</si>
  <si>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</si>
  <si>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</si>
  <si>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</si>
  <si>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</si>
  <si>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</si>
  <si>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</si>
  <si>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</si>
  <si>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</si>
  <si>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</si>
  <si>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</si>
  <si>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</si>
  <si>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</si>
  <si>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</si>
  <si>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</si>
  <si>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</si>
  <si>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</si>
  <si>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</si>
  <si>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</si>
  <si>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</si>
  <si>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</si>
  <si>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</si>
  <si>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</si>
  <si>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</si>
  <si>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</si>
  <si>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</si>
  <si>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</si>
  <si>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</si>
  <si>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</si>
  <si>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</si>
  <si>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</si>
  <si>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</si>
  <si>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</si>
  <si>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</si>
  <si>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</si>
  <si>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</si>
  <si>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</si>
  <si>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</si>
  <si>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</si>
  <si>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</si>
  <si>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</si>
  <si>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</si>
  <si>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</si>
  <si>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</si>
  <si>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</si>
  <si>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</si>
  <si>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</si>
  <si>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</si>
  <si>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</si>
  <si>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</si>
  <si>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</si>
  <si>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</si>
  <si>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</si>
  <si>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</si>
  <si>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</si>
  <si>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</si>
  <si>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</si>
  <si>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</si>
  <si>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</si>
  <si>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</si>
  <si>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</si>
  <si>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</si>
  <si>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</si>
  <si>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</si>
  <si>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</si>
  <si>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</si>
  <si>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</si>
  <si>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</si>
  <si>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</si>
  <si>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</si>
  <si>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</si>
  <si>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</si>
  <si>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</si>
  <si>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</si>
  <si>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</si>
  <si>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</si>
  <si>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</si>
  <si>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</si>
  <si>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</si>
  <si>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</si>
  <si>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</si>
  <si>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</si>
  <si>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</si>
  <si>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</si>
  <si>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</si>
  <si>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</si>
  <si>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</si>
  <si>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</si>
  <si>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</si>
  <si>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</si>
  <si>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</si>
  <si>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</si>
  <si>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</si>
  <si>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</si>
  <si>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</si>
  <si>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</si>
  <si>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</si>
  <si>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</si>
  <si>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</si>
  <si>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</si>
  <si>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</si>
  <si>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</si>
  <si>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</si>
  <si>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</si>
  <si>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</si>
  <si>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</si>
  <si>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</si>
  <si>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</si>
  <si>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</si>
  <si>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</si>
  <si>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</si>
  <si>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</si>
  <si>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</si>
  <si>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</si>
  <si>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</si>
  <si>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</si>
  <si>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</si>
  <si>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</si>
  <si>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</si>
  <si>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</si>
  <si>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</si>
  <si>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</si>
  <si>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</si>
  <si>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</si>
  <si>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</si>
  <si>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</si>
  <si>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</si>
  <si>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</si>
  <si>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</si>
  <si>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</si>
  <si>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</si>
  <si>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</si>
  <si>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</si>
  <si>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</si>
  <si>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</si>
  <si>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</si>
  <si>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</si>
  <si>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</si>
  <si>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</si>
  <si>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</si>
  <si>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</si>
  <si>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</si>
  <si>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</si>
  <si>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</si>
  <si>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</si>
  <si>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</si>
  <si>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</si>
  <si>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</si>
  <si>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</si>
  <si>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</si>
  <si>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</si>
  <si>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</si>
  <si>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</si>
  <si>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</si>
  <si>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</si>
  <si>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</si>
  <si>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</si>
  <si>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</si>
  <si>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</si>
  <si>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</si>
  <si>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</si>
  <si>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</si>
  <si>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</si>
  <si>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</si>
  <si>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</si>
  <si>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</si>
  <si>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</si>
  <si>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</si>
  <si>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</si>
  <si>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</si>
  <si>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</si>
  <si>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</si>
  <si>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</si>
  <si>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</si>
  <si>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</si>
  <si>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</si>
  <si>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</si>
  <si>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</si>
  <si>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</si>
  <si>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</si>
  <si>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</si>
  <si>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</si>
  <si>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</si>
  <si>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</si>
  <si>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</si>
  <si>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</si>
  <si>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</si>
  <si>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</si>
  <si>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</si>
  <si>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</si>
  <si>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</si>
  <si>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</si>
  <si>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</si>
  <si>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</si>
  <si>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</si>
  <si>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</si>
  <si>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</si>
  <si>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</si>
  <si>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</si>
  <si>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</si>
  <si>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</si>
  <si>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</si>
  <si>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</si>
  <si>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</si>
  <si>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</si>
  <si>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</si>
  <si>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</si>
  <si>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</si>
  <si>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</si>
  <si>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</si>
  <si>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</si>
  <si>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</si>
  <si>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</si>
  <si>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</si>
  <si>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</si>
  <si>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</si>
  <si>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</si>
  <si>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</si>
  <si>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</si>
  <si>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</si>
  <si>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</si>
  <si>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</si>
  <si>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</si>
  <si>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</si>
  <si>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</si>
  <si>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</si>
  <si>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</si>
  <si>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</si>
  <si>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</si>
  <si>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</si>
  <si>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</si>
  <si>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</si>
  <si>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</si>
  <si>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</si>
  <si>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</si>
  <si>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</si>
  <si>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</si>
  <si>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</si>
  <si>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</si>
  <si>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</si>
  <si>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</si>
  <si>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</si>
  <si>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</si>
  <si>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</si>
  <si>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</si>
  <si>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</si>
  <si>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</si>
  <si>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</si>
  <si>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</si>
  <si>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</si>
  <si>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</si>
  <si>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</si>
  <si>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</si>
  <si>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</si>
  <si>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</si>
  <si>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</si>
  <si>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</si>
  <si>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</si>
  <si>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</si>
  <si>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</si>
  <si>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</si>
  <si>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</si>
  <si>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</si>
  <si>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</si>
  <si>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</si>
  <si>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</si>
  <si>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</si>
  <si>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</si>
  <si>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</si>
  <si>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</si>
  <si>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</si>
  <si>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</si>
  <si>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</si>
  <si>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</si>
  <si>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</si>
  <si>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</si>
  <si>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</si>
  <si>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</si>
  <si>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</si>
  <si>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</si>
  <si>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</si>
  <si>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</si>
  <si>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</si>
  <si>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</si>
  <si>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</si>
  <si>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</si>
  <si>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</si>
  <si>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</si>
  <si>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</si>
  <si>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</si>
  <si>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</si>
  <si>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</si>
  <si>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</si>
  <si>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</si>
  <si>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</si>
  <si>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</si>
  <si>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</si>
  <si>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</si>
  <si>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</si>
  <si>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</si>
  <si>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</si>
  <si>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</si>
  <si>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</si>
  <si>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</si>
  <si>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</si>
  <si>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</si>
  <si>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</si>
  <si>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</si>
  <si>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</si>
  <si>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</si>
  <si>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</si>
  <si>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</si>
  <si>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</si>
  <si>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</si>
  <si>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</si>
  <si>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</si>
  <si>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</si>
  <si>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</si>
  <si>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</si>
  <si>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</si>
  <si>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</si>
  <si>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</si>
  <si>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</si>
  <si>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</si>
  <si>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</si>
  <si>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</si>
  <si>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</si>
  <si>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</si>
  <si>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</si>
  <si>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</si>
  <si>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</si>
  <si>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</si>
  <si>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</si>
  <si>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</si>
  <si>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</si>
  <si>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</si>
  <si>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</si>
  <si>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</si>
  <si>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</si>
  <si>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</si>
  <si>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</si>
  <si>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</si>
  <si>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</si>
  <si>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</si>
  <si>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</si>
  <si>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</si>
  <si>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</si>
  <si>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</si>
  <si>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</si>
  <si>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</si>
  <si>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</si>
  <si>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</si>
  <si>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</si>
  <si>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</si>
  <si>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</si>
  <si>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</si>
  <si>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</si>
  <si>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</si>
  <si>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</si>
  <si>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</si>
  <si>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</si>
  <si>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</si>
  <si>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</si>
  <si>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</si>
  <si>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</si>
  <si>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</si>
  <si>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</si>
  <si>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</si>
  <si>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</si>
  <si>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</si>
  <si>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</si>
  <si>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</si>
  <si>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</si>
  <si>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</si>
  <si>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</si>
  <si>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</si>
  <si>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</si>
  <si>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</si>
  <si>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</si>
  <si>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</si>
  <si>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</si>
  <si>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</si>
  <si>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</si>
  <si>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</si>
  <si>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</si>
  <si>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</si>
  <si>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</si>
  <si>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</si>
  <si>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</si>
  <si>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</si>
  <si>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</si>
  <si>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</si>
  <si>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</si>
  <si>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</si>
  <si>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</si>
  <si>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</si>
  <si>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</si>
  <si>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</si>
  <si>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</si>
  <si>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</si>
  <si>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</si>
  <si>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</si>
  <si>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</si>
  <si>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</si>
  <si>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</si>
  <si>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</si>
  <si>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</si>
  <si>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</si>
  <si>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</si>
  <si>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</si>
  <si>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</si>
  <si>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</si>
  <si>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</si>
  <si>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</si>
  <si>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</si>
  <si>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</si>
  <si>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</si>
  <si>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</si>
  <si>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</si>
  <si>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</si>
  <si>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</si>
  <si>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</si>
  <si>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</si>
  <si>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</si>
  <si>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</si>
  <si>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</si>
  <si>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</si>
  <si>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</si>
  <si>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</si>
  <si>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</si>
  <si>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</si>
  <si>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</si>
  <si>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</si>
  <si>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</si>
  <si>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</si>
  <si>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</si>
  <si>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</si>
  <si>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</si>
  <si>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</si>
  <si>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</si>
  <si>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</si>
  <si>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</si>
  <si>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</si>
  <si>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</si>
  <si>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</si>
  <si>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</si>
  <si>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</si>
  <si>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</si>
  <si>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</si>
  <si>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</si>
  <si>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</si>
  <si>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</si>
  <si>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</si>
  <si>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</si>
  <si>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</si>
  <si>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</si>
  <si>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</si>
  <si>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</si>
  <si>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</si>
  <si>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</si>
  <si>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</si>
  <si>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</si>
  <si>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</si>
  <si>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</si>
  <si>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</si>
  <si>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</si>
  <si>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</si>
  <si>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</si>
  <si>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</si>
  <si>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</si>
  <si>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</si>
  <si>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</si>
  <si>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</si>
  <si>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</si>
  <si>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</si>
  <si>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</si>
  <si>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</si>
  <si>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</si>
  <si>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</si>
  <si>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</si>
  <si>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</si>
  <si>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</si>
  <si>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</si>
  <si>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</si>
  <si>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</si>
  <si>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</si>
  <si>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</si>
  <si>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</si>
  <si>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</si>
  <si>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</si>
  <si>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</si>
  <si>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</si>
  <si>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</si>
  <si>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</si>
  <si>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</si>
  <si>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</si>
  <si>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</si>
  <si>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</si>
  <si>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</si>
  <si>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</si>
  <si>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</si>
  <si>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</si>
  <si>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</si>
  <si>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</si>
  <si>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</si>
  <si>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</si>
  <si>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</si>
  <si>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</si>
  <si>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</si>
  <si>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</si>
  <si>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</si>
  <si>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</si>
  <si>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</si>
  <si>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</si>
  <si>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</si>
  <si>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</si>
  <si>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</si>
  <si>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</si>
  <si>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</si>
  <si>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</si>
  <si>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</si>
  <si>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</si>
  <si>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</si>
  <si>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</si>
  <si>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</si>
  <si>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</si>
  <si>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</si>
  <si>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</si>
  <si>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</si>
  <si>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</si>
  <si>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</si>
  <si>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</si>
  <si>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</si>
  <si>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</si>
  <si>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</si>
  <si>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</si>
  <si>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</si>
  <si>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</si>
  <si>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</si>
  <si>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</si>
  <si>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</si>
  <si>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</si>
  <si>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</si>
  <si>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</si>
  <si>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</si>
  <si>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</si>
  <si>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</si>
  <si>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</si>
  <si>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</si>
  <si>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</si>
  <si>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</si>
  <si>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</si>
  <si>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</si>
  <si>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</si>
  <si>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</si>
  <si>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</si>
  <si>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</si>
  <si>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</si>
  <si>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</si>
  <si>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</si>
  <si>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</si>
  <si>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</si>
  <si>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</si>
  <si>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</si>
  <si>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</si>
  <si>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</si>
  <si>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</si>
  <si>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</si>
  <si>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</si>
  <si>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</si>
  <si>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</si>
  <si>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</si>
  <si>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</si>
  <si>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</si>
  <si>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</si>
  <si>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</si>
  <si>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</si>
  <si>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</si>
  <si>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</si>
  <si>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</si>
  <si>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</si>
  <si>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</si>
  <si>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</si>
  <si>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</si>
  <si>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</si>
  <si>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</si>
  <si>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</si>
  <si>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</si>
  <si>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</si>
  <si>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</si>
  <si>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</si>
  <si>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</si>
  <si>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</si>
  <si>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</si>
  <si>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</si>
  <si>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</si>
  <si>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</si>
  <si>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</si>
  <si>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</si>
  <si>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</si>
  <si>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</si>
  <si>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</si>
  <si>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</si>
  <si>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</si>
  <si>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</si>
  <si>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</si>
  <si>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</si>
  <si>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</si>
  <si>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</si>
  <si>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</si>
  <si>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</si>
  <si>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</si>
  <si>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</si>
  <si>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</si>
  <si>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</si>
  <si>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</si>
  <si>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</si>
  <si>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</si>
  <si>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</si>
  <si>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</si>
  <si>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</si>
  <si>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</si>
  <si>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</si>
  <si>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</si>
  <si>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</si>
  <si>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</si>
  <si>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</si>
  <si>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</si>
  <si>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</si>
  <si>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</si>
  <si>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</si>
  <si>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</si>
  <si>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</si>
  <si>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</si>
  <si>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</si>
  <si>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</si>
  <si>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</si>
  <si>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</si>
  <si>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</si>
  <si>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</si>
  <si>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</si>
  <si>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</si>
  <si>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</si>
  <si>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</si>
  <si>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</si>
  <si>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</si>
  <si>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</si>
  <si>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</si>
  <si>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</si>
  <si>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</si>
  <si>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</si>
  <si>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</si>
  <si>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</si>
  <si>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</si>
  <si>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</si>
  <si>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</si>
  <si>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</si>
  <si>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</si>
  <si>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</si>
  <si>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</si>
  <si>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</si>
  <si>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</si>
  <si>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</si>
  <si>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</si>
  <si>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</si>
  <si>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</si>
  <si>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</si>
  <si>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</si>
  <si>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</si>
  <si>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</si>
  <si>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</si>
  <si>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</si>
  <si>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</si>
  <si>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</si>
  <si>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</si>
  <si>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</si>
  <si>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</si>
  <si>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</si>
  <si>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</si>
  <si>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</si>
  <si>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</si>
  <si>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</si>
  <si>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</si>
  <si>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</si>
  <si>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</si>
  <si>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</si>
  <si>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</si>
  <si>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</si>
  <si>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</si>
  <si>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</si>
  <si>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</si>
  <si>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</si>
  <si>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</si>
  <si>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</si>
  <si>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</si>
  <si>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</si>
  <si>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</si>
  <si>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</si>
  <si>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</si>
  <si>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</si>
  <si>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</si>
  <si>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</si>
  <si>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</si>
  <si>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</si>
  <si>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</si>
  <si>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</si>
  <si>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</si>
  <si>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</si>
  <si>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</si>
  <si>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</si>
  <si>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</si>
  <si>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</si>
  <si>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</si>
  <si>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</si>
  <si>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</si>
  <si>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</si>
  <si>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</si>
  <si>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</si>
  <si>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</si>
  <si>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</si>
  <si>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</si>
  <si>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</si>
  <si>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</si>
  <si>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</si>
  <si>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</si>
  <si>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</si>
  <si>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</si>
  <si>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</si>
  <si>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</si>
  <si>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</si>
  <si>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</si>
  <si>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</si>
  <si>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</si>
  <si>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</si>
  <si>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</si>
  <si>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</si>
  <si>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</si>
  <si>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</si>
  <si>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</si>
  <si>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</si>
  <si>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</si>
  <si>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</si>
  <si>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</si>
  <si>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</si>
  <si>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</si>
  <si>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</si>
  <si>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</si>
  <si>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</si>
  <si>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</si>
  <si>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</si>
  <si>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</si>
  <si>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</si>
  <si>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</si>
  <si>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</si>
  <si>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</si>
  <si>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</si>
  <si>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</si>
  <si>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</si>
  <si>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</si>
  <si>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</si>
  <si>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</si>
  <si>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</si>
  <si>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</si>
  <si>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</si>
  <si>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</si>
  <si>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</si>
  <si>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</si>
  <si>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</si>
  <si>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</si>
  <si>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</si>
  <si>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</si>
  <si>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</si>
  <si>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</si>
  <si>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</si>
  <si>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</si>
  <si>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</si>
  <si>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</si>
  <si>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</si>
  <si>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</si>
  <si>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</si>
  <si>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</si>
  <si>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</si>
  <si>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</si>
  <si>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</si>
  <si>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</si>
  <si>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</si>
  <si>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</si>
  <si>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</si>
  <si>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</si>
  <si>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</si>
  <si>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</si>
  <si>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</si>
  <si>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</si>
  <si>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</si>
  <si>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</si>
  <si>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</si>
  <si>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</si>
  <si>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</si>
  <si>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</si>
  <si>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</si>
  <si>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</si>
  <si>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</si>
  <si>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</si>
  <si>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</si>
  <si>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</si>
  <si>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</si>
  <si>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</si>
  <si>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</si>
  <si>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</si>
  <si>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</si>
  <si>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</si>
  <si>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</si>
  <si>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</si>
  <si>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</si>
  <si>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</si>
  <si>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</si>
  <si>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</si>
  <si>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</si>
  <si>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</si>
  <si>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</si>
  <si>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</si>
  <si>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</si>
  <si>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</si>
  <si>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</si>
  <si>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</si>
  <si>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</si>
  <si>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</si>
  <si>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</si>
  <si>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</si>
  <si>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</si>
  <si>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</si>
  <si>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</si>
  <si>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</si>
  <si>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</si>
  <si>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</si>
  <si>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</si>
  <si>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</si>
  <si>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</si>
  <si>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</si>
  <si>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</si>
  <si>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</si>
  <si>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</si>
  <si>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</si>
  <si>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</si>
  <si>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</si>
  <si>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</si>
  <si>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</si>
  <si>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</si>
  <si>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</si>
  <si>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</si>
  <si>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</si>
  <si>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</si>
  <si>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</si>
  <si>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</si>
  <si>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</si>
  <si>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</si>
  <si>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</si>
  <si>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</si>
  <si>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</si>
  <si>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</si>
  <si>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</si>
  <si>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</si>
  <si>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</si>
  <si>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</si>
  <si>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</si>
  <si>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</si>
  <si>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</si>
  <si>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</si>
  <si>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</si>
  <si>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</si>
  <si>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</si>
  <si>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</si>
  <si>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</si>
  <si>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</si>
  <si>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</si>
  <si>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</si>
  <si>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</si>
  <si>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</si>
  <si>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</si>
  <si>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</si>
  <si>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</si>
  <si>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</si>
  <si>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</si>
  <si>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</si>
  <si>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</si>
  <si>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</si>
  <si>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</si>
  <si>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</si>
  <si>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</si>
  <si>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</si>
  <si>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</si>
  <si>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</si>
  <si>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</si>
  <si>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</si>
  <si>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</si>
  <si>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</si>
  <si>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</si>
  <si>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</si>
  <si>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</si>
  <si>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</si>
  <si>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</si>
  <si>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</si>
  <si>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</si>
  <si>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</si>
  <si>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</si>
  <si>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</si>
  <si>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</si>
  <si>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</si>
  <si>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</si>
  <si>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</si>
  <si>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</si>
  <si>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</si>
  <si>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</si>
  <si>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</si>
  <si>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</si>
  <si>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</si>
  <si>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</si>
  <si>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</si>
  <si>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</si>
  <si>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</si>
  <si>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</si>
  <si>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</si>
  <si>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</si>
  <si>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</si>
  <si>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</si>
  <si>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</si>
  <si>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</si>
  <si>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</si>
  <si>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</si>
  <si>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</si>
  <si>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</si>
  <si>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</si>
  <si>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</si>
  <si>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</si>
  <si>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</si>
  <si>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</si>
  <si>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</si>
  <si>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</si>
  <si>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</si>
  <si>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</si>
  <si>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</si>
  <si>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</si>
  <si>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</si>
  <si>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</si>
  <si>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</si>
  <si>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</si>
  <si>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</si>
  <si>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</si>
  <si>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</si>
  <si>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</si>
  <si>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</si>
  <si>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</si>
  <si>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</si>
  <si>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</si>
  <si>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</si>
  <si>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</si>
  <si>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</si>
  <si>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</si>
  <si>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</si>
  <si>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</si>
  <si>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</si>
  <si>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</si>
  <si>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</si>
  <si>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</si>
  <si>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</si>
  <si>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</si>
  <si>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</si>
  <si>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</si>
  <si>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</si>
  <si>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</si>
  <si>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</si>
  <si>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</si>
  <si>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</si>
  <si>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</si>
  <si>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</si>
  <si>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</si>
  <si>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</si>
  <si>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</si>
  <si>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</si>
  <si>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</si>
  <si>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</si>
  <si>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</si>
  <si>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</si>
  <si>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</si>
  <si>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</si>
  <si>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</si>
  <si>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</si>
  <si>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</si>
  <si>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</si>
  <si>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</si>
  <si>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</si>
  <si>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</si>
  <si>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</si>
  <si>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</si>
  <si>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</si>
  <si>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</si>
  <si>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</si>
  <si>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</si>
  <si>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</si>
  <si>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</si>
  <si>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</si>
  <si>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</si>
  <si>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</si>
  <si>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</si>
  <si>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</si>
  <si>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</si>
  <si>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</si>
  <si>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</si>
  <si>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</si>
  <si>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</si>
  <si>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</si>
  <si>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</si>
  <si>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</si>
  <si>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</si>
  <si>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</si>
  <si>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</si>
  <si>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</si>
  <si>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</si>
  <si>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</si>
  <si>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</si>
  <si>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</si>
  <si>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</si>
  <si>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</si>
  <si>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</si>
  <si>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</si>
  <si>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</si>
  <si>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</si>
  <si>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</si>
  <si>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</si>
  <si>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</si>
  <si>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</si>
  <si>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</si>
  <si>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</si>
  <si>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</si>
  <si>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</si>
  <si>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</si>
  <si>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</si>
  <si>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</si>
  <si>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</si>
  <si>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</si>
  <si>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</si>
  <si>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</si>
  <si>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</si>
  <si>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</si>
  <si>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</si>
  <si>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</si>
  <si>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</si>
  <si>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</si>
  <si>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</si>
  <si>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</si>
  <si>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</si>
  <si>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</si>
  <si>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</si>
  <si>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</si>
  <si>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</si>
  <si>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</si>
  <si>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</si>
  <si>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</si>
  <si>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</si>
  <si>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</si>
  <si>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</si>
  <si>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</si>
  <si>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</si>
  <si>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</si>
  <si>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</si>
  <si>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</si>
  <si>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</si>
  <si>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</si>
  <si>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</si>
  <si>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</si>
  <si>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</si>
  <si>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</si>
  <si>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</si>
  <si>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</si>
  <si>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</si>
  <si>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</si>
  <si>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</si>
  <si>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</si>
  <si>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</si>
  <si>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</si>
  <si>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</si>
  <si>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</si>
  <si>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</si>
  <si>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</si>
  <si>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</si>
  <si>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</si>
  <si>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</si>
  <si>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</si>
  <si>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</si>
  <si>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</si>
  <si>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</si>
  <si>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</si>
  <si>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</si>
  <si>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</si>
  <si>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</si>
  <si>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</si>
  <si>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</si>
  <si>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</si>
  <si>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</si>
  <si>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</si>
  <si>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</si>
  <si>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</si>
  <si>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</si>
  <si>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</si>
  <si>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</si>
  <si>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</si>
  <si>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</si>
  <si>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</si>
  <si>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</si>
  <si>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</si>
  <si>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</si>
  <si>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</si>
  <si>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</si>
  <si>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</si>
  <si>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</si>
  <si>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</si>
  <si>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</si>
  <si>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</si>
  <si>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</si>
  <si>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</si>
  <si>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</si>
  <si>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</si>
  <si>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</si>
  <si>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</si>
  <si>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</si>
  <si>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</si>
  <si>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</si>
  <si>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</si>
  <si>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</si>
  <si>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</si>
  <si>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</si>
  <si>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</si>
  <si>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</si>
  <si>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</si>
  <si>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</si>
  <si>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</si>
  <si>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</si>
  <si>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</si>
  <si>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</si>
  <si>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</si>
  <si>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</si>
  <si>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</si>
  <si>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</si>
  <si>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</si>
  <si>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</si>
  <si>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</si>
  <si>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</si>
  <si>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</si>
  <si>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</si>
  <si>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</si>
  <si>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</si>
  <si>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</si>
  <si>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</si>
  <si>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</si>
  <si>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</si>
  <si>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</si>
  <si>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</si>
  <si>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</si>
  <si>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</si>
  <si>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</si>
  <si>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</si>
  <si>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</si>
  <si>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</si>
  <si>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</si>
  <si>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</si>
  <si>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</si>
  <si>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</si>
  <si>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</si>
  <si>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</si>
  <si>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</si>
  <si>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</si>
  <si>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</si>
  <si>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</si>
  <si>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</si>
  <si>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</si>
  <si>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</si>
  <si>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</si>
  <si>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</si>
  <si>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</si>
  <si>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</si>
  <si>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</si>
  <si>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</si>
  <si>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</si>
  <si>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</si>
  <si>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</si>
  <si>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</si>
  <si>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</si>
  <si>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</si>
  <si>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</si>
  <si>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</si>
  <si>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</si>
  <si>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</si>
  <si>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</si>
  <si>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</si>
  <si>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</si>
  <si>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</si>
  <si>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</si>
  <si>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</si>
  <si>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</si>
  <si>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</si>
  <si>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</si>
  <si>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</si>
  <si>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</si>
  <si>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</si>
  <si>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</si>
  <si>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</si>
  <si>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</si>
  <si>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</si>
  <si>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</si>
  <si>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</si>
  <si>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</si>
  <si>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</si>
  <si>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</si>
  <si>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</si>
  <si>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</si>
  <si>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</si>
  <si>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</si>
  <si>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</si>
  <si>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</si>
  <si>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</si>
  <si>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</si>
  <si>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</si>
  <si>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</si>
  <si>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</si>
  <si>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</si>
  <si>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</si>
  <si>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</si>
  <si>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</si>
  <si>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</si>
  <si>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</si>
  <si>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</si>
  <si>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</si>
  <si>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</si>
  <si>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</si>
  <si>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</si>
  <si>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</si>
  <si>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</si>
  <si>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</si>
  <si>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</si>
  <si>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</si>
  <si>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</si>
  <si>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</si>
  <si>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</si>
  <si>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</si>
  <si>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</si>
  <si>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</si>
  <si>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</si>
  <si>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</si>
  <si>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</si>
  <si>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</si>
  <si>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</si>
  <si>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</si>
  <si>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</si>
  <si>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</si>
  <si>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</si>
  <si>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</si>
  <si>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</si>
  <si>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</si>
  <si>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</si>
  <si>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</si>
  <si>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</si>
  <si>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</si>
  <si>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</si>
  <si>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</si>
  <si>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</si>
  <si>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</si>
  <si>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</si>
  <si>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</si>
  <si>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</si>
  <si>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</si>
  <si>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</si>
  <si>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</si>
  <si>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</si>
  <si>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</si>
  <si>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</si>
  <si>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</si>
  <si>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</si>
  <si>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</si>
  <si>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</si>
  <si>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</si>
  <si>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</si>
  <si>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</si>
  <si>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</si>
  <si>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</si>
  <si>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</si>
  <si>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</si>
  <si>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</si>
  <si>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</si>
  <si>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</si>
  <si>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</si>
  <si>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</si>
  <si>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</si>
  <si>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</si>
  <si>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</si>
  <si>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</si>
  <si>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</si>
  <si>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</si>
  <si>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</si>
  <si>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</si>
  <si>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</si>
  <si>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</si>
  <si>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</si>
  <si>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</si>
  <si>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</si>
  <si>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</si>
  <si>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</si>
  <si>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</si>
  <si>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</si>
  <si>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</si>
  <si>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</si>
  <si>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</si>
  <si>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</si>
  <si>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</si>
  <si>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</si>
  <si>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</si>
  <si>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</si>
  <si>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</si>
  <si>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</si>
  <si>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</si>
  <si>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</si>
  <si>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</si>
  <si>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</si>
  <si>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</si>
  <si>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</si>
  <si>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</si>
  <si>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</si>
  <si>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</si>
  <si>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</si>
  <si>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</si>
  <si>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</si>
  <si>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</si>
  <si>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</si>
  <si>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</si>
  <si>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</si>
  <si>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</si>
  <si>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</si>
  <si>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</si>
  <si>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</si>
  <si>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</si>
  <si>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</si>
  <si>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</si>
  <si>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</si>
  <si>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</si>
  <si>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</si>
  <si>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</si>
  <si>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</si>
  <si>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</si>
  <si>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</si>
  <si>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</si>
  <si>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</si>
  <si>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</si>
  <si>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</si>
  <si>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</si>
  <si>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</si>
  <si>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</si>
  <si>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</si>
  <si>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</si>
  <si>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</si>
  <si>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</si>
  <si>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</si>
  <si>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</si>
  <si>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</si>
  <si>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</si>
  <si>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</si>
  <si>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</si>
  <si>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</si>
  <si>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</si>
  <si>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</si>
  <si>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</si>
  <si>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</si>
  <si>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</si>
  <si>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</si>
  <si>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</si>
  <si>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</si>
  <si>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</si>
  <si>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</si>
  <si>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</si>
  <si>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</si>
  <si>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</si>
  <si>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</si>
  <si>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</si>
  <si>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</si>
  <si>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</si>
  <si>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</si>
  <si>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</si>
  <si>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</si>
  <si>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</si>
  <si>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</si>
  <si>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</si>
  <si>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</si>
  <si>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</si>
  <si>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</si>
  <si>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</si>
  <si>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</si>
  <si>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</si>
  <si>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</si>
  <si>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</si>
  <si>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</si>
  <si>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</si>
  <si>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</si>
  <si>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</si>
  <si>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</si>
  <si>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</si>
  <si>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</si>
  <si>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</si>
  <si>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</si>
  <si>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</si>
  <si>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</si>
  <si>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</si>
  <si>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</si>
  <si>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</si>
  <si>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</si>
  <si>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</si>
  <si>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</si>
  <si>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</si>
  <si>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</si>
  <si>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</si>
  <si>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</si>
  <si>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</si>
  <si>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</si>
  <si>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</si>
  <si>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</si>
  <si>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</si>
  <si>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</si>
  <si>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</si>
  <si>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</si>
  <si>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</si>
  <si>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</si>
  <si>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</si>
  <si>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</si>
  <si>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</si>
  <si>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</si>
  <si>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</si>
  <si>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</si>
  <si>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</si>
  <si>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</si>
  <si>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</si>
  <si>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</si>
  <si>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</si>
  <si>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</si>
  <si>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</si>
  <si>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</si>
  <si>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</si>
  <si>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</si>
  <si>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</si>
  <si>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</si>
  <si>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</si>
  <si>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</si>
  <si>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</si>
  <si>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</si>
  <si>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</si>
  <si>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</si>
  <si>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</si>
  <si>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</si>
  <si>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</si>
  <si>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</si>
  <si>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</si>
  <si>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</si>
  <si>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</si>
  <si>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</si>
  <si>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</si>
  <si>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</si>
  <si>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</si>
  <si>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</si>
  <si>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</si>
  <si>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</si>
  <si>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</si>
  <si>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</si>
  <si>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</si>
  <si>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</si>
  <si>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</si>
  <si>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</si>
  <si>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</si>
  <si>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</si>
  <si>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</si>
  <si>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</si>
  <si>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</si>
  <si>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</si>
  <si>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</si>
  <si>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</si>
  <si>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</si>
  <si>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</si>
  <si>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</si>
  <si>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</si>
  <si>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</si>
  <si>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</si>
  <si>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</si>
  <si>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</si>
  <si>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</si>
  <si>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</si>
  <si>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</si>
  <si>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</si>
  <si>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</si>
  <si>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</si>
  <si>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</si>
  <si>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</si>
  <si>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</si>
  <si>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</si>
  <si>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</si>
  <si>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</si>
  <si>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</si>
  <si>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</si>
  <si>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</si>
  <si>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</si>
  <si>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</si>
  <si>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</si>
  <si>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</si>
  <si>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</si>
  <si>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</si>
  <si>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</si>
  <si>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</si>
  <si>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</si>
  <si>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</si>
  <si>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</si>
  <si>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</si>
  <si>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</si>
  <si>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</si>
  <si>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</si>
  <si>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</si>
  <si>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</si>
  <si>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</si>
  <si>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</si>
  <si>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</si>
  <si>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</si>
  <si>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</si>
  <si>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</si>
  <si>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</si>
  <si>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</si>
  <si>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</si>
  <si>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</si>
  <si>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</si>
  <si>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</si>
  <si>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</si>
  <si>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</si>
  <si>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</si>
  <si>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</si>
  <si>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</si>
  <si>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</si>
  <si>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</si>
  <si>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</si>
  <si>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</si>
  <si>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</si>
  <si>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</si>
  <si>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</si>
  <si>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</si>
  <si>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</si>
  <si>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</si>
  <si>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</si>
  <si>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</si>
  <si>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</si>
  <si>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</si>
  <si>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</si>
  <si>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</si>
  <si>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</si>
  <si>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</si>
  <si>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</si>
  <si>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</si>
  <si>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</si>
  <si>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</si>
  <si>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</si>
  <si>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</si>
  <si>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</si>
  <si>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</si>
  <si>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</si>
  <si>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</si>
  <si>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</si>
  <si>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</si>
  <si>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</si>
  <si>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</si>
  <si>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</si>
  <si>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</si>
  <si>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</si>
  <si>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</si>
  <si>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</si>
  <si>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</si>
  <si>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</si>
  <si>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</si>
  <si>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</si>
  <si>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</si>
  <si>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</si>
  <si>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</si>
  <si>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</si>
  <si>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</si>
  <si>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</si>
  <si>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</si>
  <si>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</si>
  <si>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</si>
  <si>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</si>
  <si>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</si>
  <si>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</si>
  <si>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</si>
  <si>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</si>
  <si>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</si>
  <si>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</si>
  <si>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</si>
  <si>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</si>
  <si>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</si>
  <si>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</si>
  <si>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</si>
  <si>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</si>
  <si>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</si>
  <si>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</si>
  <si>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</si>
  <si>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</si>
  <si>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</si>
  <si>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</si>
  <si>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</si>
  <si>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</si>
  <si>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</si>
  <si>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</si>
  <si>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</si>
  <si>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</si>
  <si>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</si>
  <si>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</si>
  <si>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</si>
  <si>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</si>
  <si>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</si>
  <si>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</si>
  <si>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</si>
  <si>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</si>
  <si>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</si>
  <si>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</si>
  <si>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</si>
  <si>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</si>
  <si>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</si>
  <si>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</si>
  <si>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</si>
  <si>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</si>
  <si>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</si>
  <si>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</si>
  <si>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</si>
  <si>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</si>
  <si>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</si>
  <si>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</si>
  <si>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</si>
  <si>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</si>
  <si>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</si>
  <si>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</si>
  <si>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</si>
  <si>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</si>
  <si>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</si>
  <si>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</si>
  <si>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</si>
  <si>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</si>
  <si>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</si>
  <si>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</si>
  <si>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</si>
  <si>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</si>
  <si>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</si>
  <si>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</si>
  <si>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</si>
  <si>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</si>
  <si>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</si>
  <si>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</si>
  <si>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</si>
  <si>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</si>
  <si>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</si>
  <si>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</si>
  <si>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</si>
  <si>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</si>
  <si>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</si>
  <si>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</si>
  <si>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</si>
  <si>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</si>
  <si>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</si>
  <si>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</si>
  <si>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</si>
  <si>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</si>
  <si>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</si>
  <si>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</si>
  <si>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</si>
  <si>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</si>
  <si>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</si>
  <si>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</si>
  <si>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</si>
  <si>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</si>
  <si>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</si>
  <si>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</si>
  <si>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</si>
  <si>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</si>
  <si>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</si>
  <si>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</si>
  <si>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</si>
  <si>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</si>
  <si>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</si>
  <si>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</si>
  <si>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</si>
  <si>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</si>
  <si>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</si>
  <si>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</si>
  <si>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</si>
  <si>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</si>
  <si>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</si>
  <si>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</si>
  <si>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</si>
  <si>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</si>
  <si>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</si>
  <si>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</si>
  <si>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</si>
  <si>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</si>
  <si>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</si>
  <si>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</si>
  <si>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</si>
  <si>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</si>
  <si>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</si>
  <si>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</si>
  <si>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</si>
  <si>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</si>
  <si>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</si>
  <si>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</si>
  <si>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</si>
  <si>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</si>
  <si>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</si>
  <si>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</si>
  <si>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</si>
  <si>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</si>
  <si>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</si>
  <si>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</si>
  <si>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</si>
  <si>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</si>
  <si>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</si>
  <si>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</si>
  <si>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</si>
  <si>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</si>
  <si>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</si>
  <si>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</si>
  <si>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</si>
  <si>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</si>
  <si>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</si>
  <si>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</si>
  <si>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</si>
  <si>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</si>
  <si>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</si>
  <si>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</si>
  <si>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</si>
  <si>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</si>
  <si>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</si>
  <si>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</si>
  <si>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</si>
  <si>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</si>
  <si>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</si>
  <si>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</si>
  <si>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</si>
  <si>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</si>
  <si>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</si>
  <si>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</si>
  <si>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</si>
  <si>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</si>
  <si>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</si>
  <si>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</si>
  <si>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</si>
  <si>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</si>
  <si>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</si>
  <si>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</si>
  <si>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</si>
  <si>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</si>
  <si>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</si>
  <si>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</si>
  <si>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</si>
  <si>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</si>
  <si>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</si>
  <si>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</si>
  <si>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</si>
  <si>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</si>
  <si>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</si>
  <si>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</si>
  <si>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</si>
  <si>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</si>
  <si>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</si>
  <si>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</si>
  <si>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</si>
  <si>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</si>
  <si>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</si>
  <si>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</si>
  <si>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</si>
  <si>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</si>
  <si>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</si>
  <si>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</si>
  <si>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</si>
  <si>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</si>
  <si>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</si>
  <si>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</si>
  <si>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</si>
  <si>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</si>
  <si>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</si>
  <si>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</si>
  <si>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</si>
  <si>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</si>
  <si>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</si>
  <si>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</si>
  <si>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</si>
  <si>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</si>
  <si>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</si>
  <si>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</si>
  <si>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</si>
  <si>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</si>
  <si>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</si>
  <si>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</si>
  <si>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</si>
  <si>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</si>
  <si>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</si>
  <si>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</si>
  <si>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</si>
  <si>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</si>
  <si>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</si>
  <si>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</si>
  <si>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</si>
  <si>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</si>
  <si>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</si>
  <si>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</si>
  <si>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</si>
  <si>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</si>
  <si>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</si>
  <si>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</si>
  <si>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</si>
  <si>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</si>
  <si>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</si>
  <si>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</si>
  <si>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</si>
  <si>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</si>
  <si>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</si>
  <si>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</si>
  <si>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</si>
  <si>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</si>
  <si>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</si>
  <si>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</si>
  <si>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</si>
  <si>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</si>
  <si>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</si>
  <si>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</si>
  <si>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</si>
  <si>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</si>
  <si>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</si>
  <si>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</si>
  <si>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</si>
  <si>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</si>
  <si>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</si>
  <si>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</si>
  <si>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</si>
  <si>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</si>
  <si>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</si>
  <si>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</si>
  <si>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</si>
  <si>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</si>
  <si>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</si>
  <si>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</si>
  <si>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</si>
  <si>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</si>
  <si>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</si>
  <si>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</si>
  <si>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</si>
  <si>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</si>
  <si>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</si>
  <si>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</si>
  <si>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</si>
  <si>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</si>
  <si>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</si>
  <si>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</si>
  <si>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</si>
  <si>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</si>
  <si>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</si>
  <si>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</si>
  <si>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</si>
  <si>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</si>
  <si>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</si>
  <si>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</si>
  <si>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</si>
  <si>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</si>
  <si>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</si>
  <si>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</si>
  <si>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</si>
  <si>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</si>
  <si>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</si>
  <si>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</si>
  <si>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</si>
  <si>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</si>
  <si>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</si>
  <si>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</si>
  <si>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</si>
  <si>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</si>
  <si>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</si>
  <si>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</si>
  <si>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</si>
  <si>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</si>
  <si>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</si>
  <si>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</si>
  <si>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</si>
  <si>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</si>
  <si>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</si>
  <si>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</si>
  <si>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</si>
  <si>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</si>
  <si>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</si>
  <si>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</si>
  <si>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</si>
  <si>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</si>
  <si>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</si>
  <si>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</si>
  <si>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</si>
  <si>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</si>
  <si>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</si>
  <si>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</si>
  <si>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</si>
  <si>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</si>
  <si>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</si>
  <si>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</si>
  <si>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</si>
  <si>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</si>
  <si>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</si>
  <si>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</si>
  <si>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</si>
  <si>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</si>
  <si>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</si>
  <si>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</si>
  <si>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</si>
  <si>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</si>
  <si>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</si>
  <si>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</si>
  <si>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</si>
  <si>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</si>
  <si>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</si>
  <si>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</si>
  <si>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</si>
  <si>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</si>
  <si>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</si>
  <si>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</si>
  <si>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</si>
  <si>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</si>
  <si>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</si>
  <si>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</si>
  <si>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</si>
  <si>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</si>
  <si>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</si>
  <si>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</si>
  <si>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</si>
  <si>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</si>
  <si>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</si>
  <si>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</si>
  <si>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</si>
  <si>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</si>
  <si>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</si>
  <si>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</si>
  <si>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</si>
  <si>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</si>
  <si>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</si>
  <si>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</si>
  <si>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</si>
  <si>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</si>
  <si>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</si>
  <si>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</si>
  <si>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</si>
  <si>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</si>
  <si>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</si>
  <si>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</si>
  <si>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</si>
  <si>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</si>
  <si>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</si>
  <si>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</si>
  <si>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</si>
  <si>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</si>
  <si>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</si>
  <si>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</si>
  <si>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</si>
  <si>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</si>
  <si>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</si>
  <si>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</si>
  <si>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</si>
  <si>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</si>
  <si>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</si>
  <si>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</si>
  <si>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</si>
  <si>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</si>
  <si>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</si>
  <si>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</si>
  <si>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</si>
  <si>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</si>
  <si>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</si>
  <si>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</si>
  <si>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</si>
  <si>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</si>
  <si>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</si>
  <si>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</si>
  <si>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</si>
  <si>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</si>
  <si>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</si>
  <si>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</si>
  <si>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</si>
  <si>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</si>
  <si>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</si>
  <si>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</si>
  <si>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</si>
  <si>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</si>
  <si>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</si>
  <si>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</si>
  <si>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</si>
  <si>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</si>
  <si>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</si>
  <si>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</si>
  <si>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</si>
  <si>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</si>
  <si>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</si>
  <si>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</si>
  <si>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</si>
  <si>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</si>
  <si>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</si>
  <si>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</si>
  <si>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</si>
  <si>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</si>
  <si>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</si>
  <si>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</si>
  <si>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</si>
  <si>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</si>
  <si>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</si>
  <si>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</si>
  <si>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</si>
  <si>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</si>
  <si>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</si>
  <si>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</si>
  <si>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</si>
  <si>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</si>
  <si>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</si>
  <si>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</si>
  <si>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</si>
  <si>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</si>
  <si>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</si>
  <si>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</si>
  <si>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</si>
  <si>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</si>
  <si>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</si>
  <si>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</si>
  <si>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</si>
  <si>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</si>
  <si>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</si>
  <si>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</si>
  <si>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</si>
  <si>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</si>
  <si>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</si>
  <si>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</si>
  <si>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</si>
  <si>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</si>
  <si>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</si>
  <si>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</si>
  <si>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</si>
  <si>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</si>
  <si>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</si>
  <si>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</si>
  <si>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</si>
  <si>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</si>
  <si>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</si>
  <si>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</si>
  <si>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</si>
  <si>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</si>
  <si>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</si>
  <si>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</si>
  <si>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</si>
  <si>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</si>
  <si>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</si>
  <si>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</si>
  <si>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</si>
  <si>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</si>
  <si>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</si>
  <si>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</si>
  <si>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</si>
  <si>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</si>
  <si>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</si>
  <si>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</si>
  <si>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</si>
  <si>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</si>
  <si>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</si>
  <si>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</si>
  <si>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</si>
  <si>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</si>
  <si>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</si>
  <si>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</si>
  <si>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</si>
  <si>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</si>
  <si>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</si>
  <si>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</si>
  <si>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</si>
  <si>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</si>
  <si>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</si>
  <si>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</si>
  <si>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</si>
  <si>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</si>
  <si>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</si>
  <si>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</si>
  <si>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</si>
  <si>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</si>
  <si>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</si>
  <si>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</si>
  <si>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</si>
  <si>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</si>
  <si>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</si>
  <si>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</si>
  <si>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</si>
  <si>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</si>
  <si>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</si>
  <si>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</si>
  <si>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</si>
  <si>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</si>
  <si>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</si>
  <si>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</si>
  <si>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</si>
  <si>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</si>
  <si>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</si>
  <si>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</si>
  <si>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</si>
  <si>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</si>
  <si>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</si>
  <si>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</si>
  <si>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</si>
  <si>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</si>
  <si>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</si>
  <si>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</si>
  <si>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</si>
  <si>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</si>
  <si>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</si>
  <si>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</si>
  <si>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</si>
  <si>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</si>
  <si>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</si>
  <si>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</si>
  <si>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</si>
  <si>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</si>
  <si>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</si>
  <si>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</si>
  <si>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</si>
  <si>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</si>
  <si>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</si>
  <si>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</si>
  <si>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</si>
  <si>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</si>
  <si>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</si>
  <si>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</si>
  <si>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</si>
  <si>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</si>
  <si>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</si>
  <si>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</si>
  <si>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</si>
  <si>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</si>
  <si>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</si>
  <si>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</si>
  <si>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</si>
  <si>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</si>
  <si>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</si>
  <si>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</si>
  <si>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</si>
  <si>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</si>
  <si>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</si>
  <si>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</si>
  <si>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</si>
  <si>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</si>
  <si>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</si>
  <si>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</si>
  <si>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</si>
  <si>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</si>
  <si>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</si>
  <si>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</si>
  <si>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</si>
  <si>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</si>
  <si>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</si>
  <si>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</si>
  <si>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</si>
  <si>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</si>
  <si>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</si>
  <si>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</si>
  <si>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</si>
  <si>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</si>
  <si>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</si>
  <si>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</si>
  <si>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</si>
  <si>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</si>
  <si>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</si>
  <si>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</si>
  <si>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</si>
  <si>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</si>
  <si>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</si>
  <si>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</si>
  <si>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</si>
  <si>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</si>
  <si>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</si>
  <si>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</si>
  <si>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</si>
  <si>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</si>
  <si>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</si>
  <si>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</si>
  <si>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</si>
  <si>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</si>
  <si>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</si>
  <si>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</si>
  <si>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</si>
  <si>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</si>
  <si>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</si>
  <si>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</si>
  <si>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</si>
  <si>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</si>
  <si>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</si>
  <si>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</si>
  <si>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</si>
  <si>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</si>
  <si>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</si>
  <si>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</si>
  <si>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</si>
  <si>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</si>
  <si>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</si>
  <si>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</si>
  <si>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</si>
  <si>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</si>
  <si>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</si>
  <si>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</si>
  <si>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</si>
  <si>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</si>
  <si>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</si>
  <si>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</si>
  <si>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</si>
  <si>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</si>
  <si>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</si>
  <si>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</si>
  <si>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</si>
  <si>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</si>
  <si>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</si>
  <si>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</si>
  <si>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</si>
  <si>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</si>
  <si>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</si>
  <si>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</si>
  <si>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</si>
  <si>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</si>
  <si>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</si>
  <si>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</si>
  <si>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</si>
  <si>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</si>
  <si>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</si>
  <si>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</si>
  <si>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</si>
  <si>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</si>
  <si>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</si>
  <si>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</si>
  <si>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</si>
  <si>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</si>
  <si>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</si>
  <si>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</si>
  <si>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</si>
  <si>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</si>
  <si>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</si>
  <si>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</si>
  <si>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</si>
  <si>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</si>
  <si>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</si>
  <si>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</si>
  <si>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</si>
  <si>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</si>
  <si>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</si>
  <si>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</si>
  <si>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</si>
  <si>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</si>
  <si>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</si>
  <si>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</si>
  <si>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</si>
  <si>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</si>
  <si>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</si>
  <si>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</si>
  <si>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</si>
  <si>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</si>
  <si>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</si>
  <si>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</si>
  <si>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</si>
  <si>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</si>
  <si>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</si>
  <si>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</si>
  <si>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</si>
  <si>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</si>
  <si>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</si>
  <si>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</si>
  <si>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</si>
  <si>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</si>
  <si>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</si>
  <si>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</si>
  <si>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</si>
  <si>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</si>
  <si>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</si>
  <si>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</si>
  <si>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</si>
  <si>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</si>
  <si>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</si>
  <si>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</si>
  <si>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</si>
  <si>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</si>
  <si>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</si>
  <si>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</si>
  <si>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</si>
  <si>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</si>
  <si>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</si>
  <si>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</si>
  <si>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</si>
  <si>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</si>
  <si>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</si>
  <si>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</si>
  <si>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</si>
  <si>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</si>
  <si>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</si>
  <si>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</si>
  <si>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</si>
  <si>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</si>
  <si>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</si>
  <si>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</si>
  <si>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</si>
  <si>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</si>
  <si>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</si>
  <si>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</si>
  <si>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</si>
  <si>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</si>
  <si>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</si>
  <si>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</si>
  <si>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</si>
  <si>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</si>
  <si>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</si>
  <si>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</si>
  <si>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</si>
  <si>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</si>
  <si>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</si>
  <si>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</si>
  <si>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</si>
  <si>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</si>
  <si>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</si>
  <si>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</si>
  <si>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</si>
  <si>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</si>
  <si>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</si>
  <si>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</si>
  <si>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</si>
  <si>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</si>
  <si>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</si>
  <si>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</si>
  <si>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</si>
  <si>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</si>
  <si>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</si>
  <si>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</si>
  <si>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</si>
  <si>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</si>
  <si>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</si>
  <si>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</si>
  <si>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</si>
  <si>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</si>
  <si>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</si>
  <si>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</si>
  <si>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</si>
  <si>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</si>
  <si>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</si>
  <si>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</si>
  <si>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</si>
  <si>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</si>
  <si>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</si>
  <si>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</si>
  <si>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</si>
  <si>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</si>
  <si>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</si>
  <si>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</si>
  <si>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</si>
  <si>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</si>
  <si>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</si>
  <si>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</si>
  <si>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</si>
  <si>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</si>
  <si>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</si>
  <si>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</si>
  <si>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</si>
  <si>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</si>
  <si>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</si>
  <si>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</si>
  <si>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</si>
  <si>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</si>
  <si>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</si>
  <si>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</si>
  <si>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</si>
  <si>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</si>
  <si>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</si>
  <si>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</si>
  <si>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</si>
  <si>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</si>
  <si>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</si>
  <si>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</si>
  <si>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</si>
  <si>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</si>
  <si>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</si>
  <si>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</si>
  <si>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</si>
  <si>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</si>
  <si>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</si>
  <si>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</si>
  <si>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</si>
  <si>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</si>
  <si>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</si>
  <si>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</si>
  <si>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</si>
  <si>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</si>
  <si>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</si>
  <si>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</si>
  <si>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</si>
  <si>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</si>
  <si>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</si>
  <si>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</si>
  <si>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</si>
  <si>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</si>
  <si>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</si>
  <si>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</si>
  <si>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</si>
  <si>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</si>
  <si>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</si>
  <si>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</si>
  <si>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</si>
  <si>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</si>
  <si>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</si>
  <si>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</si>
  <si>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</si>
  <si>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</si>
  <si>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</si>
  <si>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</si>
  <si>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</si>
  <si>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</si>
  <si>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</si>
  <si>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</si>
  <si>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</si>
  <si>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</si>
  <si>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</si>
  <si>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</si>
  <si>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</si>
  <si>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</si>
  <si>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</si>
  <si>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</si>
  <si>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</si>
  <si>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</si>
  <si>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</si>
  <si>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</si>
  <si>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</si>
  <si>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</si>
  <si>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</si>
  <si>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</si>
  <si>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</si>
  <si>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</si>
  <si>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</si>
  <si>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</si>
  <si>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</si>
  <si>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</si>
  <si>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</si>
  <si>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</si>
  <si>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</si>
  <si>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</si>
  <si>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</si>
  <si>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</si>
  <si>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</si>
  <si>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</si>
  <si>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</si>
  <si>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</si>
  <si>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</si>
  <si>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</si>
  <si>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</si>
  <si>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</si>
  <si>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</si>
  <si>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</si>
  <si>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</si>
  <si>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</si>
  <si>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</si>
  <si>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</si>
  <si>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</si>
  <si>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</si>
  <si>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</si>
  <si>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</si>
  <si>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</si>
  <si>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</si>
  <si>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</si>
  <si>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</si>
  <si>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</si>
  <si>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</si>
  <si>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</si>
  <si>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</si>
  <si>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</si>
  <si>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</si>
  <si>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</si>
  <si>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</si>
  <si>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</si>
  <si>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</si>
  <si>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</si>
  <si>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</si>
  <si>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</si>
  <si>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</si>
  <si>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</si>
  <si>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</si>
  <si>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</si>
  <si>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</si>
  <si>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</si>
  <si>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</si>
  <si>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</si>
  <si>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</si>
  <si>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</si>
  <si>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</si>
  <si>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</si>
  <si>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</si>
  <si>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</si>
  <si>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</si>
  <si>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</si>
  <si>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</si>
  <si>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</si>
  <si>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</si>
  <si>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</si>
  <si>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</si>
  <si>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</si>
  <si>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</si>
  <si>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</si>
  <si>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</si>
  <si>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</si>
  <si>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</si>
  <si>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</si>
  <si>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</si>
  <si>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</si>
  <si>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</si>
  <si>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</si>
  <si>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</si>
  <si>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</si>
  <si>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</si>
  <si>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</si>
  <si>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</si>
  <si>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</si>
  <si>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</si>
  <si>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</si>
  <si>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</si>
  <si>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</si>
  <si>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</si>
  <si>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</si>
  <si>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</si>
  <si>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</si>
  <si>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</si>
  <si>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</si>
  <si>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</si>
  <si>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</si>
  <si>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</si>
  <si>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</si>
  <si>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</si>
  <si>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</si>
  <si>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</si>
  <si>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</si>
  <si>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</si>
  <si>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</si>
  <si>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</si>
  <si>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</si>
  <si>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</si>
  <si>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</si>
  <si>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</si>
  <si>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</si>
  <si>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</si>
  <si>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</si>
  <si>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</si>
  <si>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</si>
  <si>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</si>
  <si>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</si>
  <si>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</si>
  <si>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</si>
  <si>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</si>
  <si>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</si>
  <si>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</si>
  <si>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</si>
  <si>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</si>
  <si>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</si>
  <si>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</si>
  <si>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</si>
  <si>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</si>
  <si>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</si>
  <si>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</si>
  <si>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</si>
  <si>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</si>
  <si>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</si>
  <si>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</si>
  <si>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</si>
  <si>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</si>
  <si>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</si>
  <si>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</si>
  <si>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</si>
  <si>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</si>
  <si>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</si>
  <si>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</si>
  <si>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</si>
  <si>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</si>
  <si>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</si>
  <si>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</si>
  <si>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</si>
  <si>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</si>
  <si>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</si>
  <si>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</si>
  <si>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</si>
  <si>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</si>
  <si>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</si>
  <si>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</si>
  <si>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</si>
  <si>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</si>
  <si>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</si>
  <si>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</si>
  <si>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</si>
  <si>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</si>
  <si>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</si>
  <si>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</si>
  <si>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</si>
  <si>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</si>
  <si>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</si>
  <si>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</si>
  <si>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</si>
  <si>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</si>
  <si>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</si>
  <si>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</si>
  <si>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</si>
  <si>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</si>
  <si>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</si>
  <si>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</si>
  <si>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</si>
  <si>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</si>
  <si>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</si>
  <si>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</si>
  <si>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</si>
  <si>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</si>
  <si>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</si>
  <si>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</si>
  <si>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</si>
  <si>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</si>
  <si>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</si>
  <si>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</si>
  <si>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</si>
  <si>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</si>
  <si>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</si>
  <si>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</si>
  <si>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</si>
  <si>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</si>
  <si>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</si>
  <si>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</si>
  <si>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</si>
  <si>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</si>
  <si>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</si>
  <si>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</si>
  <si>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</si>
  <si>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</si>
  <si>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</si>
  <si>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</si>
  <si>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</si>
  <si>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</si>
  <si>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</si>
  <si>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</si>
  <si>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</si>
  <si>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</si>
  <si>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</si>
  <si>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</si>
  <si>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</si>
  <si>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</si>
  <si>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</si>
  <si>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</si>
  <si>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</si>
  <si>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</si>
  <si>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</si>
  <si>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</si>
  <si>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</si>
  <si>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</si>
  <si>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</si>
  <si>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</si>
  <si>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</si>
  <si>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</si>
  <si>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</si>
  <si>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</si>
  <si>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</si>
  <si>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</si>
  <si>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</si>
  <si>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</si>
  <si>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</si>
  <si>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</si>
  <si>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</si>
  <si>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</si>
  <si>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</si>
  <si>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</si>
  <si>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</si>
  <si>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</si>
  <si>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</si>
  <si>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</si>
  <si>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</si>
  <si>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</si>
  <si>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</si>
  <si>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</si>
  <si>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</si>
  <si>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</si>
  <si>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</si>
  <si>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</si>
  <si>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</si>
  <si>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</si>
  <si>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</si>
  <si>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</si>
  <si>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</si>
  <si>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</si>
  <si>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</si>
  <si>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</si>
  <si>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</si>
  <si>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</si>
  <si>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</si>
  <si>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</si>
  <si>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</si>
  <si>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</si>
  <si>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</si>
  <si>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</si>
  <si>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</si>
  <si>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</si>
  <si>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</si>
  <si>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</si>
  <si>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</si>
  <si>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</si>
  <si>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</si>
  <si>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</si>
  <si>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</si>
  <si>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</si>
  <si>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</si>
  <si>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</si>
  <si>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</si>
  <si>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</si>
  <si>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</si>
  <si>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</si>
  <si>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</si>
  <si>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</si>
  <si>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</si>
  <si>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</si>
  <si>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</si>
  <si>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</si>
  <si>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</si>
  <si>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</si>
  <si>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</si>
  <si>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</si>
  <si>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</si>
  <si>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</si>
  <si>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</si>
  <si>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</si>
  <si>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</si>
  <si>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</si>
  <si>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</si>
  <si>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</si>
  <si>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</si>
  <si>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</si>
  <si>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</si>
  <si>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</si>
  <si>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</si>
  <si>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</si>
  <si>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</si>
  <si>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</si>
  <si>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</si>
  <si>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</si>
  <si>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</si>
  <si>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</si>
  <si>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</si>
  <si>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</si>
  <si>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</si>
  <si>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</si>
  <si>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</si>
  <si>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</si>
  <si>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</si>
  <si>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</si>
  <si>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</si>
  <si>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</si>
  <si>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</si>
  <si>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</si>
  <si>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</si>
  <si>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</si>
  <si>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</si>
  <si>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</si>
  <si>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</si>
  <si>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</si>
  <si>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</si>
  <si>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</si>
  <si>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</si>
  <si>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</si>
  <si>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</si>
  <si>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</si>
  <si>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</si>
  <si>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</si>
  <si>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</si>
  <si>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</si>
  <si>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</si>
  <si>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</si>
  <si>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</si>
  <si>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</si>
  <si>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</si>
  <si>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</si>
  <si>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</si>
  <si>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</si>
  <si>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</si>
  <si>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</si>
  <si>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</si>
  <si>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</si>
  <si>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</si>
  <si>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</si>
  <si>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</si>
  <si>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</si>
  <si>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</si>
  <si>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</si>
  <si>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</si>
  <si>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</si>
  <si>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</si>
  <si>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</si>
  <si>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</si>
  <si>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</si>
  <si>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</si>
  <si>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</si>
  <si>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</si>
  <si>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</si>
  <si>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</si>
  <si>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</si>
  <si>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</si>
  <si>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</si>
  <si>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</si>
  <si>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</si>
  <si>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</si>
  <si>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</si>
  <si>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</si>
  <si>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</si>
  <si>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</si>
  <si>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</si>
  <si>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</si>
  <si>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</si>
  <si>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</si>
  <si>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</si>
  <si>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</si>
  <si>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</si>
  <si>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</si>
  <si>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</si>
  <si>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</si>
  <si>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</si>
  <si>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</si>
  <si>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</si>
  <si>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</si>
  <si>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</si>
  <si>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</si>
  <si>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</si>
  <si>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</si>
  <si>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</si>
  <si>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</si>
  <si>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</si>
  <si>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</si>
  <si>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</si>
  <si>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</si>
  <si>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</si>
  <si>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</si>
  <si>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</si>
  <si>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</si>
  <si>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</si>
  <si>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</si>
  <si>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</si>
  <si>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</si>
  <si>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</si>
  <si>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</si>
  <si>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</si>
  <si>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</si>
  <si>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</si>
  <si>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</si>
  <si>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</si>
  <si>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</si>
  <si>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</si>
  <si>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</si>
  <si>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</si>
  <si>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</si>
  <si>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</si>
  <si>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</si>
  <si>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</si>
  <si>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</si>
  <si>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</si>
  <si>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</si>
  <si>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</si>
  <si>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</si>
  <si>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</si>
  <si>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</si>
  <si>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</si>
  <si>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</si>
  <si>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</si>
  <si>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</si>
  <si>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</si>
  <si>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</si>
  <si>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</si>
  <si>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</si>
  <si>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</si>
  <si>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</si>
  <si>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</si>
  <si>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</si>
  <si>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</si>
  <si>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</si>
  <si>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</si>
  <si>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</si>
  <si>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</si>
  <si>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</si>
  <si>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</si>
  <si>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</si>
  <si>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</si>
  <si>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</si>
  <si>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</si>
  <si>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</si>
  <si>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</si>
  <si>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</si>
  <si>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</si>
  <si>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</si>
  <si>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</si>
  <si>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</si>
  <si>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</si>
  <si>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</si>
  <si>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</si>
  <si>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</si>
  <si>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</si>
  <si>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</si>
  <si>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</si>
  <si>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</si>
  <si>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</si>
  <si>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</si>
  <si>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</si>
  <si>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</si>
  <si>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</si>
  <si>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</si>
  <si>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</si>
  <si>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</si>
  <si>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</si>
  <si>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</si>
  <si>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</si>
  <si>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</si>
  <si>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</si>
  <si>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</si>
  <si>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</si>
  <si>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</si>
  <si>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</si>
  <si>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</si>
  <si>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</si>
  <si>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</si>
  <si>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</si>
  <si>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</si>
  <si>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</si>
  <si>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</si>
  <si>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</si>
  <si>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</si>
  <si>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</si>
  <si>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</si>
  <si>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</si>
  <si>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</si>
  <si>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</si>
  <si>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</si>
  <si>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</si>
  <si>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</si>
  <si>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</si>
  <si>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</si>
  <si>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</si>
  <si>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</si>
  <si>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</si>
  <si>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</si>
  <si>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</si>
  <si>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</si>
  <si>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</si>
  <si>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</si>
  <si>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</si>
  <si>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</si>
  <si>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</si>
  <si>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</si>
  <si>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</si>
  <si>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</si>
  <si>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</si>
  <si>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</si>
  <si>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</si>
  <si>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</si>
  <si>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</si>
  <si>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</si>
  <si>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</si>
  <si>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</si>
  <si>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</si>
  <si>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</si>
  <si>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</si>
  <si>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</si>
  <si>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</si>
  <si>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</si>
  <si>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</si>
  <si>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</si>
  <si>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</si>
  <si>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</si>
  <si>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</si>
  <si>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</si>
  <si>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</si>
  <si>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</si>
  <si>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</si>
  <si>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</si>
  <si>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</si>
  <si>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</si>
  <si>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</si>
  <si>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</si>
  <si>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</si>
  <si>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</si>
  <si>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</si>
  <si>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</si>
  <si>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</si>
  <si>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</si>
  <si>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</si>
  <si>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</si>
  <si>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</si>
  <si>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</si>
  <si>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</si>
  <si>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</si>
  <si>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</si>
  <si>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</si>
  <si>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</si>
  <si>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</si>
  <si>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</si>
  <si>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</si>
  <si>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</si>
  <si>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</si>
  <si>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</si>
  <si>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</si>
  <si>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</si>
  <si>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</si>
  <si>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</si>
  <si>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</si>
  <si>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</si>
  <si>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</si>
  <si>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</si>
  <si>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</si>
  <si>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</si>
  <si>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</si>
  <si>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</si>
  <si>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</si>
  <si>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</si>
  <si>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</si>
  <si>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</si>
  <si>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</si>
  <si>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</si>
  <si>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</si>
  <si>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</si>
  <si>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</si>
  <si>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</si>
  <si>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</si>
  <si>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</si>
  <si>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</si>
  <si>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</si>
  <si>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</si>
  <si>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</si>
  <si>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</si>
  <si>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</si>
  <si>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</si>
  <si>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</si>
  <si>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</si>
  <si>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</si>
  <si>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</si>
  <si>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</si>
  <si>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</si>
  <si>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</si>
  <si>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</si>
  <si>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</si>
  <si>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</si>
  <si>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</si>
  <si>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</si>
  <si>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</si>
  <si>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</si>
  <si>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</si>
  <si>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</si>
  <si>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</si>
  <si>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</si>
  <si>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</si>
  <si>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</si>
  <si>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</si>
  <si>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</si>
  <si>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</si>
  <si>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</si>
  <si>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</si>
  <si>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</si>
  <si>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</si>
  <si>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</si>
  <si>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</si>
  <si>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</si>
  <si>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</si>
  <si>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</si>
  <si>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</si>
  <si>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</si>
  <si>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</si>
  <si>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</si>
  <si>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</si>
  <si>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</si>
  <si>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</si>
  <si>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</si>
  <si>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</si>
  <si>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</si>
  <si>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</si>
  <si>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</si>
  <si>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</si>
  <si>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</si>
  <si>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</si>
  <si>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</si>
  <si>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</si>
  <si>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</si>
  <si>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</si>
  <si>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</si>
  <si>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</si>
  <si>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</si>
  <si>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</si>
  <si>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</si>
  <si>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</si>
  <si>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</si>
  <si>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</si>
  <si>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</si>
  <si>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</si>
  <si>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</si>
  <si>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</si>
  <si>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</si>
  <si>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</si>
  <si>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</si>
  <si>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</si>
  <si>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</si>
  <si>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</si>
  <si>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</si>
  <si>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</si>
  <si>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</si>
  <si>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</si>
  <si>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</si>
  <si>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</si>
  <si>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</si>
  <si>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</si>
  <si>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</si>
  <si>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</si>
  <si>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</si>
  <si>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</si>
  <si>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</si>
  <si>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</si>
  <si>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</si>
  <si>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</si>
  <si>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</si>
  <si>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</si>
  <si>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</si>
  <si>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</si>
  <si>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</si>
  <si>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</si>
  <si>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</si>
  <si>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</si>
  <si>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</si>
  <si>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</si>
  <si>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</si>
  <si>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</si>
  <si>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</si>
  <si>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</si>
  <si>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</si>
  <si>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</si>
  <si>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</si>
  <si>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</si>
  <si>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</si>
  <si>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</si>
  <si>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</si>
  <si>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</si>
  <si>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</si>
  <si>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</si>
  <si>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</si>
  <si>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</si>
  <si>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</si>
  <si>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</si>
  <si>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</si>
  <si>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</si>
  <si>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</si>
  <si>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</si>
  <si>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</si>
  <si>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</si>
  <si>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</si>
  <si>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</si>
  <si>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</si>
  <si>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</si>
  <si>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</si>
  <si>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</si>
  <si>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</si>
  <si>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</si>
  <si>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</si>
  <si>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</si>
  <si>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</si>
  <si>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</si>
  <si>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</si>
  <si>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</si>
  <si>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</si>
  <si>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</si>
  <si>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</si>
  <si>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</si>
  <si>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</si>
  <si>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</si>
  <si>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</si>
  <si>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</si>
  <si>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</si>
  <si>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</si>
  <si>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</si>
  <si>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</si>
  <si>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</si>
  <si>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</si>
  <si>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</si>
  <si>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</si>
  <si>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</si>
  <si>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</si>
  <si>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</si>
  <si>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</si>
  <si>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</si>
  <si>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</si>
  <si>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</si>
  <si>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</si>
  <si>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</si>
  <si>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</si>
  <si>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</si>
  <si>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</si>
  <si>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</si>
  <si>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</si>
  <si>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</si>
  <si>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</si>
  <si>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</si>
  <si>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</si>
  <si>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</si>
  <si>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</si>
  <si>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</si>
  <si>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</si>
  <si>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</si>
  <si>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</si>
  <si>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</si>
  <si>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</si>
  <si>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</si>
  <si>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</si>
  <si>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</si>
  <si>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</si>
  <si>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</si>
  <si>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</si>
  <si>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</si>
  <si>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</si>
  <si>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</si>
  <si>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</si>
  <si>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</si>
  <si>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</si>
  <si>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</si>
  <si>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</si>
  <si>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</si>
  <si>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</si>
  <si>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</si>
  <si>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</si>
  <si>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</si>
  <si>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</si>
  <si>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</si>
  <si>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</si>
  <si>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</si>
  <si>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</si>
  <si>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</si>
  <si>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</si>
  <si>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</si>
  <si>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</si>
  <si>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</si>
  <si>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</si>
  <si>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</si>
  <si>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</si>
  <si>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</si>
  <si>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</si>
  <si>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</si>
  <si>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</si>
  <si>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</si>
  <si>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</si>
  <si>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</si>
  <si>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</si>
  <si>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</si>
  <si>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</si>
  <si>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</si>
  <si>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</si>
  <si>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</si>
  <si>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</si>
  <si>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</si>
  <si>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</si>
  <si>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</si>
  <si>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</si>
  <si>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</si>
  <si>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</si>
  <si>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</si>
  <si>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</si>
  <si>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</si>
  <si>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</si>
  <si>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</si>
  <si>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</si>
  <si>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</si>
  <si>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</si>
  <si>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</si>
  <si>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</si>
  <si>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</si>
  <si>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</si>
  <si>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</si>
  <si>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</si>
  <si>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</si>
  <si>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</si>
  <si>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</si>
  <si>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</si>
  <si>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</si>
  <si>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</si>
  <si>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</si>
  <si>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</si>
  <si>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</si>
  <si>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</si>
  <si>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</si>
  <si>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</si>
  <si>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</si>
  <si>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</si>
  <si>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</si>
  <si>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</si>
  <si>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</si>
  <si>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</si>
  <si>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</si>
  <si>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</si>
  <si>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</si>
  <si>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</si>
  <si>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</si>
  <si>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</si>
  <si>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</si>
  <si>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</si>
  <si>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</si>
  <si>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</si>
  <si>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</si>
  <si>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</si>
  <si>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</si>
  <si>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</si>
  <si>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</si>
  <si>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</si>
  <si>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</si>
  <si>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</si>
  <si>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</si>
  <si>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</si>
  <si>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</si>
  <si>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</si>
  <si>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</si>
  <si>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</si>
  <si>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</si>
  <si>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</si>
  <si>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</si>
  <si>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</si>
  <si>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</si>
  <si>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</si>
  <si>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</si>
  <si>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</si>
  <si>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</si>
  <si>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</si>
  <si>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</si>
  <si>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</si>
  <si>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</si>
  <si>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</si>
  <si>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</si>
  <si>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</si>
  <si>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</si>
  <si>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</si>
  <si>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</si>
  <si>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</si>
  <si>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</si>
  <si>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</si>
  <si>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</si>
  <si>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</si>
  <si>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</si>
  <si>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</si>
  <si>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</si>
  <si>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</si>
  <si>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</si>
  <si>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</si>
  <si>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</si>
  <si>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</si>
  <si>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</si>
  <si>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</si>
  <si>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</si>
  <si>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</si>
  <si>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</si>
  <si>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</si>
  <si>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</si>
  <si>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</si>
  <si>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</si>
  <si>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</si>
  <si>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</si>
  <si>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</si>
  <si>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</si>
  <si>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</si>
  <si>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</si>
  <si>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</si>
  <si>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</si>
  <si>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</si>
  <si>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</si>
  <si>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</si>
  <si>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</si>
  <si>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</si>
  <si>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</si>
  <si>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</si>
  <si>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</si>
  <si>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</si>
  <si>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</si>
  <si>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</si>
  <si>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</si>
  <si>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</si>
  <si>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</si>
  <si>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</si>
  <si>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</si>
  <si>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</si>
  <si>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</si>
  <si>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</si>
  <si>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</si>
  <si>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</si>
  <si>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</si>
  <si>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</si>
  <si>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</si>
  <si>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</si>
  <si>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</si>
  <si>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</si>
  <si>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</si>
  <si>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</si>
  <si>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</si>
  <si>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</si>
  <si>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</si>
  <si>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</si>
  <si>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</si>
  <si>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</si>
  <si>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</si>
  <si>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</si>
  <si>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</si>
  <si>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</si>
  <si>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</si>
  <si>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</si>
  <si>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</si>
  <si>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</si>
  <si>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</si>
  <si>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</si>
  <si>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</si>
  <si>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</si>
  <si>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</si>
  <si>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</si>
  <si>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</si>
  <si>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</si>
  <si>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</si>
  <si>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</si>
  <si>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</si>
  <si>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</si>
  <si>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</si>
  <si>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</si>
  <si>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</si>
  <si>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</si>
  <si>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</si>
  <si>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</si>
  <si>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</si>
  <si>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</si>
  <si>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</si>
  <si>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</si>
  <si>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</si>
  <si>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</si>
  <si>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</si>
  <si>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</si>
  <si>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</si>
  <si>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</si>
  <si>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</si>
  <si>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</si>
  <si>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</si>
  <si>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</si>
  <si>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</si>
  <si>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</si>
  <si>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</si>
  <si>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</si>
  <si>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</si>
  <si>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</si>
  <si>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</si>
  <si>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</si>
  <si>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</si>
  <si>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</si>
  <si>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</si>
  <si>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</si>
  <si>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</si>
  <si>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</si>
  <si>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</si>
  <si>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</si>
  <si>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</si>
  <si>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</si>
  <si>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</si>
  <si>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</si>
  <si>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</si>
  <si>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</si>
  <si>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</si>
  <si>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</si>
  <si>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</si>
  <si>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</si>
  <si>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</si>
  <si>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</si>
  <si>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</si>
  <si>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</si>
  <si>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</si>
  <si>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</si>
  <si>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</si>
  <si>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</si>
  <si>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</si>
  <si>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</si>
  <si>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</si>
  <si>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</si>
  <si>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</si>
  <si>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</si>
  <si>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</si>
  <si>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</si>
  <si>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</si>
  <si>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</si>
  <si>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</si>
  <si>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</si>
  <si>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</si>
  <si>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</si>
  <si>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</si>
  <si>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</si>
  <si>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</si>
  <si>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</si>
  <si>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</si>
  <si>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</si>
  <si>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</si>
  <si>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</si>
  <si>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</si>
  <si>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</si>
  <si>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</si>
  <si>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</si>
  <si>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</si>
  <si>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</si>
  <si>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</si>
  <si>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</si>
  <si>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</si>
  <si>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</si>
  <si>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</si>
  <si>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</si>
  <si>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</si>
  <si>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</si>
  <si>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</si>
  <si>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</si>
  <si>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</si>
  <si>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</si>
  <si>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</si>
  <si>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</si>
  <si>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</si>
  <si>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</si>
  <si>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</si>
  <si>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</si>
  <si>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</si>
  <si>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</si>
  <si>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</si>
  <si>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</si>
  <si>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</si>
  <si>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</si>
  <si>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</si>
  <si>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</si>
  <si>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</si>
  <si>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</si>
  <si>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</si>
  <si>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</si>
  <si>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</si>
  <si>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</si>
  <si>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</si>
  <si>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</si>
  <si>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</si>
  <si>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</si>
  <si>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</si>
  <si>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</si>
  <si>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</si>
  <si>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</si>
  <si>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</si>
  <si>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</si>
  <si>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</si>
  <si>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</si>
  <si>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</si>
  <si>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</si>
  <si>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</si>
  <si>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</si>
  <si>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</si>
  <si>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</si>
  <si>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</si>
  <si>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</si>
  <si>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</si>
  <si>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</si>
  <si>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</si>
  <si>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</si>
  <si>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</si>
  <si>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</si>
  <si>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</si>
  <si>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</si>
  <si>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</si>
  <si>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</si>
  <si>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</si>
  <si>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</si>
  <si>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</si>
  <si>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</si>
  <si>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</si>
  <si>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</si>
  <si>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</si>
  <si>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</si>
  <si>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</si>
  <si>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</si>
  <si>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</si>
  <si>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</si>
  <si>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</si>
  <si>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</si>
  <si>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</si>
  <si>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</si>
  <si>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</si>
  <si>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</si>
  <si>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</si>
  <si>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</si>
  <si>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</si>
  <si>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</si>
  <si>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</si>
  <si>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</si>
  <si>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</si>
  <si>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</si>
  <si>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</si>
  <si>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</si>
  <si>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</si>
  <si>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</si>
  <si>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</si>
  <si>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</si>
  <si>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</si>
  <si>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</si>
  <si>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</si>
  <si>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</si>
  <si>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</si>
  <si>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</si>
  <si>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</si>
  <si>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</si>
  <si>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</si>
  <si>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</si>
  <si>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</si>
  <si>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</si>
  <si>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</si>
  <si>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</si>
  <si>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</si>
  <si>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</si>
  <si>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</si>
  <si>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</si>
  <si>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</si>
  <si>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</si>
  <si>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</si>
  <si>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</si>
  <si>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</si>
  <si>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</si>
  <si>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</si>
  <si>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</si>
  <si>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</si>
  <si>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</si>
  <si>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</si>
  <si>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</si>
  <si>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</si>
  <si>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</si>
  <si>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</si>
  <si>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</si>
  <si>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</si>
  <si>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</si>
  <si>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</si>
  <si>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</si>
  <si>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</si>
  <si>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</si>
  <si>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</si>
  <si>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</si>
  <si>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</si>
  <si>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</si>
  <si>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</si>
  <si>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</si>
  <si>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</si>
  <si>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</si>
  <si>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</si>
  <si>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</si>
  <si>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</si>
  <si>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</si>
  <si>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</si>
  <si>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</si>
  <si>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</si>
  <si>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</si>
  <si>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</si>
  <si>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</si>
  <si>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</si>
  <si>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</si>
  <si>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</si>
  <si>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</si>
  <si>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</si>
  <si>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</si>
  <si>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</si>
  <si>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</si>
  <si>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</si>
  <si>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</si>
  <si>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</si>
  <si>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</si>
  <si>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</si>
  <si>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</si>
  <si>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</si>
  <si>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</si>
  <si>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</si>
  <si>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</si>
  <si>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</si>
  <si>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</si>
  <si>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</si>
  <si>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</si>
  <si>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</si>
  <si>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</si>
  <si>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</si>
  <si>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</si>
  <si>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</si>
  <si>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</si>
  <si>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</si>
  <si>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</si>
  <si>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</si>
  <si>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</si>
  <si>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</si>
  <si>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</si>
  <si>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</si>
  <si>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</si>
  <si>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</si>
  <si>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</si>
  <si>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</si>
  <si>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</si>
  <si>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</si>
  <si>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</si>
  <si>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</si>
  <si>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</si>
  <si>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</si>
  <si>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</si>
  <si>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</si>
  <si>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</si>
  <si>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</si>
  <si>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</si>
  <si>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</si>
  <si>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</si>
  <si>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</si>
  <si>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</si>
  <si>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</si>
  <si>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</si>
  <si>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</si>
  <si>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</si>
  <si>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</si>
  <si>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</si>
  <si>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</si>
  <si>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</si>
  <si>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</si>
  <si>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</si>
  <si>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</si>
  <si>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</si>
  <si>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</si>
  <si>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</si>
  <si>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</si>
  <si>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</si>
  <si>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</si>
  <si>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</si>
  <si>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</si>
  <si>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</si>
  <si>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</si>
  <si>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</si>
  <si>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</si>
  <si>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</si>
  <si>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</si>
  <si>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</si>
  <si>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</si>
  <si>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</si>
  <si>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</si>
  <si>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</si>
  <si>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</si>
  <si>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</si>
  <si>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</si>
  <si>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</si>
  <si>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</si>
  <si>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</si>
  <si>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</si>
  <si>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</si>
  <si>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</si>
  <si>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</si>
  <si>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</si>
  <si>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</si>
  <si>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</si>
  <si>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</si>
  <si>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</si>
  <si>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</si>
  <si>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</si>
  <si>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</si>
  <si>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</si>
  <si>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</si>
  <si>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</si>
  <si>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</si>
  <si>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</si>
  <si>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</si>
  <si>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</si>
  <si>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</si>
  <si>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</si>
  <si>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</si>
  <si>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</si>
  <si>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</si>
  <si>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</si>
  <si>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</si>
  <si>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</si>
  <si>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</si>
  <si>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</si>
  <si>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</si>
  <si>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</si>
  <si>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</si>
  <si>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</si>
  <si>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</si>
  <si>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</si>
  <si>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</si>
  <si>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</si>
  <si>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</si>
  <si>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</si>
  <si>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</si>
  <si>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</si>
  <si>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</si>
  <si>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</si>
  <si>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</si>
  <si>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</si>
  <si>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</si>
  <si>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</si>
  <si>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</si>
  <si>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</si>
  <si>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</si>
  <si>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</si>
  <si>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</si>
  <si>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</si>
  <si>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</si>
  <si>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</si>
  <si>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</si>
  <si>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</si>
  <si>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</si>
  <si>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</si>
  <si>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</si>
  <si>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</si>
  <si>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</si>
  <si>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</si>
  <si>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</si>
  <si>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</si>
  <si>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</si>
  <si>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</si>
  <si>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</si>
  <si>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</si>
  <si>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</si>
  <si>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</si>
  <si>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</si>
  <si>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</si>
  <si>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</si>
  <si>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</si>
  <si>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</si>
  <si>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</si>
  <si>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</si>
  <si>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</si>
  <si>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</si>
  <si>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</si>
  <si>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</si>
  <si>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</si>
  <si>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</si>
  <si>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</si>
  <si>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</si>
  <si>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</si>
  <si>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</si>
  <si>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</si>
  <si>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</si>
  <si>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</si>
  <si>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</si>
  <si>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</si>
  <si>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</si>
  <si>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</si>
  <si>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</si>
  <si>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</si>
  <si>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</si>
  <si>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</si>
  <si>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</si>
  <si>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</si>
  <si>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</si>
  <si>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</si>
  <si>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</si>
  <si>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</si>
  <si>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</si>
  <si>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</si>
  <si>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</si>
  <si>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</si>
  <si>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</si>
  <si>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</si>
  <si>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</si>
  <si>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</si>
  <si>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</si>
  <si>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</si>
  <si>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</si>
  <si>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</si>
  <si>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</si>
  <si>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</si>
  <si>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</si>
  <si>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</si>
  <si>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</si>
  <si>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</si>
  <si>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</si>
  <si>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</si>
  <si>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</si>
  <si>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</si>
  <si>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</si>
  <si>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</si>
  <si>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</si>
  <si>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</si>
  <si>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</si>
  <si>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</si>
  <si>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</si>
  <si>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</si>
  <si>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</si>
  <si>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</si>
  <si>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</si>
  <si>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</si>
  <si>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</si>
  <si>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</si>
  <si>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</si>
  <si>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</si>
  <si>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</si>
  <si>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</si>
  <si>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</si>
  <si>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</si>
  <si>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</si>
  <si>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</si>
  <si>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</si>
  <si>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</si>
  <si>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</si>
  <si>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</si>
  <si>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</si>
  <si>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</si>
  <si>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</si>
  <si>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</si>
  <si>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</si>
  <si>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</si>
  <si>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</si>
  <si>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</si>
  <si>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</si>
  <si>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</si>
  <si>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</si>
  <si>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</si>
  <si>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</si>
  <si>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</si>
  <si>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</si>
  <si>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</si>
  <si>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</si>
  <si>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</si>
  <si>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</si>
  <si>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</si>
  <si>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</si>
  <si>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</si>
  <si>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</si>
  <si>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</si>
  <si>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</si>
  <si>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</si>
  <si>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</si>
  <si>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</si>
  <si>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</si>
  <si>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</si>
  <si>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</si>
  <si>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</si>
  <si>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</si>
  <si>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</si>
  <si>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</si>
  <si>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</si>
  <si>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</si>
  <si>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</si>
  <si>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</si>
  <si>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</si>
  <si>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</si>
  <si>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</si>
  <si>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</si>
  <si>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</si>
  <si>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</si>
  <si>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</si>
  <si>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</si>
  <si>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</si>
  <si>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</si>
  <si>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</si>
  <si>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</si>
  <si>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</si>
  <si>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</si>
  <si>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</si>
  <si>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</si>
  <si>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</si>
  <si>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</si>
  <si>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</si>
  <si>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</si>
  <si>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</si>
  <si>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</si>
  <si>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</si>
  <si>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</si>
  <si>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</si>
  <si>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</si>
  <si>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</si>
  <si>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</si>
  <si>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</si>
  <si>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</si>
  <si>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</si>
  <si>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</si>
  <si>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</si>
  <si>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</si>
  <si>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</si>
  <si>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</si>
  <si>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</si>
  <si>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</si>
  <si>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</si>
  <si>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</si>
  <si>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</si>
  <si>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</si>
  <si>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</si>
  <si>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</si>
  <si>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</si>
  <si>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</si>
  <si>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</si>
  <si>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</si>
  <si>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</si>
  <si>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</si>
  <si>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</si>
  <si>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</si>
  <si>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</si>
  <si>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</si>
  <si>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</si>
  <si>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</si>
  <si>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</si>
  <si>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</si>
  <si>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</si>
  <si>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</si>
  <si>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</si>
  <si>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</si>
  <si>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</si>
  <si>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</si>
  <si>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</si>
  <si>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</si>
  <si>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</si>
  <si>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</si>
  <si>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</si>
  <si>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</si>
  <si>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</si>
  <si>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</si>
  <si>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</si>
  <si>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</si>
  <si>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</si>
  <si>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</si>
  <si>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</si>
  <si>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</si>
  <si>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</si>
  <si>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</si>
  <si>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</si>
  <si>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</si>
  <si>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</si>
  <si>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</si>
  <si>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</si>
  <si>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</si>
  <si>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</si>
  <si>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</si>
  <si>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</si>
  <si>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</si>
  <si>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</si>
  <si>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</si>
  <si>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</si>
  <si>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</si>
  <si>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</si>
  <si>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</si>
  <si>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</si>
  <si>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</si>
  <si>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</si>
  <si>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</si>
  <si>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</si>
  <si>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</si>
  <si>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</si>
  <si>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</si>
  <si>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</si>
  <si>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</si>
  <si>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</si>
  <si>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</si>
  <si>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</si>
  <si>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</si>
  <si>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</si>
  <si>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</si>
  <si>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</si>
  <si>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</si>
  <si>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</si>
  <si>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</si>
  <si>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</si>
  <si>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</si>
  <si>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</si>
  <si>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</si>
  <si>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</si>
  <si>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</si>
  <si>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</si>
  <si>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</si>
  <si>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</si>
  <si>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</si>
  <si>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</si>
  <si>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</si>
  <si>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</si>
  <si>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</si>
  <si>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</si>
  <si>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</si>
  <si>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</si>
  <si>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</si>
  <si>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</si>
  <si>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</si>
  <si>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</si>
  <si>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</si>
  <si>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</si>
  <si>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</si>
  <si>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</si>
  <si>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</si>
  <si>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</si>
  <si>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</si>
  <si>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</si>
  <si>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</si>
  <si>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</si>
  <si>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</si>
  <si>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</si>
  <si>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</si>
  <si>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</si>
  <si>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</si>
  <si>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</si>
  <si>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</si>
  <si>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</si>
  <si>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</si>
  <si>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</si>
  <si>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</si>
  <si>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</si>
  <si>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</si>
  <si>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</si>
  <si>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</si>
  <si>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</si>
  <si>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</si>
  <si>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</si>
  <si>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</si>
  <si>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</si>
  <si>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</si>
  <si>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</si>
  <si>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</si>
  <si>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</si>
  <si>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</si>
  <si>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</si>
  <si>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</si>
  <si>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</si>
  <si>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</si>
  <si>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</si>
  <si>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</si>
  <si>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</si>
  <si>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</si>
  <si>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</si>
  <si>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</si>
  <si>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</si>
  <si>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</si>
  <si>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</si>
  <si>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</si>
  <si>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</si>
  <si>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</si>
  <si>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</si>
  <si>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</si>
  <si>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</si>
  <si>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</si>
  <si>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</si>
  <si>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</si>
  <si>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</si>
  <si>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</si>
  <si>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</si>
  <si>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</si>
  <si>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</si>
  <si>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</si>
  <si>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</si>
  <si>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</si>
  <si>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</si>
  <si>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</si>
  <si>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</si>
  <si>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</si>
  <si>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</si>
  <si>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</si>
  <si>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</si>
  <si>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</si>
  <si>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</si>
  <si>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</si>
  <si>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</si>
  <si>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</si>
  <si>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</si>
  <si>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</si>
  <si>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</si>
  <si>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</si>
  <si>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</si>
  <si>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</si>
  <si>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</si>
  <si>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</si>
  <si>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</si>
  <si>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</si>
  <si>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</si>
  <si>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</si>
  <si>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</si>
  <si>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</si>
  <si>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</si>
  <si>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</si>
  <si>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</si>
  <si>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</si>
  <si>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</si>
  <si>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</si>
  <si>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</si>
  <si>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</si>
  <si>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</si>
  <si>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</si>
  <si>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</si>
  <si>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</si>
  <si>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</si>
  <si>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</si>
  <si>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</si>
  <si>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</si>
  <si>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</si>
  <si>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</si>
  <si>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</si>
  <si>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</si>
  <si>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</si>
  <si>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</si>
  <si>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</si>
  <si>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</si>
  <si>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</si>
  <si>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</si>
  <si>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</si>
  <si>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</si>
  <si>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</si>
  <si>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</si>
  <si>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</si>
  <si>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</si>
  <si>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</si>
  <si>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</si>
  <si>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</si>
  <si>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</si>
  <si>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</si>
  <si>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</si>
  <si>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</si>
  <si>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</si>
  <si>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</si>
  <si>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</si>
  <si>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</si>
  <si>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</si>
  <si>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</si>
  <si>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</si>
  <si>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</si>
  <si>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</si>
  <si>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</si>
  <si>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</si>
  <si>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</si>
  <si>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</si>
  <si>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</si>
  <si>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</si>
  <si>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</si>
  <si>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</si>
  <si>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</si>
  <si>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</si>
  <si>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</si>
  <si>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</si>
  <si>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</si>
  <si>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</si>
  <si>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</si>
  <si>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</si>
  <si>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</si>
  <si>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</si>
  <si>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</si>
  <si>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</si>
  <si>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</si>
  <si>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</si>
  <si>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</si>
  <si>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</si>
  <si>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</si>
  <si>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</si>
  <si>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</si>
  <si>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</si>
  <si>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</si>
  <si>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</si>
  <si>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</si>
  <si>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</si>
  <si>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</si>
  <si>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</si>
  <si>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</si>
  <si>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</si>
  <si>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</si>
  <si>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</si>
  <si>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</si>
  <si>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</si>
  <si>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</si>
  <si>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</si>
  <si>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</si>
  <si>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</si>
  <si>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</si>
  <si>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</si>
  <si>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</si>
  <si>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</si>
  <si>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</si>
  <si>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</si>
  <si>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</si>
  <si>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</si>
  <si>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</si>
  <si>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</si>
  <si>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</si>
  <si>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</si>
  <si>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</si>
  <si>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</si>
  <si>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</si>
  <si>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</si>
  <si>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</si>
  <si>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</si>
  <si>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</si>
  <si>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</si>
  <si>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</si>
  <si>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</si>
  <si>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</si>
  <si>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</si>
  <si>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</si>
  <si>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</si>
  <si>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</si>
  <si>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</si>
  <si>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</si>
  <si>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</si>
  <si>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</si>
  <si>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</si>
  <si>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</si>
  <si>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</si>
  <si>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</si>
  <si>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</si>
  <si>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</si>
  <si>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</si>
  <si>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</si>
  <si>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</si>
  <si>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</si>
  <si>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</si>
  <si>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</si>
  <si>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</si>
  <si>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</si>
  <si>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</si>
  <si>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</si>
  <si>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</si>
  <si>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</si>
  <si>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</si>
  <si>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</si>
  <si>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</si>
  <si>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</si>
  <si>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</si>
  <si>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</si>
  <si>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</si>
  <si>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</si>
  <si>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</si>
  <si>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</si>
  <si>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</si>
  <si>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</si>
  <si>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</si>
  <si>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</si>
  <si>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</si>
  <si>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</si>
  <si>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</si>
  <si>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</si>
  <si>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</si>
  <si>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</si>
  <si>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</si>
  <si>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</si>
  <si>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</si>
  <si>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</si>
  <si>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</si>
  <si>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</si>
  <si>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</si>
  <si>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</si>
  <si>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</si>
  <si>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</si>
  <si>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</si>
  <si>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</si>
  <si>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</si>
  <si>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</si>
  <si>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</si>
  <si>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</si>
  <si>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</si>
  <si>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</si>
  <si>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</si>
  <si>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</si>
  <si>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</si>
  <si>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</si>
  <si>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</si>
  <si>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</si>
  <si>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</si>
  <si>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</si>
  <si>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</si>
  <si>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</si>
  <si>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</si>
  <si>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</si>
  <si>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</si>
  <si>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</si>
  <si>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</si>
  <si>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</si>
  <si>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</si>
  <si>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</si>
  <si>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</si>
  <si>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</si>
  <si>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</si>
  <si>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</si>
  <si>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</si>
  <si>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</si>
  <si>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</si>
  <si>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</si>
  <si>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</si>
  <si>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</si>
  <si>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</si>
  <si>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</si>
  <si>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</si>
  <si>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</si>
  <si>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</si>
  <si>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</si>
  <si>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</si>
  <si>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</si>
  <si>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</si>
  <si>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</si>
  <si>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</si>
  <si>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</si>
  <si>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</si>
  <si>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</si>
  <si>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</si>
  <si>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</si>
  <si>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</si>
  <si>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</si>
  <si>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</si>
  <si>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</si>
  <si>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</si>
  <si>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</si>
  <si>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</si>
  <si>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</si>
  <si>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</si>
  <si>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</si>
  <si>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</si>
  <si>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</si>
  <si>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</si>
  <si>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</si>
  <si>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</si>
  <si>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</si>
  <si>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</si>
  <si>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</si>
  <si>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</si>
  <si>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</si>
  <si>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</si>
  <si>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</si>
  <si>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</si>
  <si>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</si>
  <si>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</si>
  <si>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</si>
  <si>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</si>
  <si>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</si>
  <si>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</si>
  <si>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</si>
  <si>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</si>
  <si>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</si>
  <si>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</si>
  <si>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</si>
  <si>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</si>
  <si>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</si>
  <si>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</si>
  <si>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</si>
  <si>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</si>
  <si>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</si>
  <si>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</si>
  <si>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</si>
  <si>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</si>
  <si>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</si>
  <si>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</si>
  <si>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</si>
  <si>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</si>
  <si>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</si>
  <si>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</si>
  <si>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</si>
  <si>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</si>
  <si>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</si>
  <si>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</si>
  <si>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</si>
  <si>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</si>
  <si>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</si>
  <si>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</si>
  <si>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</si>
  <si>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</si>
  <si>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</si>
  <si>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</si>
  <si>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</si>
  <si>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</si>
  <si>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</si>
  <si>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</si>
  <si>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</si>
  <si>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</si>
  <si>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</si>
  <si>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</si>
  <si>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</si>
  <si>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</si>
  <si>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</si>
  <si>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</si>
  <si>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</si>
  <si>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</si>
  <si>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</si>
  <si>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</si>
  <si>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</si>
  <si>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</si>
  <si>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</si>
  <si>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</si>
  <si>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</si>
  <si>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</si>
  <si>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</si>
  <si>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</si>
  <si>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</si>
  <si>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</si>
  <si>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</si>
  <si>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</si>
  <si>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</si>
  <si>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</si>
  <si>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</si>
  <si>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</si>
  <si>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</si>
  <si>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</si>
  <si>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</si>
  <si>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</si>
  <si>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</si>
  <si>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</si>
  <si>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</si>
  <si>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</si>
  <si>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</si>
  <si>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</si>
  <si>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</si>
  <si>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</si>
  <si>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</si>
  <si>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</si>
  <si>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</si>
  <si>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</si>
  <si>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</si>
  <si>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</si>
  <si>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</si>
  <si>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</si>
  <si>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</si>
  <si>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</si>
  <si>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</si>
  <si>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</si>
  <si>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</si>
  <si>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</si>
  <si>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</si>
  <si>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</si>
  <si>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</si>
  <si>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</si>
  <si>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</si>
  <si>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</si>
  <si>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</si>
  <si>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</si>
  <si>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</si>
  <si>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</si>
  <si>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</si>
  <si>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</si>
  <si>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</si>
  <si>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</si>
  <si>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</si>
  <si>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</si>
  <si>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</si>
  <si>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</si>
  <si>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</si>
  <si>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</si>
  <si>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</si>
  <si>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</si>
  <si>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</si>
  <si>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</si>
  <si>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</si>
  <si>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</si>
  <si>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</si>
  <si>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</si>
  <si>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</si>
  <si>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</si>
  <si>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</si>
  <si>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</si>
  <si>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</si>
  <si>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</si>
  <si>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</si>
  <si>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</si>
  <si>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</si>
  <si>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</si>
  <si>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</si>
  <si>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</si>
  <si>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</si>
  <si>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</si>
  <si>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</si>
  <si>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</si>
  <si>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</si>
  <si>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</si>
  <si>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</si>
  <si>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</si>
  <si>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</si>
  <si>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</si>
  <si>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</si>
  <si>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</si>
  <si>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</si>
  <si>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</si>
  <si>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</si>
  <si>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</si>
  <si>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</si>
  <si>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</si>
  <si>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</si>
  <si>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</si>
  <si>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</si>
  <si>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</si>
  <si>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</si>
  <si>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</si>
  <si>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</si>
  <si>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</si>
  <si>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</si>
  <si>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</si>
  <si>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</si>
  <si>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</si>
  <si>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</si>
  <si>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</si>
  <si>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</si>
  <si>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</si>
  <si>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</si>
  <si>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</si>
  <si>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</si>
  <si>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</si>
  <si>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</si>
  <si>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</si>
  <si>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</si>
  <si>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</si>
  <si>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</si>
  <si>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</si>
  <si>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</si>
  <si>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</si>
  <si>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</si>
  <si>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</si>
  <si>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</si>
  <si>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</si>
  <si>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</si>
  <si>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</si>
  <si>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</si>
  <si>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</si>
  <si>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</si>
  <si>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</si>
  <si>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</si>
  <si>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</si>
  <si>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</si>
  <si>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</si>
  <si>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</si>
  <si>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</si>
  <si>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</si>
  <si>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</si>
  <si>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</si>
  <si>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</si>
  <si>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</si>
  <si>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</si>
  <si>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</si>
  <si>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</si>
  <si>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</si>
  <si>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</si>
  <si>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</si>
  <si>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</si>
  <si>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</si>
  <si>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</si>
  <si>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</si>
  <si>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</si>
  <si>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</si>
  <si>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</si>
  <si>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</si>
  <si>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</si>
  <si>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</si>
  <si>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</si>
  <si>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</si>
  <si>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</si>
  <si>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</si>
  <si>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</si>
  <si>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</si>
  <si>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</si>
  <si>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</si>
  <si>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</si>
  <si>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</si>
  <si>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</si>
  <si>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</si>
  <si>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</si>
  <si>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</si>
  <si>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</si>
  <si>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</si>
  <si>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</si>
  <si>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</si>
  <si>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</si>
  <si>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</si>
  <si>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</si>
  <si>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</si>
  <si>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</si>
  <si>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</si>
  <si>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</si>
  <si>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</si>
  <si>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</si>
  <si>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</si>
  <si>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</si>
  <si>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</si>
  <si>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</si>
  <si>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</si>
  <si>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</si>
  <si>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</si>
  <si>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</si>
  <si>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</si>
  <si>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</si>
  <si>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</si>
  <si>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</si>
  <si>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</si>
  <si>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</si>
  <si>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</si>
  <si>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</si>
  <si>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</si>
  <si>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</si>
  <si>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</si>
  <si>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</si>
  <si>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</si>
  <si>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</si>
  <si>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</si>
  <si>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</si>
  <si>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</si>
  <si>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</si>
  <si>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</si>
  <si>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</si>
  <si>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</si>
  <si>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</si>
  <si>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</si>
  <si>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</si>
  <si>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</si>
  <si>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</si>
  <si>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</si>
  <si>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</si>
  <si>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</si>
  <si>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</si>
  <si>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</si>
  <si>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</si>
  <si>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</si>
  <si>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</si>
  <si>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</si>
  <si>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</si>
  <si>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</si>
  <si>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</si>
  <si>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</si>
  <si>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</si>
  <si>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</si>
  <si>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</si>
  <si>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</si>
  <si>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</si>
  <si>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</si>
  <si>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</si>
  <si>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</si>
  <si>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</si>
  <si>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</si>
  <si>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</si>
  <si>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</si>
  <si>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</si>
  <si>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</si>
  <si>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</si>
  <si>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</si>
  <si>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</si>
  <si>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</si>
  <si>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</si>
  <si>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</si>
  <si>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</si>
  <si>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</si>
  <si>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</si>
  <si>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</si>
  <si>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</si>
  <si>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</si>
  <si>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</si>
  <si>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</si>
  <si>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</si>
  <si>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</si>
  <si>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</si>
  <si>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</si>
  <si>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</si>
  <si>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</si>
  <si>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</si>
  <si>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</si>
  <si>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</si>
  <si>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</si>
  <si>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</si>
  <si>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</si>
  <si>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</si>
  <si>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</si>
  <si>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</si>
  <si>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</si>
  <si>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</si>
  <si>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</si>
  <si>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</si>
  <si>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</si>
  <si>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</si>
  <si>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</si>
  <si>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</si>
  <si>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</si>
  <si>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</si>
  <si>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</si>
  <si>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</si>
  <si>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</si>
  <si>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</si>
  <si>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</si>
  <si>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</si>
  <si>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</si>
  <si>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</si>
  <si>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</si>
  <si>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</si>
  <si>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</si>
  <si>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</si>
  <si>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</si>
  <si>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</si>
  <si>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</si>
  <si>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</si>
  <si>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</si>
  <si>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</si>
  <si>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</si>
  <si>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</si>
  <si>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</si>
  <si>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</si>
  <si>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</si>
  <si>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</si>
  <si>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</si>
  <si>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</si>
  <si>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</si>
  <si>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</si>
  <si>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</si>
  <si>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</si>
  <si>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</si>
  <si>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</si>
  <si>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</si>
  <si>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</si>
  <si>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</si>
  <si>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</si>
  <si>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</si>
  <si>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</si>
  <si>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</si>
  <si>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</si>
  <si>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</si>
  <si>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</si>
  <si>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</si>
  <si>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</si>
  <si>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</si>
  <si>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</si>
  <si>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</si>
  <si>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</si>
  <si>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</si>
  <si>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</si>
  <si>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</si>
  <si>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</si>
  <si>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</si>
  <si>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</si>
  <si>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</si>
  <si>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</si>
  <si>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</si>
  <si>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</si>
  <si>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</si>
  <si>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</si>
  <si>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</si>
  <si>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</si>
  <si>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</si>
  <si>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</si>
  <si>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</si>
  <si>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</si>
  <si>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</si>
  <si>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</si>
  <si>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</si>
  <si>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</si>
  <si>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</si>
  <si>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</si>
  <si>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</si>
  <si>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</si>
  <si>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</si>
  <si>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</si>
  <si>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</si>
  <si>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</si>
  <si>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</si>
  <si>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</si>
  <si>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</si>
  <si>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</si>
  <si>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</si>
  <si>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</si>
  <si>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</si>
  <si>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</si>
  <si>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</si>
  <si>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</si>
  <si>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</si>
  <si>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</si>
  <si>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</si>
  <si>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</si>
  <si>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</si>
  <si>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</si>
  <si>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</si>
  <si>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</si>
  <si>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</si>
  <si>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</si>
  <si>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</si>
  <si>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</si>
  <si>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</si>
  <si>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</si>
  <si>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</si>
  <si>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</si>
  <si>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</si>
  <si>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</si>
  <si>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</si>
  <si>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</si>
  <si>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</si>
  <si>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</si>
  <si>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</si>
  <si>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</si>
  <si>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</si>
  <si>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</si>
  <si>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</si>
  <si>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</si>
  <si>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</si>
  <si>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</si>
  <si>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</si>
  <si>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</si>
  <si>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</si>
  <si>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</si>
  <si>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</si>
  <si>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</si>
  <si>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</si>
  <si>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</si>
  <si>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</si>
  <si>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</si>
  <si>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</si>
  <si>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</si>
  <si>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</si>
  <si>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</si>
  <si>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</si>
  <si>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</si>
  <si>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</si>
  <si>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</si>
  <si>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</si>
  <si>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</si>
  <si>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</si>
  <si>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</si>
  <si>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</si>
  <si>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</si>
  <si>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</si>
  <si>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</si>
  <si>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</si>
  <si>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</si>
  <si>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</si>
  <si>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</si>
  <si>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</si>
  <si>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</si>
  <si>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</si>
  <si>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</si>
  <si>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</si>
  <si>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</si>
  <si>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</si>
  <si>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</si>
  <si>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</si>
  <si>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</si>
  <si>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</si>
  <si>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</si>
  <si>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</si>
  <si>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</si>
  <si>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</si>
  <si>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</si>
  <si>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</si>
  <si>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</si>
  <si>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</si>
  <si>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</si>
  <si>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</si>
  <si>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</si>
  <si>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</si>
  <si>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</si>
  <si>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</si>
  <si>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</si>
  <si>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</si>
  <si>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</si>
  <si>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</si>
  <si>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</si>
  <si>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</si>
  <si>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</si>
  <si>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</si>
  <si>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</si>
  <si>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</si>
  <si>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</si>
  <si>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</si>
  <si>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</si>
  <si>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</si>
  <si>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</si>
  <si>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</si>
  <si>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</si>
  <si>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</si>
  <si>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</si>
  <si>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</si>
  <si>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</si>
  <si>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</si>
  <si>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</si>
  <si>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</si>
  <si>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</si>
  <si>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</si>
  <si>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</si>
  <si>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</si>
  <si>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</si>
  <si>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</si>
  <si>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</si>
  <si>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</si>
  <si>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</si>
  <si>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</si>
  <si>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</si>
  <si>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</si>
  <si>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</si>
  <si>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</si>
  <si>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</si>
  <si>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</si>
  <si>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</si>
  <si>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</si>
  <si>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</si>
  <si>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</si>
  <si>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</si>
  <si>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</si>
  <si>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</si>
  <si>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</si>
  <si>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</si>
  <si>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</si>
  <si>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</si>
  <si>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</si>
  <si>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</si>
  <si>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</si>
  <si>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</si>
  <si>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</si>
  <si>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</si>
  <si>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</si>
  <si>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</si>
  <si>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</si>
  <si>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</si>
  <si>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</si>
  <si>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</si>
  <si>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</si>
  <si>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</si>
  <si>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</si>
  <si>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</si>
  <si>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</si>
  <si>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</si>
  <si>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</si>
  <si>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</si>
  <si>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</si>
  <si>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</si>
  <si>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</si>
  <si>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</si>
  <si>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</si>
  <si>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</si>
  <si>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</si>
  <si>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</si>
  <si>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</si>
  <si>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</si>
  <si>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</si>
  <si>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</si>
  <si>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</si>
  <si>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</si>
  <si>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</si>
  <si>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</si>
  <si>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</si>
  <si>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</si>
  <si>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</si>
  <si>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</si>
  <si>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</si>
  <si>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</si>
  <si>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</si>
  <si>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</si>
  <si>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</si>
  <si>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</si>
  <si>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</si>
  <si>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</si>
  <si>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</si>
  <si>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</si>
  <si>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</si>
  <si>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</si>
  <si>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</si>
  <si>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</si>
  <si>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</si>
  <si>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</si>
  <si>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</si>
  <si>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</si>
  <si>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</si>
  <si>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</si>
  <si>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</si>
  <si>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</si>
  <si>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</si>
  <si>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</si>
  <si>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</si>
  <si>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</si>
  <si>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</si>
  <si>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</si>
  <si>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</si>
  <si>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</si>
  <si>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</si>
  <si>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</si>
  <si>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</si>
  <si>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</si>
  <si>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</si>
  <si>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</si>
  <si>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</si>
  <si>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</si>
  <si>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</si>
  <si>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</si>
  <si>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</si>
  <si>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</si>
  <si>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</si>
  <si>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</si>
  <si>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</si>
  <si>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</si>
  <si>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</si>
  <si>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</si>
  <si>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</si>
  <si>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</si>
  <si>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</si>
  <si>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</si>
  <si>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</si>
  <si>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</si>
  <si>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</si>
  <si>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</si>
  <si>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</si>
  <si>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</si>
  <si>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</si>
  <si>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</si>
  <si>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</si>
  <si>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</si>
  <si>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</si>
  <si>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</si>
  <si>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</si>
  <si>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</si>
  <si>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</si>
  <si>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</si>
  <si>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</si>
  <si>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</si>
  <si>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</si>
  <si>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</si>
  <si>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</si>
  <si>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</si>
  <si>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</si>
  <si>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</si>
  <si>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</si>
  <si>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</si>
  <si>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</si>
  <si>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</si>
  <si>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</si>
  <si>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</si>
  <si>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</si>
  <si>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</si>
  <si>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</si>
  <si>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</si>
  <si>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</si>
  <si>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</si>
  <si>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</si>
  <si>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</si>
  <si>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</si>
  <si>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</si>
  <si>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</si>
  <si>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</si>
  <si>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</si>
  <si>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</si>
  <si>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</si>
  <si>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</si>
  <si>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</si>
  <si>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</si>
  <si>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</si>
  <si>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</si>
  <si>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</si>
  <si>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</si>
  <si>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</si>
  <si>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</si>
  <si>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</si>
  <si>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</si>
  <si>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</si>
  <si>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</si>
  <si>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</si>
  <si>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</si>
  <si>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</si>
  <si>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</si>
  <si>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</si>
  <si>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</si>
  <si>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</si>
  <si>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</si>
  <si>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</si>
  <si>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</si>
  <si>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</si>
  <si>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</si>
  <si>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</si>
  <si>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</si>
  <si>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</si>
  <si>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</si>
  <si>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</si>
  <si>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</si>
  <si>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</si>
  <si>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</si>
  <si>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</si>
  <si>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</si>
  <si>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</si>
  <si>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</si>
  <si>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</si>
  <si>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</si>
  <si>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</si>
  <si>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</si>
  <si>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</si>
  <si>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</si>
  <si>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</si>
  <si>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</si>
  <si>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</si>
  <si>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</si>
  <si>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</si>
  <si>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</si>
  <si>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</si>
  <si>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</si>
  <si>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</si>
  <si>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</si>
  <si>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</si>
  <si>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</si>
  <si>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</si>
  <si>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</si>
  <si>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</si>
  <si>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</si>
  <si>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</si>
  <si>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</si>
  <si>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</si>
  <si>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</si>
  <si>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</si>
  <si>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</si>
  <si>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</si>
  <si>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</si>
  <si>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</si>
  <si>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</si>
  <si>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</si>
  <si>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</si>
  <si>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</si>
  <si>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</si>
  <si>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</si>
  <si>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</si>
  <si>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</si>
  <si>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</si>
  <si>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</si>
  <si>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</si>
  <si>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</si>
  <si>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</si>
  <si>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</si>
  <si>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</si>
  <si>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</si>
  <si>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</si>
  <si>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</si>
  <si>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</si>
  <si>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</si>
  <si>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</si>
  <si>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</si>
  <si>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</si>
  <si>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</si>
  <si>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</si>
  <si>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</si>
  <si>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</si>
  <si>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</si>
  <si>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</si>
  <si>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</si>
  <si>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</si>
  <si>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</si>
  <si>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</si>
  <si>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</si>
  <si>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</si>
  <si>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</si>
  <si>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</si>
  <si>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</si>
  <si>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</si>
  <si>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</si>
  <si>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</si>
  <si>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</si>
  <si>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</si>
  <si>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</si>
  <si>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</si>
  <si>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</si>
  <si>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</si>
  <si>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</si>
  <si>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</si>
  <si>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</si>
  <si>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</si>
  <si>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</si>
  <si>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</si>
  <si>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</si>
  <si>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</si>
  <si>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</si>
  <si>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</si>
  <si>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</si>
  <si>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</si>
  <si>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</si>
  <si>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</si>
  <si>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</si>
  <si>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</si>
  <si>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</si>
  <si>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</si>
  <si>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</si>
  <si>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</si>
  <si>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</si>
  <si>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</si>
  <si>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</si>
  <si>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</si>
  <si>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</si>
  <si>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</si>
  <si>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</si>
  <si>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</si>
  <si>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</si>
  <si>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</si>
  <si>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</si>
  <si>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</si>
  <si>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</si>
  <si>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</si>
  <si>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</si>
  <si>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</si>
  <si>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</si>
  <si>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</si>
  <si>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</si>
  <si>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</si>
  <si>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</si>
  <si>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</si>
  <si>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</si>
  <si>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</si>
  <si>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</si>
  <si>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</si>
  <si>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</si>
  <si>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</si>
  <si>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</si>
  <si>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</si>
  <si>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</si>
  <si>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</si>
  <si>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</si>
  <si>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</si>
  <si>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</si>
  <si>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</si>
  <si>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</si>
  <si>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</si>
  <si>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</si>
  <si>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</si>
  <si>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</si>
  <si>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</si>
  <si>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</si>
  <si>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</si>
  <si>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</si>
  <si>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</si>
  <si>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</si>
  <si>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</si>
  <si>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</si>
  <si>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</si>
  <si>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</si>
  <si>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</si>
  <si>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</si>
  <si>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</si>
  <si>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</si>
  <si>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</si>
  <si>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</si>
  <si>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</si>
  <si>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</si>
  <si>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</si>
  <si>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</si>
  <si>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</si>
  <si>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</si>
  <si>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</si>
  <si>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</si>
  <si>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</si>
  <si>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</si>
  <si>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</si>
  <si>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</si>
  <si>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</si>
  <si>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</si>
  <si>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</si>
  <si>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</si>
  <si>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</si>
  <si>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</si>
  <si>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</si>
  <si>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</si>
  <si>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</si>
  <si>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</si>
  <si>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</si>
  <si>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</si>
  <si>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</si>
  <si>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</si>
  <si>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</si>
  <si>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</si>
  <si>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</si>
  <si>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</si>
  <si>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</si>
  <si>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</si>
  <si>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</si>
  <si>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</si>
  <si>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</si>
  <si>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</si>
  <si>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</si>
  <si>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</si>
  <si>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</si>
  <si>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</si>
  <si>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</si>
  <si>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</si>
  <si>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</si>
  <si>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</si>
  <si>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</si>
  <si>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</si>
  <si>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</si>
  <si>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</si>
  <si>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</si>
  <si>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</si>
  <si>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</si>
  <si>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</si>
  <si>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</si>
  <si>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</si>
  <si>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</si>
  <si>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</si>
  <si>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</si>
  <si>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</si>
  <si>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</si>
  <si>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</si>
  <si>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</si>
  <si>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</si>
  <si>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</si>
  <si>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</si>
  <si>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</si>
  <si>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</si>
  <si>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</si>
  <si>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</si>
  <si>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</si>
  <si>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</si>
  <si>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</si>
  <si>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</si>
  <si>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</si>
  <si>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</si>
  <si>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</si>
  <si>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</si>
  <si>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</si>
  <si>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</si>
  <si>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</si>
  <si>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</si>
  <si>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</si>
  <si>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</si>
  <si>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</si>
  <si>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</si>
  <si>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</si>
  <si>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</si>
  <si>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</si>
  <si>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</si>
  <si>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</si>
  <si>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</si>
  <si>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</si>
  <si>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</si>
  <si>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</si>
  <si>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</si>
  <si>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</si>
  <si>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</si>
  <si>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</si>
  <si>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</si>
  <si>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</si>
  <si>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</si>
  <si>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</si>
  <si>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</si>
  <si>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</si>
  <si>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</si>
  <si>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</si>
  <si>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</si>
  <si>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</si>
  <si>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</si>
  <si>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</si>
  <si>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</si>
  <si>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</si>
  <si>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</si>
  <si>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</si>
  <si>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</si>
  <si>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</si>
  <si>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</si>
  <si>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</si>
  <si>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</si>
  <si>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</si>
  <si>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</si>
  <si>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</si>
  <si>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</si>
  <si>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</si>
  <si>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</si>
  <si>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</si>
  <si>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</si>
  <si>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</si>
  <si>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</si>
  <si>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</si>
  <si>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</si>
  <si>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</si>
  <si>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</si>
  <si>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</si>
  <si>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</si>
  <si>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</si>
  <si>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</si>
  <si>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</si>
  <si>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</si>
  <si>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</si>
  <si>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</si>
  <si>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</si>
  <si>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</si>
  <si>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</si>
  <si>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</si>
  <si>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</si>
  <si>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</si>
  <si>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</si>
  <si>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</si>
  <si>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</si>
  <si>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</si>
  <si>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</si>
  <si>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</si>
  <si>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</si>
  <si>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</si>
  <si>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</si>
  <si>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</si>
  <si>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</si>
  <si>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</si>
  <si>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</si>
  <si>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</si>
  <si>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</si>
  <si>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</si>
  <si>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</si>
  <si>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</si>
  <si>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</si>
  <si>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</si>
  <si>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</si>
  <si>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</si>
  <si>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</si>
  <si>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</si>
  <si>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</si>
  <si>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</si>
  <si>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</si>
  <si>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</si>
  <si>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</si>
  <si>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</si>
  <si>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</si>
  <si>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</si>
  <si>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</si>
  <si>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</si>
  <si>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</si>
  <si>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</si>
  <si>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</si>
  <si>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</si>
  <si>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</si>
  <si>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</si>
  <si>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</si>
  <si>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</si>
  <si>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</si>
  <si>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</si>
  <si>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</si>
  <si>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</si>
  <si>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</si>
  <si>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</si>
  <si>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</si>
  <si>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</si>
  <si>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</si>
  <si>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</si>
  <si>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</si>
  <si>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</si>
  <si>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</si>
  <si>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</si>
  <si>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</si>
  <si>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</si>
  <si>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</si>
  <si>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</si>
  <si>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</si>
  <si>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</si>
  <si>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</si>
  <si>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</si>
  <si>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</si>
  <si>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</si>
  <si>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</si>
  <si>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</si>
  <si>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</si>
  <si>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</si>
  <si>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</si>
  <si>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</si>
  <si>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</si>
  <si>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</si>
  <si>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</si>
  <si>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</si>
  <si>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</si>
  <si>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</si>
  <si>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</si>
  <si>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</si>
  <si>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</si>
  <si>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</si>
  <si>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</si>
  <si>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</si>
  <si>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</si>
  <si>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</si>
  <si>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</si>
  <si>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</si>
  <si>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</si>
  <si>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</si>
  <si>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</si>
  <si>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</si>
  <si>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</si>
  <si>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</si>
  <si>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</si>
  <si>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</si>
  <si>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</si>
  <si>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</si>
  <si>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</si>
  <si>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</si>
  <si>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</si>
  <si>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</si>
  <si>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</si>
  <si>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</si>
  <si>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</si>
  <si>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</si>
  <si>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</si>
  <si>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</si>
  <si>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</si>
  <si>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</si>
  <si>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</si>
  <si>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</si>
  <si>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</si>
  <si>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</si>
  <si>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</si>
  <si>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</si>
  <si>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</si>
  <si>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</si>
  <si>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</si>
  <si>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</si>
  <si>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</si>
  <si>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</si>
  <si>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</si>
  <si>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</si>
  <si>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</si>
  <si>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</si>
  <si>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</si>
  <si>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</si>
  <si>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</si>
  <si>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</si>
  <si>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</si>
  <si>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</si>
  <si>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</si>
  <si>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</si>
  <si>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</si>
  <si>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</si>
  <si>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</si>
  <si>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</si>
  <si>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</si>
  <si>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</si>
  <si>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</si>
  <si>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</si>
  <si>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</si>
  <si>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</si>
  <si>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</si>
  <si>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</si>
  <si>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</si>
  <si>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</si>
  <si>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</si>
  <si>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</si>
  <si>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</si>
  <si>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</si>
  <si>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</si>
  <si>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</si>
  <si>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</si>
  <si>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</si>
  <si>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</si>
  <si>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</si>
  <si>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</si>
  <si>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</si>
  <si>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</si>
  <si>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</si>
  <si>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</si>
  <si>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</si>
  <si>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</si>
  <si>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</si>
  <si>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</si>
  <si>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</si>
  <si>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</si>
  <si>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</si>
  <si>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</si>
  <si>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</si>
  <si>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</si>
  <si>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</si>
  <si>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</si>
  <si>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</si>
  <si>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</si>
  <si>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</si>
  <si>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</si>
  <si>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</si>
  <si>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</si>
  <si>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</si>
  <si>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</si>
  <si>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</si>
  <si>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</si>
  <si>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</si>
  <si>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</si>
  <si>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</si>
  <si>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</si>
  <si>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</si>
  <si>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</si>
  <si>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</si>
  <si>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</si>
  <si>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</si>
  <si>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</si>
  <si>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</si>
  <si>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</si>
  <si>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</si>
  <si>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</si>
  <si>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</si>
  <si>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</si>
  <si>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</si>
  <si>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</si>
  <si>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</si>
  <si>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</si>
  <si>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</si>
  <si>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</si>
  <si>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</si>
  <si>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</si>
  <si>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</si>
  <si>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</si>
  <si>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</si>
  <si>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</si>
  <si>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</si>
  <si>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</si>
  <si>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</si>
  <si>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</si>
  <si>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</si>
  <si>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</si>
  <si>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</si>
  <si>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</si>
  <si>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</si>
  <si>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</si>
  <si>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</si>
  <si>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</si>
  <si>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</si>
  <si>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</si>
  <si>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</si>
  <si>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</si>
  <si>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</si>
  <si>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</si>
  <si>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</si>
  <si>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</si>
  <si>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</si>
  <si>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</si>
  <si>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</si>
  <si>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</si>
  <si>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</si>
  <si>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</si>
  <si>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</si>
  <si>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</si>
  <si>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</si>
  <si>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</si>
  <si>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</si>
  <si>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</si>
  <si>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</si>
  <si>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</si>
  <si>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</si>
  <si>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</si>
  <si>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</si>
  <si>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</si>
  <si>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</si>
  <si>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</si>
  <si>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</si>
  <si>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</si>
  <si>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</si>
  <si>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</si>
  <si>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</si>
  <si>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</si>
  <si>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</si>
  <si>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</si>
  <si>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</si>
  <si>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</si>
  <si>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</si>
  <si>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</si>
  <si>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</si>
  <si>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</si>
  <si>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</si>
  <si>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</si>
  <si>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</si>
  <si>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</si>
  <si>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</si>
  <si>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</si>
  <si>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</si>
  <si>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</si>
  <si>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</si>
  <si>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</si>
  <si>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</si>
  <si>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</si>
  <si>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</si>
  <si>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</si>
  <si>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</si>
  <si>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</si>
  <si>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</si>
  <si>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</si>
  <si>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</si>
  <si>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</si>
  <si>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</si>
  <si>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</si>
  <si>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</si>
  <si>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</si>
  <si>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</si>
  <si>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</si>
  <si>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</si>
  <si>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</si>
  <si>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</si>
  <si>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</si>
  <si>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</si>
  <si>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</si>
  <si>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</si>
  <si>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</si>
  <si>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</si>
  <si>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</si>
  <si>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</si>
  <si>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</si>
  <si>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</si>
  <si>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</si>
  <si>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</si>
  <si>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</si>
  <si>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</si>
  <si>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</si>
  <si>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</si>
  <si>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</si>
  <si>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</si>
  <si>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</si>
  <si>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</si>
  <si>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</si>
  <si>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</si>
  <si>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</si>
  <si>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</si>
  <si>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</si>
  <si>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</si>
  <si>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</si>
  <si>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</si>
  <si>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</si>
  <si>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</si>
  <si>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</si>
  <si>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</si>
  <si>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</si>
  <si>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</si>
  <si>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</si>
  <si>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</si>
  <si>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</si>
  <si>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</si>
  <si>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</si>
  <si>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</si>
  <si>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</si>
  <si>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</si>
  <si>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</si>
  <si>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</si>
  <si>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</si>
  <si>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</si>
  <si>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</si>
  <si>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</si>
  <si>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</si>
  <si>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</si>
  <si>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</si>
  <si>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</si>
  <si>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</si>
  <si>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</si>
  <si>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</si>
  <si>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</si>
  <si>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</si>
  <si>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</si>
  <si>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</si>
  <si>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</si>
  <si>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</si>
  <si>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</si>
  <si>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</si>
  <si>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</si>
  <si>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</si>
  <si>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</si>
  <si>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</si>
  <si>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</si>
  <si>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</si>
  <si>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</si>
  <si>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</si>
  <si>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</si>
  <si>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</si>
  <si>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</si>
  <si>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</si>
  <si>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</si>
  <si>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</si>
  <si>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</si>
  <si>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</si>
  <si>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</si>
  <si>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</si>
  <si>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</si>
  <si>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</si>
  <si>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</si>
  <si>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</si>
  <si>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</si>
  <si>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</si>
  <si>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</si>
  <si>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</si>
  <si>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</si>
  <si>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</si>
  <si>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</si>
  <si>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</si>
  <si>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</si>
  <si>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</si>
  <si>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</si>
  <si>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</si>
  <si>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</si>
  <si>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</si>
  <si>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</si>
  <si>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</si>
  <si>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</si>
  <si>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</si>
  <si>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</si>
  <si>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</si>
  <si>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</si>
  <si>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</si>
  <si>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</si>
  <si>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</si>
  <si>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</si>
  <si>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</si>
  <si>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</si>
  <si>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</si>
  <si>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</si>
  <si>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</si>
  <si>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</si>
  <si>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</si>
  <si>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</si>
  <si>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</si>
  <si>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</si>
  <si>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</si>
  <si>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</si>
  <si>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</si>
  <si>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</si>
  <si>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</si>
  <si>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</si>
  <si>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</si>
  <si>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</si>
  <si>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</si>
  <si>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</si>
  <si>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</si>
  <si>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</si>
  <si>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</si>
  <si>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</si>
  <si>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</si>
  <si>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</si>
  <si>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</si>
  <si>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</si>
  <si>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</si>
  <si>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</si>
  <si>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</si>
  <si>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</si>
  <si>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</si>
  <si>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</si>
  <si>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</si>
  <si>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</si>
  <si>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</si>
  <si>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</si>
  <si>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</si>
  <si>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</si>
  <si>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</si>
  <si>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</si>
  <si>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</si>
  <si>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</si>
  <si>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</si>
  <si>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</si>
  <si>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</si>
  <si>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</si>
  <si>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</si>
  <si>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</si>
  <si>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</si>
  <si>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</si>
  <si>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</si>
  <si>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</si>
  <si>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</si>
  <si>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</si>
  <si>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</si>
  <si>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</si>
  <si>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</si>
  <si>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</si>
  <si>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</si>
  <si>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</si>
  <si>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</si>
  <si>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</si>
  <si>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</si>
  <si>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</si>
  <si>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</si>
  <si>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</si>
  <si>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</si>
  <si>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</si>
  <si>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</si>
  <si>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</si>
  <si>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</si>
  <si>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</si>
  <si>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</si>
  <si>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</si>
  <si>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</si>
  <si>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</si>
  <si>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</si>
  <si>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</si>
  <si>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</si>
  <si>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</si>
  <si>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</si>
  <si>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</si>
  <si>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</si>
  <si>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</si>
  <si>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</si>
  <si>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</si>
  <si>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</si>
  <si>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</si>
  <si>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</si>
  <si>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</si>
  <si>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</si>
  <si>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</si>
  <si>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</si>
  <si>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</si>
  <si>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</si>
  <si>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</si>
  <si>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</si>
  <si>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</si>
  <si>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</si>
  <si>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</si>
  <si>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</si>
  <si>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</si>
  <si>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</si>
  <si>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</si>
  <si>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</si>
  <si>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</si>
  <si>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</si>
  <si>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</si>
  <si>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</si>
  <si>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</si>
  <si>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</si>
  <si>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</si>
  <si>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</si>
  <si>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</si>
  <si>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</si>
  <si>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</si>
  <si>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</si>
  <si>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</si>
  <si>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</si>
  <si>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</si>
  <si>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</si>
  <si>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</si>
  <si>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</si>
  <si>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</si>
  <si>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</si>
  <si>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</si>
  <si>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</si>
  <si>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</si>
  <si>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</si>
  <si>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</si>
  <si>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</si>
  <si>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</si>
  <si>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</si>
  <si>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</si>
  <si>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</si>
  <si>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</si>
  <si>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</si>
  <si>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</si>
  <si>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</si>
  <si>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</si>
  <si>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</si>
  <si>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</si>
  <si>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</si>
  <si>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</si>
  <si>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</si>
  <si>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</si>
  <si>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</si>
  <si>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</si>
  <si>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</si>
  <si>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</si>
  <si>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</si>
  <si>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</si>
  <si>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</si>
  <si>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</si>
  <si>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</si>
  <si>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</si>
  <si>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</si>
  <si>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</si>
  <si>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</si>
  <si>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</si>
  <si>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</si>
  <si>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</si>
  <si>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</si>
  <si>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</si>
  <si>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</si>
  <si>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</si>
  <si>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</si>
  <si>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</si>
  <si>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</si>
  <si>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</si>
  <si>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</si>
  <si>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</si>
  <si>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</si>
  <si>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</si>
  <si>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</si>
  <si>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</si>
  <si>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</si>
  <si>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</si>
  <si>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</si>
  <si>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</si>
  <si>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</si>
  <si>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</si>
  <si>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</si>
  <si>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</si>
  <si>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</si>
  <si>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</si>
  <si>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</si>
  <si>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</si>
  <si>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</si>
  <si>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</si>
  <si>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</si>
  <si>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</si>
  <si>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</si>
  <si>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</si>
  <si>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</si>
  <si>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</si>
  <si>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</si>
  <si>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</si>
  <si>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</si>
  <si>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</si>
  <si>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</si>
  <si>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</si>
  <si>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</si>
  <si>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</si>
  <si>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</si>
  <si>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</si>
  <si>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</si>
  <si>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</si>
  <si>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</si>
  <si>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</si>
  <si>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</si>
  <si>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</si>
  <si>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</si>
  <si>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</si>
  <si>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</si>
  <si>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</si>
  <si>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</si>
  <si>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</si>
  <si>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</si>
  <si>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</si>
  <si>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</si>
  <si>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</si>
  <si>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</si>
  <si>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</si>
  <si>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</si>
  <si>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</si>
  <si>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</si>
  <si>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</si>
  <si>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</si>
  <si>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</si>
  <si>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</si>
  <si>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</si>
  <si>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</si>
  <si>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</si>
  <si>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</si>
  <si>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</si>
  <si>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</si>
  <si>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</si>
  <si>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</si>
  <si>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</si>
  <si>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</si>
  <si>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</si>
  <si>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</si>
  <si>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</si>
  <si>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</si>
  <si>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</si>
  <si>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</si>
  <si>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</si>
  <si>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</si>
  <si>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</si>
  <si>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</si>
  <si>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</si>
  <si>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</si>
  <si>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</si>
  <si>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</si>
  <si>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</si>
  <si>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</si>
  <si>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</si>
  <si>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</si>
  <si>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</si>
  <si>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</si>
  <si>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</si>
  <si>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</si>
  <si>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</si>
  <si>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</si>
  <si>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</si>
  <si>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</si>
  <si>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</si>
  <si>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</si>
  <si>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</si>
  <si>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</si>
  <si>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</si>
  <si>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</si>
  <si>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</si>
  <si>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</si>
  <si>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</si>
  <si>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</si>
  <si>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</si>
  <si>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</si>
  <si>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</si>
  <si>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</si>
  <si>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</si>
  <si>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</si>
  <si>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</si>
  <si>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</si>
  <si>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</si>
  <si>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</si>
  <si>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</si>
  <si>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</si>
  <si>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</si>
  <si>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</si>
  <si>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</si>
  <si>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</si>
  <si>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</si>
  <si>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</si>
  <si>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</si>
  <si>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</si>
  <si>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</si>
  <si>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</si>
  <si>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</si>
  <si>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</si>
  <si>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</si>
  <si>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</si>
  <si>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</si>
  <si>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</si>
  <si>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</si>
  <si>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</si>
  <si>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</si>
  <si>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</si>
  <si>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</si>
  <si>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</si>
  <si>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</si>
  <si>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</si>
  <si>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</si>
  <si>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</si>
  <si>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</si>
  <si>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</si>
  <si>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</si>
  <si>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</si>
  <si>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</si>
  <si>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</si>
  <si>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</si>
  <si>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</si>
  <si>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</si>
  <si>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</si>
  <si>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</si>
  <si>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</si>
  <si>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</si>
  <si>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</si>
  <si>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</si>
  <si>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</si>
  <si>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</si>
  <si>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</si>
  <si>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</si>
  <si>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</si>
  <si>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</si>
  <si>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</si>
  <si>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</si>
  <si>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</si>
  <si>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</si>
  <si>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</si>
  <si>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</si>
  <si>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</si>
  <si>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</si>
  <si>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</si>
  <si>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</si>
  <si>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</si>
  <si>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</si>
  <si>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</si>
  <si>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</si>
  <si>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</si>
  <si>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</si>
  <si>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</si>
  <si>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</si>
  <si>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</si>
  <si>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</si>
  <si>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</si>
  <si>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</si>
  <si>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</si>
  <si>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</si>
  <si>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</si>
  <si>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</si>
  <si>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</si>
  <si>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</si>
  <si>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</si>
  <si>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</si>
  <si>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</si>
  <si>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</si>
  <si>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</si>
  <si>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</si>
  <si>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</si>
  <si>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</si>
  <si>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</si>
  <si>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</si>
  <si>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</si>
  <si>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</si>
  <si>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</si>
  <si>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</si>
  <si>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</si>
  <si>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</si>
  <si>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</si>
  <si>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</si>
  <si>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</si>
  <si>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</si>
  <si>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</si>
  <si>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</si>
  <si>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</si>
  <si>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</si>
  <si>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</si>
  <si>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</si>
  <si>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</si>
  <si>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</si>
  <si>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</si>
  <si>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</si>
  <si>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</si>
  <si>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</si>
  <si>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</si>
  <si>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</si>
  <si>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</si>
  <si>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</si>
  <si>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</si>
  <si>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</si>
  <si>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</si>
  <si>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</si>
  <si>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</si>
  <si>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</si>
  <si>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</si>
  <si>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</si>
  <si>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</si>
  <si>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</si>
  <si>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</si>
  <si>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</si>
  <si>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</si>
  <si>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</si>
  <si>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</si>
  <si>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</si>
  <si>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</si>
  <si>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</si>
  <si>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</si>
  <si>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</si>
  <si>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</si>
  <si>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</si>
  <si>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</si>
  <si>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</si>
  <si>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</si>
  <si>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</si>
  <si>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</si>
  <si>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</si>
  <si>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</si>
  <si>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</si>
  <si>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</si>
  <si>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</si>
  <si>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</si>
  <si>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</si>
  <si>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</si>
  <si>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</si>
  <si>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</si>
  <si>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</si>
  <si>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</si>
  <si>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</si>
  <si>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</si>
  <si>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</si>
  <si>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</si>
  <si>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</si>
  <si>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</si>
  <si>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</si>
  <si>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</si>
  <si>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</si>
  <si>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</si>
  <si>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</si>
  <si>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</si>
  <si>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</si>
  <si>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</si>
  <si>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</si>
  <si>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</si>
  <si>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</si>
  <si>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</si>
  <si>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</si>
  <si>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</si>
  <si>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</si>
  <si>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</si>
  <si>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</si>
  <si>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</si>
  <si>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</si>
  <si>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</si>
  <si>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</si>
  <si>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</si>
  <si>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</si>
  <si>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</si>
  <si>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</si>
  <si>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</si>
  <si>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</si>
  <si>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</si>
  <si>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</si>
  <si>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</si>
  <si>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</si>
  <si>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</si>
  <si>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</si>
  <si>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</si>
  <si>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</si>
  <si>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</si>
  <si>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</si>
  <si>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</si>
  <si>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</si>
  <si>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</si>
  <si>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</si>
  <si>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</si>
  <si>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</si>
  <si>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</si>
  <si>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</si>
  <si>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</si>
  <si>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</si>
  <si>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</si>
  <si>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</si>
  <si>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</si>
  <si>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</si>
  <si>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</si>
  <si>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</si>
  <si>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</si>
  <si>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</si>
  <si>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</si>
  <si>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</si>
  <si>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</si>
  <si>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</si>
  <si>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</si>
  <si>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</si>
  <si>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</si>
  <si>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</si>
  <si>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</si>
  <si>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</si>
  <si>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</si>
  <si>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</si>
  <si>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</si>
  <si>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</si>
  <si>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</si>
  <si>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</si>
  <si>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</si>
  <si>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</si>
  <si>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</si>
  <si>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</si>
  <si>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</si>
  <si>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</si>
  <si>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</si>
  <si>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</si>
  <si>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</si>
  <si>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</si>
  <si>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</si>
  <si>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</si>
  <si>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</si>
  <si>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</si>
  <si>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</si>
  <si>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</si>
  <si>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</si>
  <si>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</si>
  <si>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</si>
  <si>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</si>
  <si>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</si>
  <si>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</si>
  <si>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</si>
  <si>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</si>
  <si>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</si>
  <si>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</si>
  <si>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</si>
  <si>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</si>
  <si>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</si>
  <si>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</si>
  <si>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</si>
  <si>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</si>
  <si>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</si>
  <si>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</si>
  <si>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</si>
  <si>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</si>
  <si>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</si>
  <si>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</si>
  <si>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</si>
  <si>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</si>
  <si>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</si>
  <si>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</si>
  <si>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</si>
  <si>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</si>
  <si>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</si>
  <si>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</si>
  <si>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</si>
  <si>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</si>
  <si>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</si>
  <si>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</si>
  <si>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</si>
  <si>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</si>
  <si>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</si>
  <si>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</si>
  <si>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</si>
  <si>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</si>
  <si>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</si>
  <si>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</si>
  <si>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</si>
  <si>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</si>
  <si>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</si>
  <si>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</si>
  <si>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</si>
  <si>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</si>
  <si>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</si>
  <si>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</si>
  <si>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</si>
  <si>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</si>
  <si>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</si>
  <si>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</si>
  <si>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</si>
  <si>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</si>
  <si>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</si>
  <si>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</si>
  <si>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</si>
  <si>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</si>
  <si>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</si>
  <si>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</si>
  <si>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</si>
  <si>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</si>
  <si>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</si>
  <si>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</si>
  <si>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</si>
  <si>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</si>
  <si>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</si>
  <si>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</si>
  <si>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</si>
  <si>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</si>
  <si>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</si>
  <si>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</si>
  <si>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</si>
  <si>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</si>
  <si>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</si>
  <si>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</si>
  <si>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</si>
  <si>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</si>
  <si>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</si>
  <si>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</si>
  <si>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</si>
  <si>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</si>
  <si>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</si>
  <si>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</si>
  <si>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</si>
  <si>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</si>
  <si>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</si>
  <si>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</si>
  <si>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</si>
  <si>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</si>
  <si>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</si>
  <si>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</si>
  <si>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</si>
  <si>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</si>
  <si>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</si>
  <si>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</si>
  <si>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</si>
  <si>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</si>
  <si>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</si>
  <si>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</si>
  <si>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</si>
  <si>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</si>
  <si>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</si>
  <si>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</si>
  <si>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</si>
  <si>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</si>
  <si>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</si>
  <si>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</si>
  <si>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</si>
  <si>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</si>
  <si>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</si>
  <si>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</si>
  <si>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</si>
  <si>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</si>
  <si>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</si>
  <si>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</si>
  <si>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</si>
  <si>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</si>
  <si>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</si>
  <si>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</si>
  <si>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</si>
  <si>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</si>
  <si>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</si>
  <si>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</si>
  <si>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</si>
  <si>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</si>
  <si>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</si>
  <si>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</si>
  <si>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</si>
  <si>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</si>
  <si>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</si>
  <si>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</si>
  <si>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</si>
  <si>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</si>
  <si>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</si>
  <si>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</si>
  <si>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</si>
  <si>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</si>
  <si>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</si>
  <si>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</si>
  <si>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</si>
  <si>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</si>
  <si>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</si>
  <si>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</si>
  <si>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</si>
  <si>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</si>
  <si>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</si>
  <si>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</si>
  <si>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</si>
  <si>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</si>
  <si>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</si>
  <si>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</si>
  <si>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</si>
  <si>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</si>
  <si>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</si>
  <si>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</si>
  <si>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</si>
  <si>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</si>
  <si>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</si>
  <si>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</si>
  <si>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</si>
  <si>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</si>
  <si>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</si>
  <si>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</si>
  <si>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</si>
  <si>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</si>
  <si>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</si>
  <si>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</si>
  <si>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</si>
  <si>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</si>
  <si>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</si>
  <si>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</si>
  <si>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</si>
  <si>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</si>
  <si>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</si>
  <si>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</si>
  <si>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</si>
  <si>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</si>
  <si>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</si>
  <si>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</si>
  <si>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</si>
  <si>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</si>
  <si>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</si>
  <si>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</si>
  <si>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</si>
  <si>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</si>
  <si>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</si>
  <si>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</si>
  <si>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</si>
  <si>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</si>
  <si>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</si>
  <si>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</si>
  <si>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</si>
  <si>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</si>
  <si>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</si>
  <si>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</si>
  <si>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</si>
  <si>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</si>
  <si>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</si>
  <si>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</si>
  <si>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</si>
  <si>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</si>
  <si>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</si>
  <si>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</si>
  <si>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</si>
  <si>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</si>
  <si>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</si>
  <si>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</si>
  <si>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</si>
  <si>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</si>
  <si>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</si>
  <si>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</si>
  <si>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</si>
  <si>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</si>
  <si>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</si>
  <si>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</si>
  <si>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</si>
  <si>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</si>
  <si>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</si>
  <si>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</si>
  <si>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</si>
  <si>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</si>
  <si>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</si>
  <si>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</si>
  <si>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</si>
  <si>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</si>
  <si>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</si>
  <si>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</si>
  <si>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</si>
  <si>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</si>
  <si>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</si>
  <si>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</si>
  <si>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</si>
  <si>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</si>
  <si>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</si>
  <si>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</si>
  <si>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</si>
  <si>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</si>
  <si>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</si>
  <si>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</si>
  <si>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</si>
  <si>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</si>
  <si>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</si>
  <si>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</si>
  <si>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</si>
  <si>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</si>
  <si>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</si>
  <si>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</si>
  <si>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</si>
  <si>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</si>
  <si>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</si>
  <si>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</si>
  <si>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</si>
  <si>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</si>
  <si>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</si>
  <si>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</si>
  <si>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</si>
  <si>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</si>
  <si>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</si>
  <si>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</si>
  <si>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</si>
  <si>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</si>
  <si>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</si>
  <si>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</si>
  <si>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</si>
  <si>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</si>
  <si>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</si>
  <si>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</si>
  <si>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</si>
  <si>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</si>
  <si>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</si>
  <si>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</si>
  <si>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</si>
  <si>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</si>
  <si>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</si>
  <si>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</si>
  <si>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</si>
  <si>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</si>
  <si>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</si>
  <si>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</si>
  <si>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</si>
  <si>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</si>
  <si>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</si>
  <si>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</si>
  <si>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</si>
  <si>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</si>
  <si>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</si>
  <si>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</si>
  <si>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</si>
  <si>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</si>
  <si>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</si>
  <si>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</si>
  <si>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</si>
  <si>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</si>
  <si>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</si>
  <si>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</si>
  <si>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</si>
  <si>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</si>
  <si>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</si>
  <si>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</si>
  <si>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</si>
  <si>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</si>
  <si>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</si>
  <si>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</si>
  <si>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</si>
  <si>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</si>
  <si>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</si>
  <si>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</si>
  <si>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</si>
  <si>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</si>
  <si>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</si>
  <si>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</si>
  <si>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</si>
  <si>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</si>
  <si>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</si>
  <si>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</si>
  <si>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</si>
  <si>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</si>
  <si>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</si>
  <si>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</si>
  <si>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</si>
  <si>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</si>
  <si>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</si>
  <si>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</si>
  <si>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</si>
  <si>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</si>
  <si>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</si>
  <si>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</si>
  <si>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</si>
  <si>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</si>
  <si>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</si>
  <si>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</si>
  <si>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</si>
  <si>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</si>
  <si>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</si>
  <si>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</si>
  <si>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</si>
  <si>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</si>
  <si>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</si>
  <si>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</si>
  <si>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</si>
  <si>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</si>
  <si>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</si>
  <si>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</si>
  <si>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</si>
  <si>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</si>
  <si>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</si>
  <si>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</si>
  <si>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</si>
  <si>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</si>
  <si>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</si>
  <si>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</si>
  <si>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</si>
  <si>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</si>
  <si>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</si>
  <si>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</si>
  <si>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</si>
  <si>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</si>
  <si>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</si>
  <si>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</si>
  <si>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</si>
  <si>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</si>
  <si>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</si>
  <si>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</si>
  <si>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</si>
  <si>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</si>
  <si>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</si>
  <si>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</si>
  <si>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</si>
  <si>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</si>
  <si>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</si>
  <si>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</si>
  <si>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</si>
  <si>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</si>
  <si>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</si>
  <si>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</si>
  <si>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</si>
  <si>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</si>
  <si>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</si>
  <si>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</si>
  <si>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</si>
  <si>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</si>
  <si>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</si>
  <si>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</si>
  <si>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</si>
  <si>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</si>
  <si>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</si>
  <si>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</si>
  <si>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</si>
  <si>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</si>
  <si>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</si>
  <si>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</si>
  <si>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</si>
  <si>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</si>
  <si>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</si>
  <si>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</si>
  <si>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</si>
  <si>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</si>
  <si>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</si>
  <si>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</si>
  <si>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</si>
  <si>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</si>
  <si>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</si>
  <si>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</si>
  <si>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</si>
  <si>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</si>
  <si>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</si>
  <si>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</si>
  <si>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</si>
  <si>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</si>
  <si>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</si>
  <si>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</si>
  <si>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</si>
  <si>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</si>
  <si>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</si>
  <si>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</si>
  <si>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</si>
  <si>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</si>
  <si>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</si>
  <si>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</si>
  <si>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</si>
  <si>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</si>
  <si>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</si>
  <si>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</si>
  <si>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</si>
  <si>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</si>
  <si>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</si>
  <si>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</si>
  <si>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</si>
  <si>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</si>
  <si>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</si>
  <si>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</si>
  <si>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</si>
  <si>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</si>
  <si>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</si>
  <si>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</si>
  <si>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</si>
  <si>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</si>
  <si>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</si>
  <si>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</si>
  <si>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</si>
  <si>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</si>
  <si>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</si>
  <si>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</si>
  <si>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</si>
  <si>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</si>
  <si>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</si>
  <si>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</si>
  <si>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</si>
  <si>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</si>
  <si>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</si>
  <si>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</si>
  <si>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</si>
  <si>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</si>
  <si>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</si>
  <si>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</si>
  <si>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</si>
  <si>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</si>
  <si>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</si>
  <si>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</si>
  <si>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</si>
  <si>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</si>
  <si>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</si>
  <si>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</si>
  <si>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</si>
  <si>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</si>
  <si>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</si>
  <si>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</si>
  <si>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</si>
  <si>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</si>
  <si>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</si>
  <si>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</si>
  <si>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</si>
  <si>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</si>
  <si>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</si>
  <si>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</si>
  <si>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</si>
  <si>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</si>
  <si>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</si>
  <si>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</si>
  <si>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</si>
  <si>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</si>
  <si>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</si>
  <si>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</si>
  <si>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</si>
  <si>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</si>
  <si>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</si>
  <si>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</si>
  <si>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</si>
  <si>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</si>
  <si>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</si>
  <si>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</si>
  <si>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</si>
  <si>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</si>
  <si>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</si>
  <si>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</si>
  <si>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</si>
  <si>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</si>
  <si>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</si>
  <si>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</si>
  <si>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</si>
  <si>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</si>
  <si>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</si>
  <si>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</si>
  <si>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</si>
  <si>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</si>
  <si>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</si>
  <si>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</si>
  <si>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</si>
  <si>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</si>
  <si>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</si>
  <si>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</si>
  <si>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</si>
  <si>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</si>
  <si>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</si>
  <si>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</si>
  <si>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</si>
  <si>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</si>
  <si>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</si>
  <si>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</si>
  <si>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</si>
  <si>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</si>
  <si>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</si>
  <si>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</si>
  <si>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</si>
  <si>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</si>
  <si>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</si>
  <si>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</si>
  <si>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</si>
  <si>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</si>
  <si>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</si>
  <si>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</si>
  <si>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</si>
  <si>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</si>
  <si>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</si>
  <si>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</si>
  <si>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</si>
  <si>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</si>
  <si>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</si>
  <si>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</si>
  <si>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</si>
  <si>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</si>
  <si>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</si>
  <si>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</si>
  <si>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</si>
  <si>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</si>
  <si>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</si>
  <si>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</si>
  <si>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</si>
  <si>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</si>
  <si>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</si>
  <si>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</si>
  <si>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</si>
  <si>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</si>
  <si>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</si>
  <si>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</si>
  <si>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</si>
  <si>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</si>
  <si>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</si>
  <si>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</si>
  <si>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</si>
  <si>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</si>
  <si>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</si>
  <si>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</si>
  <si>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</si>
  <si>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</si>
  <si>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</si>
  <si>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</si>
  <si>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</si>
  <si>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</si>
  <si>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</si>
  <si>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</si>
  <si>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</si>
  <si>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</si>
  <si>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</si>
  <si>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</si>
  <si>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</si>
  <si>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</si>
  <si>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</si>
  <si>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</si>
  <si>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</si>
  <si>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</si>
  <si>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</si>
  <si>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</si>
  <si>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</si>
  <si>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</si>
  <si>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</si>
  <si>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</si>
  <si>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</si>
  <si>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</si>
  <si>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</si>
  <si>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</si>
  <si>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</si>
  <si>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</si>
  <si>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</si>
  <si>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</si>
  <si>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</si>
  <si>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</si>
  <si>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</si>
  <si>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</si>
  <si>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</si>
  <si>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</si>
  <si>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</si>
  <si>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</si>
  <si>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</si>
  <si>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</si>
  <si>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</si>
  <si>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</si>
  <si>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</si>
  <si>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</si>
  <si>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</si>
  <si>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</si>
  <si>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</si>
  <si>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</si>
  <si>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</si>
  <si>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</si>
  <si>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</si>
  <si>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</si>
  <si>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</si>
  <si>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</si>
  <si>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</si>
  <si>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</si>
  <si>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</si>
  <si>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</si>
  <si>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</si>
  <si>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</si>
  <si>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</si>
  <si>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</si>
  <si>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</si>
  <si>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</si>
  <si>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</si>
  <si>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</si>
  <si>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</si>
  <si>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</si>
  <si>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</si>
  <si>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</si>
  <si>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</si>
  <si>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</si>
  <si>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</si>
  <si>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</si>
  <si>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</si>
  <si>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</si>
  <si>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</si>
  <si>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</si>
  <si>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</si>
  <si>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</si>
  <si>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</si>
  <si>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</si>
  <si>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</si>
  <si>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</si>
  <si>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</si>
  <si>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</si>
  <si>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</si>
  <si>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</si>
  <si>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</si>
  <si>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</si>
  <si>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</si>
  <si>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</si>
  <si>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</si>
  <si>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</si>
  <si>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</si>
  <si>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</si>
  <si>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</si>
  <si>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</si>
  <si>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</si>
  <si>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</si>
  <si>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</si>
  <si>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</si>
  <si>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</si>
  <si>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</si>
  <si>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</si>
  <si>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</si>
  <si>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</si>
  <si>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</si>
  <si>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</si>
  <si>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</si>
  <si>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</si>
  <si>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</si>
  <si>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</si>
  <si>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</si>
  <si>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</si>
  <si>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</si>
  <si>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</si>
  <si>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</si>
  <si>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</si>
  <si>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</si>
  <si>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</si>
  <si>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</si>
  <si>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</si>
  <si>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</si>
  <si>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</si>
  <si>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</si>
  <si>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</si>
  <si>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</si>
  <si>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</si>
  <si>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</si>
  <si>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</si>
  <si>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</si>
  <si>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</si>
  <si>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</si>
  <si>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</si>
  <si>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</si>
  <si>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</si>
  <si>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</si>
  <si>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</si>
  <si>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</si>
  <si>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</si>
  <si>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</si>
  <si>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</si>
  <si>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</si>
  <si>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</si>
  <si>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</si>
  <si>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</si>
  <si>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</si>
  <si>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</si>
  <si>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</si>
  <si>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</si>
  <si>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</si>
  <si>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</si>
  <si>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</si>
  <si>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</si>
  <si>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</si>
  <si>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</si>
  <si>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</si>
  <si>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</si>
  <si>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</si>
  <si>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</si>
  <si>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</si>
  <si>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</si>
  <si>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</si>
  <si>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</si>
  <si>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</si>
  <si>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</si>
  <si>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</si>
  <si>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</si>
  <si>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</si>
  <si>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</si>
  <si>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</si>
  <si>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</si>
  <si>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</si>
  <si>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</si>
  <si>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</si>
  <si>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</si>
  <si>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</si>
  <si>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</si>
  <si>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</si>
  <si>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</si>
  <si>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</si>
  <si>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</si>
  <si>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</si>
  <si>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</si>
  <si>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</si>
  <si>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</si>
  <si>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</si>
  <si>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</si>
  <si>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</si>
  <si>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</si>
  <si>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</si>
  <si>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</si>
  <si>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</si>
  <si>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</si>
  <si>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</si>
  <si>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</si>
  <si>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</si>
  <si>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</si>
  <si>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</si>
  <si>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</si>
  <si>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</si>
  <si>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</si>
  <si>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</si>
  <si>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</si>
  <si>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</si>
  <si>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</si>
  <si>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</si>
  <si>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</si>
  <si>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</si>
  <si>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</si>
  <si>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</si>
  <si>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</si>
  <si>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</si>
  <si>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</si>
  <si>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</si>
  <si>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</si>
  <si>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</si>
  <si>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</si>
  <si>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</si>
  <si>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</si>
  <si>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</si>
  <si>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</si>
  <si>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</si>
  <si>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</si>
  <si>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</si>
  <si>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</si>
  <si>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</si>
  <si>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</si>
  <si>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</si>
  <si>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</si>
  <si>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</si>
  <si>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</si>
  <si>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</si>
  <si>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</si>
  <si>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</si>
  <si>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</si>
  <si>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</si>
  <si>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</si>
  <si>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</si>
  <si>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</si>
  <si>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</si>
  <si>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</si>
  <si>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</si>
  <si>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</si>
  <si>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</si>
  <si>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</si>
  <si>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</si>
  <si>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</si>
  <si>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</si>
  <si>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</si>
  <si>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</si>
  <si>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</si>
  <si>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</si>
  <si>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</si>
  <si>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</si>
  <si>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</si>
  <si>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</si>
  <si>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</si>
  <si>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</si>
  <si>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</si>
  <si>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</si>
  <si>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</si>
  <si>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</si>
  <si>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</si>
  <si>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</si>
  <si>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</si>
  <si>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</si>
  <si>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</si>
  <si>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</si>
  <si>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</si>
  <si>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</si>
  <si>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</si>
  <si>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</si>
  <si>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</si>
  <si>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</si>
  <si>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</si>
  <si>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</si>
  <si>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</si>
  <si>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</si>
  <si>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</si>
  <si>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</si>
  <si>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</si>
  <si>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</si>
  <si>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</si>
  <si>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</si>
  <si>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</si>
  <si>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</si>
  <si>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</si>
  <si>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</si>
  <si>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</si>
  <si>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</si>
  <si>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</si>
  <si>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</si>
  <si>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</si>
  <si>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</si>
  <si>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</si>
  <si>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</si>
  <si>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</si>
  <si>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</si>
  <si>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</si>
  <si>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</si>
  <si>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</si>
  <si>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</si>
  <si>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</si>
  <si>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</si>
  <si>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</si>
  <si>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</si>
  <si>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</si>
  <si>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</si>
  <si>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</si>
  <si>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</si>
  <si>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</si>
  <si>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</si>
  <si>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</si>
  <si>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</si>
  <si>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</si>
  <si>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</si>
  <si>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</si>
  <si>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</si>
  <si>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</si>
  <si>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</si>
  <si>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</si>
  <si>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</si>
  <si>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</si>
  <si>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</si>
  <si>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</si>
  <si>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</si>
  <si>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</si>
  <si>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</si>
  <si>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</si>
  <si>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</si>
  <si>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</si>
  <si>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</si>
  <si>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</si>
  <si>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</si>
  <si>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</si>
  <si>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</si>
  <si>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</si>
  <si>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</si>
  <si>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</si>
  <si>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</si>
  <si>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</si>
  <si>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</si>
  <si>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</si>
  <si>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</si>
  <si>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</si>
  <si>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</si>
  <si>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</si>
  <si>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</si>
  <si>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</si>
  <si>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</si>
  <si>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</si>
  <si>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</si>
  <si>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</si>
  <si>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</si>
  <si>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</si>
  <si>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</si>
  <si>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</si>
  <si>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</si>
  <si>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</si>
  <si>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</si>
  <si>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</si>
  <si>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</si>
  <si>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</si>
  <si>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</si>
  <si>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</si>
  <si>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</si>
  <si>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</si>
  <si>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</si>
  <si>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</si>
  <si>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</si>
  <si>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</si>
  <si>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</si>
  <si>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</si>
  <si>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</si>
  <si>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</si>
  <si>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</si>
  <si>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</si>
  <si>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</si>
  <si>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</si>
  <si>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</si>
  <si>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</si>
  <si>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</si>
  <si>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</si>
  <si>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</si>
  <si>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</si>
  <si>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</si>
  <si>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</si>
  <si>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</si>
  <si>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</si>
  <si>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</si>
  <si>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</si>
  <si>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</si>
  <si>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</si>
  <si>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</si>
  <si>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</si>
  <si>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</si>
  <si>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</si>
  <si>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</si>
  <si>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</si>
  <si>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</si>
  <si>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</si>
  <si>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</si>
  <si>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</si>
  <si>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</si>
  <si>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</si>
  <si>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</si>
  <si>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</si>
  <si>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</si>
  <si>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</si>
  <si>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</si>
  <si>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</si>
  <si>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</si>
  <si>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</si>
  <si>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</si>
  <si>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</si>
  <si>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</si>
  <si>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</si>
  <si>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</si>
  <si>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</si>
  <si>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</si>
  <si>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</si>
  <si>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</si>
  <si>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</si>
  <si>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</si>
  <si>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</si>
  <si>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</si>
  <si>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</si>
  <si>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</si>
  <si>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</si>
  <si>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</si>
  <si>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</si>
  <si>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</si>
  <si>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</si>
  <si>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</si>
  <si>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</si>
  <si>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</si>
  <si>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</si>
  <si>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</si>
  <si>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</si>
  <si>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</si>
  <si>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</si>
  <si>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</si>
  <si>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</si>
  <si>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</si>
  <si>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</si>
  <si>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</si>
  <si>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</si>
  <si>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</si>
  <si>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</si>
  <si>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</si>
  <si>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</si>
  <si>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</si>
  <si>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</si>
  <si>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</si>
  <si>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</si>
  <si>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</si>
  <si>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</si>
  <si>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</si>
  <si>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</si>
  <si>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</si>
  <si>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</si>
  <si>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</si>
  <si>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</si>
  <si>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</si>
  <si>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</si>
  <si>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</si>
  <si>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</si>
  <si>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</si>
  <si>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</si>
  <si>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</si>
  <si>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</si>
  <si>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</si>
  <si>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</si>
  <si>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</si>
  <si>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</si>
  <si>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</si>
  <si>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</si>
  <si>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</si>
  <si>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</si>
  <si>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</si>
  <si>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</si>
  <si>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</si>
  <si>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</si>
  <si>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</si>
  <si>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</si>
  <si>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</si>
  <si>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</si>
  <si>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</si>
  <si>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</si>
  <si>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</si>
  <si>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</si>
  <si>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</si>
  <si>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</si>
  <si>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</si>
  <si>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</si>
  <si>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</si>
  <si>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</si>
  <si>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</si>
  <si>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</si>
  <si>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</si>
  <si>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</si>
  <si>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</si>
  <si>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</si>
  <si>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</si>
  <si>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</si>
  <si>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</si>
  <si>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</si>
  <si>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</si>
  <si>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</si>
  <si>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</si>
  <si>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</si>
  <si>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</si>
  <si>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</si>
  <si>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</si>
  <si>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</si>
  <si>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</si>
  <si>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</si>
  <si>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</si>
  <si>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</si>
  <si>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</si>
  <si>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</si>
  <si>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</si>
  <si>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</si>
  <si>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</si>
  <si>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</si>
  <si>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</si>
  <si>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</si>
  <si>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</si>
  <si>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</si>
  <si>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</si>
  <si>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</si>
  <si>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</si>
  <si>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</si>
  <si>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</si>
  <si>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</si>
  <si>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</si>
  <si>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</si>
  <si>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</si>
  <si>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</si>
  <si>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</si>
  <si>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</si>
  <si>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</si>
  <si>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</si>
  <si>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</si>
  <si>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</si>
  <si>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</si>
  <si>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</si>
  <si>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</si>
  <si>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</si>
  <si>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</si>
  <si>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</si>
  <si>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</si>
  <si>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</si>
  <si>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</si>
  <si>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</si>
  <si>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</si>
  <si>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</si>
  <si>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</si>
  <si>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</si>
  <si>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</si>
  <si>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</si>
  <si>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</si>
  <si>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</si>
  <si>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</si>
  <si>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</si>
  <si>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</si>
  <si>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</si>
  <si>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</si>
  <si>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</si>
  <si>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</si>
  <si>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</si>
  <si>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</si>
  <si>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</si>
  <si>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</si>
  <si>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</si>
  <si>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</si>
  <si>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</si>
  <si>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</si>
  <si>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</si>
  <si>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</si>
  <si>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</si>
  <si>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</si>
  <si>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</si>
  <si>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</si>
  <si>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</si>
  <si>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</si>
  <si>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</si>
  <si>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</si>
  <si>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</si>
  <si>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</si>
  <si>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</si>
  <si>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</si>
  <si>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</si>
  <si>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</si>
  <si>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</si>
  <si>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</si>
  <si>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</si>
  <si>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</si>
  <si>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</si>
  <si>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</si>
  <si>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</si>
  <si>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</si>
  <si>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</si>
  <si>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</si>
  <si>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</si>
  <si>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</si>
  <si>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</si>
  <si>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</si>
  <si>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</si>
  <si>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</si>
  <si>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</si>
  <si>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</si>
  <si>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</si>
  <si>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</si>
  <si>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</si>
  <si>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</si>
  <si>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</si>
  <si>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</si>
  <si>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</si>
  <si>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</si>
  <si>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</si>
  <si>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</si>
  <si>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</si>
  <si>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</si>
  <si>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</si>
  <si>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</si>
  <si>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</si>
  <si>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</si>
  <si>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</si>
  <si>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</si>
  <si>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</si>
  <si>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</si>
  <si>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</si>
  <si>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</si>
  <si>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</si>
  <si>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</si>
  <si>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</si>
  <si>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</si>
  <si>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</si>
  <si>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</si>
  <si>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</si>
  <si>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</si>
  <si>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</si>
  <si>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</si>
  <si>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</si>
  <si>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</si>
  <si>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</si>
  <si>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</si>
  <si>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</si>
  <si>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</si>
  <si>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</si>
  <si>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</si>
  <si>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</si>
  <si>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</si>
  <si>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</si>
  <si>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</si>
  <si>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</si>
  <si>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</si>
  <si>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</si>
  <si>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</si>
  <si>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</si>
  <si>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</si>
  <si>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</si>
  <si>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</si>
  <si>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</si>
  <si>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</si>
  <si>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</si>
  <si>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</si>
  <si>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</si>
  <si>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</si>
  <si>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</si>
  <si>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</si>
  <si>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</si>
  <si>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</si>
  <si>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</si>
  <si>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</si>
  <si>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</si>
  <si>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</si>
  <si>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</si>
  <si>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</si>
  <si>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</si>
  <si>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</si>
  <si>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</si>
  <si>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</si>
  <si>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</si>
  <si>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</si>
  <si>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</si>
  <si>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</si>
  <si>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</si>
  <si>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</si>
  <si>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</si>
  <si>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</si>
  <si>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</si>
  <si>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</si>
  <si>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</si>
  <si>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</si>
  <si>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</si>
  <si>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</si>
  <si>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</si>
  <si>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</si>
  <si>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</si>
  <si>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</si>
  <si>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</si>
  <si>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</si>
  <si>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</si>
  <si>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</si>
  <si>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</si>
  <si>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</si>
  <si>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</si>
  <si>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</si>
  <si>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</si>
  <si>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</si>
  <si>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</si>
  <si>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</si>
  <si>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</si>
  <si>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</si>
  <si>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</si>
  <si>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</si>
  <si>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</si>
  <si>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</si>
  <si>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</si>
  <si>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</si>
  <si>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</si>
  <si>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</si>
  <si>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</si>
  <si>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</si>
  <si>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</si>
  <si>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</si>
  <si>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</si>
  <si>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</si>
  <si>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</si>
  <si>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</si>
  <si>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</si>
  <si>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</si>
  <si>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</si>
  <si>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</si>
  <si>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</si>
  <si>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</si>
  <si>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</si>
  <si>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</si>
  <si>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</si>
  <si>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</si>
  <si>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</si>
  <si>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</si>
  <si>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</si>
  <si>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</si>
  <si>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</si>
  <si>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</si>
  <si>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</si>
  <si>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</si>
  <si>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</si>
  <si>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</si>
  <si>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</si>
  <si>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</si>
  <si>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</si>
  <si>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</si>
  <si>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</si>
  <si>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</si>
  <si>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</si>
  <si>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</si>
  <si>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</si>
  <si>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</si>
  <si>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</si>
  <si>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</si>
  <si>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</si>
  <si>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</si>
  <si>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</si>
  <si>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</si>
  <si>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</si>
  <si>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</si>
  <si>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</si>
  <si>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</si>
  <si>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</si>
  <si>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</si>
  <si>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</si>
  <si>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</si>
  <si>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</si>
  <si>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</si>
  <si>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</si>
  <si>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</si>
  <si>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</si>
  <si>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</si>
  <si>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</si>
  <si>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</si>
  <si>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</si>
  <si>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</si>
  <si>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</si>
  <si>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</si>
  <si>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</si>
  <si>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</si>
  <si>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</si>
  <si>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</si>
  <si>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</si>
  <si>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</si>
  <si>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</si>
  <si>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</si>
  <si>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</si>
  <si>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</si>
  <si>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</si>
  <si>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</si>
  <si>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</si>
  <si>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</si>
  <si>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</si>
  <si>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</si>
  <si>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</si>
  <si>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</si>
  <si>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</si>
  <si>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</si>
  <si>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</si>
  <si>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</si>
  <si>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</si>
  <si>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</si>
  <si>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</si>
  <si>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</si>
  <si>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</si>
  <si>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</si>
  <si>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</si>
  <si>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</si>
  <si>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</si>
  <si>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</si>
  <si>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</si>
  <si>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</si>
  <si>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</si>
  <si>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</si>
  <si>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</si>
  <si>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</si>
  <si>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</si>
  <si>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</si>
  <si>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</si>
  <si>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</si>
  <si>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</si>
  <si>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</si>
  <si>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</si>
  <si>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</si>
  <si>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</si>
  <si>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</si>
  <si>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</si>
  <si>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</si>
  <si>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</si>
  <si>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</si>
  <si>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</si>
  <si>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</si>
  <si>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</si>
  <si>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</si>
  <si>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</si>
  <si>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</si>
  <si>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</si>
  <si>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</si>
  <si>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</si>
  <si>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</si>
  <si>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</si>
  <si>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</si>
  <si>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</si>
  <si>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</si>
  <si>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</si>
  <si>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</si>
  <si>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</si>
  <si>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</si>
  <si>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</si>
  <si>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</si>
  <si>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</si>
  <si>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</si>
  <si>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</si>
  <si>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</si>
  <si>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</si>
  <si>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</si>
  <si>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</si>
  <si>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</si>
  <si>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</si>
  <si>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</si>
  <si>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</si>
  <si>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</si>
  <si>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</si>
  <si>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</si>
  <si>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</si>
  <si>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</si>
  <si>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</si>
  <si>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</si>
  <si>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</si>
  <si>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</si>
  <si>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</si>
  <si>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</si>
  <si>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</si>
  <si>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</si>
  <si>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</si>
  <si>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</si>
  <si>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</si>
  <si>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</si>
  <si>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</si>
  <si>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</si>
  <si>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</si>
  <si>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</si>
  <si>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</si>
  <si>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</si>
  <si>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</si>
  <si>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</si>
  <si>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</si>
  <si>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</si>
  <si>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</si>
  <si>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</si>
  <si>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</si>
  <si>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</si>
  <si>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</si>
  <si>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</si>
  <si>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</si>
  <si>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</si>
  <si>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</si>
  <si>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</si>
  <si>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</si>
  <si>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</si>
  <si>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</si>
  <si>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</si>
  <si>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</si>
  <si>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</si>
  <si>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</si>
  <si>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</si>
  <si>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</si>
  <si>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</si>
  <si>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</si>
  <si>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</si>
  <si>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</si>
  <si>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</si>
  <si>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</si>
  <si>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</si>
  <si>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</si>
  <si>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</si>
  <si>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</si>
  <si>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</si>
  <si>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</si>
  <si>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</si>
  <si>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</si>
  <si>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</si>
  <si>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</si>
  <si>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</si>
  <si>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</si>
  <si>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</si>
  <si>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</si>
  <si>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</si>
  <si>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</si>
  <si>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</si>
  <si>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</si>
  <si>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</si>
  <si>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</si>
  <si>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</si>
  <si>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</si>
  <si>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</si>
  <si>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</si>
  <si>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</si>
  <si>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</si>
  <si>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</si>
  <si>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</si>
  <si>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</si>
  <si>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</si>
  <si>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</si>
  <si>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</si>
  <si>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</si>
  <si>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</si>
  <si>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</si>
  <si>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</si>
  <si>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</si>
  <si>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</si>
  <si>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</si>
  <si>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</si>
  <si>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</si>
  <si>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</si>
  <si>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</si>
  <si>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</si>
  <si>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</si>
  <si>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</si>
  <si>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</si>
  <si>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</si>
  <si>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</si>
  <si>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</si>
  <si>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</si>
  <si>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</si>
  <si>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</si>
  <si>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</si>
  <si>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</si>
  <si>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</si>
  <si>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</si>
  <si>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</si>
  <si>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</si>
  <si>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</si>
  <si>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</si>
  <si>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</si>
  <si>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</si>
  <si>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</si>
  <si>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</si>
  <si>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</si>
  <si>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</si>
  <si>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</si>
  <si>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</si>
  <si>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</si>
  <si>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</si>
  <si>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</si>
  <si>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</si>
  <si>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</si>
  <si>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</si>
  <si>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</si>
  <si>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</si>
  <si>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</si>
  <si>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</si>
  <si>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</si>
  <si>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</si>
  <si>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</si>
  <si>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</si>
  <si>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</si>
  <si>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</si>
  <si>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</si>
  <si>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</si>
  <si>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</si>
  <si>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</si>
  <si>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</si>
  <si>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</si>
  <si>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</si>
  <si>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</si>
  <si>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</si>
  <si>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</si>
  <si>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</si>
  <si>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</si>
  <si>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</si>
  <si>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</si>
  <si>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</si>
  <si>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</si>
  <si>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</si>
  <si>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</si>
  <si>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</si>
  <si>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</si>
  <si>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</si>
  <si>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</si>
  <si>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</si>
  <si>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</si>
  <si>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</si>
  <si>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</si>
  <si>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</si>
  <si>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</si>
  <si>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</si>
  <si>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</si>
  <si>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</si>
  <si>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</si>
  <si>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</si>
  <si>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</si>
  <si>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</si>
  <si>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</si>
  <si>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</si>
  <si>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</si>
  <si>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</si>
  <si>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</si>
  <si>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</si>
  <si>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</si>
  <si>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</si>
  <si>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</si>
  <si>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</si>
  <si>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</si>
  <si>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</si>
  <si>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</si>
  <si>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</si>
  <si>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</si>
  <si>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</si>
  <si>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</si>
  <si>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</si>
  <si>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</si>
  <si>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</si>
  <si>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</si>
  <si>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</si>
  <si>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</si>
  <si>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</si>
  <si>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</si>
  <si>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</si>
  <si>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</si>
  <si>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</si>
  <si>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</si>
  <si>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</si>
  <si>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</si>
  <si>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</si>
  <si>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</si>
  <si>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</si>
  <si>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</si>
  <si>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</si>
  <si>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</si>
  <si>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</si>
  <si>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</si>
  <si>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</si>
  <si>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</si>
  <si>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</si>
  <si>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</si>
  <si>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</si>
  <si>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</si>
  <si>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</si>
  <si>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</si>
  <si>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</si>
  <si>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</si>
  <si>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</si>
  <si>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</si>
  <si>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</si>
  <si>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</si>
  <si>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</si>
  <si>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</si>
  <si>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</si>
  <si>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</si>
  <si>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</si>
  <si>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</si>
  <si>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</si>
  <si>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</si>
  <si>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</si>
  <si>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</si>
  <si>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</si>
  <si>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</si>
  <si>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</si>
  <si>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</si>
  <si>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</si>
  <si>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</si>
  <si>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</si>
  <si>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</si>
  <si>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</si>
  <si>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</si>
  <si>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</si>
  <si>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</si>
  <si>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</si>
  <si>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</si>
  <si>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</si>
  <si>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</si>
  <si>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</si>
  <si>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</si>
  <si>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</si>
  <si>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</si>
  <si>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</si>
  <si>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</si>
  <si>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</si>
  <si>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</si>
  <si>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</si>
  <si>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</si>
  <si>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</si>
  <si>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</si>
  <si>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</si>
  <si>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</si>
  <si>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</si>
  <si>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</si>
  <si>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</si>
  <si>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</si>
  <si>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</si>
  <si>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</si>
  <si>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</si>
  <si>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</si>
  <si>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</si>
  <si>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</si>
  <si>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</si>
  <si>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</si>
  <si>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</si>
  <si>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</si>
  <si>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</si>
  <si>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</si>
  <si>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</si>
  <si>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</si>
  <si>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</si>
  <si>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</si>
  <si>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</si>
  <si>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</si>
  <si>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</si>
  <si>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</si>
  <si>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</si>
  <si>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</si>
  <si>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</si>
  <si>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</si>
  <si>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</si>
  <si>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</si>
  <si>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</si>
  <si>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</si>
  <si>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</si>
  <si>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</si>
  <si>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</si>
  <si>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</si>
  <si>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</si>
  <si>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</si>
  <si>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</si>
  <si>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</si>
  <si>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</si>
  <si>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</si>
  <si>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</si>
  <si>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</si>
  <si>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</si>
  <si>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</si>
  <si>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</si>
  <si>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</si>
  <si>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</si>
  <si>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</si>
  <si>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</si>
  <si>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</si>
  <si>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</si>
  <si>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</si>
  <si>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</si>
  <si>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</si>
  <si>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</si>
  <si>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</si>
  <si>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</si>
  <si>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</si>
  <si>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</si>
  <si>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</si>
  <si>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</si>
  <si>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</si>
  <si>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</si>
  <si>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</si>
  <si>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</si>
  <si>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</si>
  <si>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</si>
  <si>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</si>
  <si>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</si>
  <si>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</si>
  <si>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</si>
  <si>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</si>
  <si>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</si>
  <si>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</si>
  <si>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</si>
  <si>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</si>
  <si>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</si>
  <si>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</si>
  <si>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</si>
  <si>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</si>
  <si>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</si>
  <si>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</si>
  <si>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</si>
  <si>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</si>
  <si>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</si>
  <si>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</si>
  <si>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</si>
  <si>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</si>
  <si>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</si>
  <si>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</si>
  <si>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</si>
  <si>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</si>
  <si>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</si>
  <si>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</si>
  <si>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</si>
  <si>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</si>
  <si>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</si>
  <si>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</si>
  <si>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</si>
  <si>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</si>
  <si>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</si>
  <si>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</si>
  <si>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</si>
  <si>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</si>
  <si>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</si>
  <si>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</si>
  <si>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</si>
  <si>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</si>
  <si>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</si>
  <si>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</si>
  <si>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</si>
  <si>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</si>
  <si>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</si>
  <si>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</si>
  <si>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</si>
  <si>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</si>
  <si>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</si>
  <si>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</si>
  <si>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</si>
  <si>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</si>
  <si>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</si>
  <si>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</si>
  <si>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</si>
  <si>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</si>
  <si>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</si>
  <si>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</si>
  <si>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</si>
  <si>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</si>
  <si>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</si>
  <si>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</si>
  <si>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</si>
  <si>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</si>
  <si>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</si>
  <si>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</si>
  <si>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</si>
  <si>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</si>
  <si>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</si>
  <si>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</si>
  <si>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</si>
  <si>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</si>
  <si>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</si>
  <si>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</si>
  <si>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</si>
  <si>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</si>
  <si>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</si>
  <si>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</si>
  <si>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</si>
  <si>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</si>
  <si>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</si>
  <si>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</si>
  <si>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</si>
  <si>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</si>
  <si>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</si>
  <si>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</si>
  <si>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</si>
  <si>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</si>
  <si>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</si>
  <si>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</si>
  <si>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</si>
  <si>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</si>
  <si>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</si>
  <si>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</si>
  <si>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</si>
  <si>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</si>
  <si>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</si>
  <si>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</si>
  <si>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</si>
  <si>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</si>
  <si>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</si>
  <si>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</si>
  <si>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</si>
  <si>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</si>
  <si>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</si>
  <si>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</si>
  <si>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</si>
  <si>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</si>
  <si>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</si>
  <si>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</si>
  <si>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</si>
  <si>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</si>
  <si>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</si>
  <si>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</si>
  <si>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</si>
  <si>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</si>
  <si>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</si>
  <si>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</si>
  <si>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</si>
  <si>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</si>
  <si>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</si>
  <si>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</si>
  <si>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</si>
  <si>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</si>
  <si>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</si>
  <si>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</si>
  <si>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</si>
  <si>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</si>
  <si>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</si>
  <si>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</si>
  <si>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</si>
  <si>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</si>
  <si>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</si>
  <si>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</si>
  <si>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</si>
  <si>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</si>
  <si>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</si>
  <si>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</si>
  <si>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</si>
  <si>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</si>
  <si>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</si>
  <si>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</si>
  <si>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</si>
  <si>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</si>
  <si>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</si>
  <si>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</si>
  <si>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</si>
  <si>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</si>
  <si>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</si>
  <si>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</si>
  <si>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</si>
  <si>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</si>
  <si>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</si>
  <si>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</si>
  <si>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</si>
  <si>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</si>
  <si>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</si>
  <si>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</si>
  <si>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</si>
  <si>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</si>
  <si>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</si>
  <si>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</si>
  <si>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</si>
  <si>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</si>
  <si>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</si>
  <si>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</si>
  <si>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</si>
  <si>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</si>
  <si>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</si>
  <si>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</si>
  <si>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</si>
  <si>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</si>
  <si>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</si>
  <si>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</si>
  <si>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</si>
  <si>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</si>
  <si>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</si>
  <si>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</si>
  <si>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</si>
  <si>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</si>
  <si>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</si>
  <si>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</si>
  <si>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</si>
  <si>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</si>
  <si>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</si>
  <si>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</si>
  <si>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</si>
  <si>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</si>
  <si>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</si>
  <si>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</si>
  <si>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</si>
  <si>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</si>
  <si>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</si>
  <si>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</si>
  <si>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</si>
  <si>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</si>
  <si>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</si>
  <si>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</si>
  <si>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</si>
  <si>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</si>
  <si>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</si>
  <si>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</si>
  <si>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</si>
  <si>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</si>
  <si>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</si>
  <si>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</si>
  <si>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</si>
  <si>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</si>
  <si>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</si>
  <si>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</si>
  <si>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</si>
  <si>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</si>
  <si>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</si>
  <si>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</si>
  <si>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</si>
  <si>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</si>
  <si>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</si>
  <si>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</si>
  <si>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</si>
  <si>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</si>
  <si>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</si>
  <si>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</si>
  <si>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</si>
  <si>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</si>
  <si>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</si>
  <si>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</si>
  <si>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</si>
  <si>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</si>
  <si>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</si>
  <si>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</si>
  <si>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</si>
  <si>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</si>
  <si>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</si>
  <si>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</si>
  <si>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</si>
  <si>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</si>
  <si>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</si>
  <si>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</si>
  <si>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</si>
  <si>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</si>
  <si>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</si>
  <si>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</si>
  <si>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</si>
  <si>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</si>
  <si>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</si>
  <si>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</si>
  <si>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</si>
  <si>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</si>
  <si>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</si>
  <si>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</si>
  <si>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</si>
  <si>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</si>
  <si>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</si>
  <si>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</si>
  <si>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</si>
  <si>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</si>
  <si>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</si>
  <si>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</si>
  <si>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</si>
  <si>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</si>
  <si>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</si>
  <si>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</si>
  <si>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</si>
  <si>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</si>
  <si>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</si>
  <si>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</si>
  <si>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</si>
  <si>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</si>
  <si>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</si>
  <si>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</si>
  <si>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</si>
  <si>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</si>
  <si>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</si>
  <si>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</si>
  <si>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</si>
  <si>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</si>
  <si>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</si>
  <si>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</si>
  <si>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</si>
  <si>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</si>
  <si>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</si>
  <si>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</si>
  <si>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</si>
  <si>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</si>
  <si>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</si>
  <si>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</si>
  <si>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</si>
  <si>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</si>
  <si>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</si>
  <si>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</si>
  <si>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</si>
  <si>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</si>
  <si>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</si>
  <si>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</si>
  <si>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</si>
  <si>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</si>
  <si>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</si>
  <si>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</si>
  <si>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</si>
  <si>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</si>
  <si>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</si>
  <si>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</si>
  <si>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</si>
  <si>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</si>
  <si>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</si>
  <si>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</si>
  <si>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</si>
  <si>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</si>
  <si>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</si>
  <si>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</si>
  <si>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</si>
  <si>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</si>
  <si>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</si>
  <si>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</si>
  <si>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</si>
  <si>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</si>
  <si>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</si>
  <si>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</si>
  <si>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</si>
  <si>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</si>
  <si>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</si>
  <si>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</si>
  <si>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</si>
  <si>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</si>
  <si>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</si>
  <si>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</si>
  <si>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</si>
  <si>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</si>
  <si>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</si>
  <si>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</si>
  <si>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</si>
  <si>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</si>
  <si>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</si>
  <si>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</si>
  <si>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</si>
  <si>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</si>
  <si>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</si>
  <si>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</si>
  <si>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</si>
  <si>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</si>
  <si>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</si>
  <si>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</si>
  <si>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</si>
  <si>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</si>
  <si>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</si>
  <si>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</si>
  <si>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</si>
  <si>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</si>
  <si>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</si>
  <si>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</si>
  <si>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</si>
  <si>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</si>
  <si>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</si>
  <si>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</si>
  <si>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</si>
  <si>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</si>
  <si>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</si>
  <si>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</si>
  <si>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</si>
  <si>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</si>
  <si>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</si>
  <si>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</si>
  <si>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</si>
  <si>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</si>
  <si>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</si>
  <si>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</si>
  <si>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</si>
  <si>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</si>
  <si>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</si>
  <si>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</si>
  <si>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</si>
  <si>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</si>
  <si>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</si>
  <si>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</si>
  <si>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</si>
  <si>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</si>
  <si>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</si>
  <si>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</si>
  <si>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</si>
  <si>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</si>
  <si>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</si>
  <si>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</si>
  <si>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</si>
  <si>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</si>
  <si>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</si>
  <si>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</si>
  <si>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</si>
  <si>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</si>
  <si>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</si>
  <si>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</si>
  <si>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</si>
  <si>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</si>
  <si>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</si>
  <si>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</si>
  <si>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</si>
  <si>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</si>
  <si>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</si>
  <si>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</si>
  <si>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</si>
  <si>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</si>
  <si>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</si>
  <si>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</si>
  <si>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</si>
  <si>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</si>
  <si>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</si>
  <si>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</si>
  <si>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</si>
  <si>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</si>
  <si>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</si>
  <si>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</si>
  <si>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</si>
  <si>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</si>
  <si>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</si>
  <si>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</si>
  <si>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</si>
  <si>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</si>
  <si>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</si>
  <si>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</si>
  <si>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</si>
  <si>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</si>
  <si>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</si>
  <si>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</si>
  <si>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</si>
  <si>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</si>
  <si>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</si>
  <si>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</si>
  <si>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</si>
  <si>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</si>
  <si>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</si>
  <si>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</si>
  <si>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</si>
  <si>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</si>
  <si>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</si>
  <si>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</si>
  <si>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</si>
  <si>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</si>
  <si>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</si>
  <si>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</si>
  <si>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</si>
  <si>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</si>
  <si>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</si>
  <si>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</si>
  <si>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</si>
  <si>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</si>
  <si>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</si>
  <si>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</si>
  <si>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</si>
  <si>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</si>
  <si>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</si>
  <si>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</si>
  <si>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</si>
  <si>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</si>
  <si>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</si>
  <si>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</si>
  <si>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</si>
  <si>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</si>
  <si>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</si>
  <si>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</si>
  <si>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</si>
  <si>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</si>
  <si>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</si>
  <si>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</si>
  <si>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</si>
  <si>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</si>
  <si>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</si>
  <si>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</si>
  <si>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</si>
  <si>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</si>
  <si>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</si>
  <si>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</si>
  <si>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</si>
  <si>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</si>
  <si>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</si>
  <si>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</si>
  <si>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</si>
  <si>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</si>
  <si>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</si>
  <si>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</si>
  <si>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</si>
  <si>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</si>
  <si>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</si>
  <si>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</si>
  <si>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</si>
  <si>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</si>
  <si>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</si>
  <si>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</si>
  <si>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</si>
  <si>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</si>
  <si>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</si>
  <si>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</si>
  <si>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</si>
  <si>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</si>
  <si>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</si>
  <si>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</si>
  <si>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</si>
  <si>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</si>
  <si>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</si>
  <si>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</si>
  <si>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</si>
  <si>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</si>
  <si>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</si>
  <si>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</si>
  <si>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</si>
  <si>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</si>
  <si>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</si>
  <si>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</si>
  <si>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</si>
  <si>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</si>
  <si>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</si>
  <si>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</si>
  <si>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</si>
  <si>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</si>
  <si>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</si>
  <si>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</si>
  <si>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</si>
  <si>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</si>
  <si>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</si>
  <si>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</si>
  <si>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</si>
  <si>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</si>
  <si>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</si>
  <si>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</si>
  <si>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</si>
  <si>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</si>
  <si>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</si>
  <si>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</si>
  <si>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</si>
  <si>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</si>
  <si>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</si>
  <si>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</si>
  <si>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</si>
  <si>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</si>
  <si>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</si>
  <si>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</si>
  <si>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</si>
  <si>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</si>
  <si>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</si>
  <si>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</si>
  <si>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</si>
  <si>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</si>
  <si>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</si>
  <si>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</si>
  <si>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</si>
  <si>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</si>
  <si>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</si>
  <si>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csv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</si>
  <si>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</si>
  <si>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</si>
  <si>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</si>
  <si>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</si>
  <si>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</si>
  <si>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</si>
  <si>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</si>
  <si>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</si>
  <si>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</si>
  <si>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</si>
  <si>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</si>
  <si>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</si>
  <si>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</si>
  <si>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</si>
  <si>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hasFI</t>
  </si>
  <si>
    <t>has_forced_induction</t>
  </si>
  <si>
    <t>fuel type</t>
  </si>
  <si>
    <t>zonder fi</t>
  </si>
  <si>
    <t>met fi</t>
  </si>
  <si>
    <t>aftrek /100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</si>
  <si>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</si>
  <si>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</si>
  <si>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</si>
  <si>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</si>
  <si>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</si>
  <si>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</si>
  <si>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</si>
  <si>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</si>
  <si>
    <t>Electric</t>
  </si>
  <si>
    <t>max. volt</t>
  </si>
  <si>
    <t>max cur.</t>
  </si>
  <si>
    <t>kwh</t>
  </si>
  <si>
    <t>is synch.</t>
  </si>
  <si>
    <t>fin. Drive</t>
  </si>
  <si>
    <t>kwh/km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</si>
</sst>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3F3F3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" fillId="28" borderId="0" xfId="37"/>
    <xf numFmtId="0" fontId="8" fillId="4" borderId="7" xfId="8" applyBorder="1"/>
    <xf numFmtId="0" fontId="17" fillId="25" borderId="7" xfId="34" applyBorder="1"/>
    <xf numFmtId="0" fontId="17" fillId="25" borderId="0" xfId="34"/>
    <xf numFmtId="1" fontId="0" fillId="0" borderId="0" xfId="0" applyNumberFormat="1"/>
    <xf numFmtId="0" fontId="7" fillId="3" borderId="0" xfId="7"/>
    <xf numFmtId="2" fontId="0" fillId="0" borderId="0" xfId="0" applyNumberFormat="1"/>
    <xf numFmtId="0" fontId="13" fillId="7" borderId="0" xfId="13" applyBorder="1"/>
    <xf numFmtId="0" fontId="20" fillId="7" borderId="10" xfId="13" applyFont="1" applyBorder="1" applyAlignment="1">
      <alignment horizontal="right" vertical="top" textRotation="90" shrinkToFit="1"/>
    </xf>
    <xf numFmtId="0" fontId="20" fillId="7" borderId="0" xfId="13" applyFont="1" applyBorder="1" applyAlignment="1">
      <alignment horizontal="right" vertical="top" textRotation="90" shrinkToFit="1"/>
    </xf>
    <xf numFmtId="0" fontId="20" fillId="7" borderId="7" xfId="13" applyFont="1" applyAlignment="1">
      <alignment horizontal="right" vertical="top" textRotation="90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N21"/>
  <sheetViews>
    <sheetView tabSelected="1" workbookViewId="0"/>
  </sheetViews>
  <sheetFormatPr defaultRowHeight="14.4"/>
  <cols>
    <col min="1" max="1" width="51.578125" bestFit="1" customWidth="1"/>
    <col min="4" max="4" width="39.5234375" bestFit="1" customWidth="1"/>
    <col min="7" max="7" width="9.41796875" bestFit="1" customWidth="1"/>
    <col min="10" max="10" width="15.1015625" bestFit="1" customWidth="1"/>
  </cols>
  <sheetData>
    <row r="1" spans="1:14">
      <c r="A1" s="3" t="s">
        <v>11937</v>
      </c>
    </row>
    <row r="2" spans="1:14">
      <c r="A2" s="13" t="s">
        <v>11938</v>
      </c>
      <c r="J2" s="5"/>
      <c r="L2" s="5"/>
    </row>
    <row r="3" spans="1:14" ht="14.7" thickBot="1">
      <c r="A3" s="11" t="s">
        <v>11939</v>
      </c>
      <c r="C3" t="s">
        <v>11932</v>
      </c>
      <c r="J3" s="5"/>
      <c r="L3" s="5"/>
      <c r="N3" s="5"/>
    </row>
    <row r="4" spans="1:14" ht="15" thickTop="1" thickBot="1">
      <c r="A4" s="1" t="s">
        <v>11940</v>
      </c>
      <c r="C4">
        <v>1</v>
      </c>
      <c r="D4" t="s">
        <v>11209</v>
      </c>
      <c r="E4">
        <v>1.01</v>
      </c>
      <c r="N4" s="5"/>
    </row>
    <row r="5" spans="1:14" ht="14.7" thickTop="1">
      <c r="A5" s="2" t="s">
        <v>11941</v>
      </c>
      <c r="C5">
        <v>2</v>
      </c>
      <c r="D5" t="s">
        <v>11206</v>
      </c>
      <c r="E5">
        <v>1</v>
      </c>
    </row>
    <row r="6" spans="1:14">
      <c r="A6" t="s">
        <v>11936</v>
      </c>
      <c r="C6">
        <v>3</v>
      </c>
      <c r="D6" t="s">
        <v>11202</v>
      </c>
      <c r="E6">
        <v>1.03</v>
      </c>
    </row>
    <row r="7" spans="1:14">
      <c r="C7">
        <v>4</v>
      </c>
      <c r="D7" t="s">
        <v>11219</v>
      </c>
      <c r="E7">
        <v>1.2</v>
      </c>
      <c r="N7" t="str">
        <f>_xlfn.XLOOKUP(H2,LegendAndTables!$D$4:$D$11,LegendAndTables!$E$4:$E$11,"",0,1)</f>
        <v/>
      </c>
    </row>
    <row r="8" spans="1:14">
      <c r="C8">
        <v>5</v>
      </c>
      <c r="D8" t="s">
        <v>11252</v>
      </c>
      <c r="E8">
        <v>1.08</v>
      </c>
    </row>
    <row r="9" spans="1:14">
      <c r="C9">
        <v>6</v>
      </c>
      <c r="D9" t="s">
        <v>11368</v>
      </c>
      <c r="E9">
        <v>1.1100000000000001</v>
      </c>
    </row>
    <row r="10" spans="1:14">
      <c r="C10">
        <v>7</v>
      </c>
      <c r="D10" t="s">
        <v>11234</v>
      </c>
    </row>
    <row r="11" spans="1:14">
      <c r="C11">
        <v>8</v>
      </c>
      <c r="D11" t="s">
        <v>11213</v>
      </c>
      <c r="E11">
        <v>1.07</v>
      </c>
    </row>
    <row r="13" spans="1:14">
      <c r="C13" t="s">
        <v>11922</v>
      </c>
      <c r="D13" t="s">
        <v>11933</v>
      </c>
      <c r="E13" t="s">
        <v>11934</v>
      </c>
      <c r="F13" t="s">
        <v>11935</v>
      </c>
    </row>
    <row r="14" spans="1:14">
      <c r="C14">
        <v>3</v>
      </c>
      <c r="D14" s="5">
        <v>0</v>
      </c>
      <c r="E14" s="5">
        <f t="shared" ref="E14" si="0">D14+100*F14</f>
        <v>0</v>
      </c>
      <c r="F14">
        <v>0</v>
      </c>
    </row>
    <row r="15" spans="1:14">
      <c r="C15">
        <v>4</v>
      </c>
      <c r="D15" s="5">
        <v>1200</v>
      </c>
      <c r="E15" s="5">
        <f>D15+100*F15</f>
        <v>1300</v>
      </c>
      <c r="F15">
        <v>1</v>
      </c>
    </row>
    <row r="16" spans="1:14">
      <c r="C16">
        <v>5</v>
      </c>
      <c r="D16" s="5">
        <v>2200</v>
      </c>
      <c r="E16" s="5">
        <f t="shared" ref="E16:E21" si="1">D16+100*F16</f>
        <v>2400</v>
      </c>
      <c r="F16">
        <v>2</v>
      </c>
    </row>
    <row r="17" spans="3:6">
      <c r="C17">
        <v>6</v>
      </c>
      <c r="D17" s="5">
        <v>2800</v>
      </c>
      <c r="E17" s="5">
        <f t="shared" si="1"/>
        <v>3100</v>
      </c>
      <c r="F17">
        <v>3</v>
      </c>
    </row>
    <row r="18" spans="3:6">
      <c r="C18">
        <v>8</v>
      </c>
      <c r="D18" s="5">
        <v>3500</v>
      </c>
      <c r="E18" s="5">
        <f t="shared" si="1"/>
        <v>3900</v>
      </c>
      <c r="F18">
        <v>4</v>
      </c>
    </row>
    <row r="19" spans="3:6">
      <c r="C19">
        <v>10</v>
      </c>
      <c r="D19" s="5">
        <v>5050</v>
      </c>
      <c r="E19" s="5">
        <f t="shared" si="1"/>
        <v>5550</v>
      </c>
      <c r="F19">
        <v>5</v>
      </c>
    </row>
    <row r="20" spans="3:6">
      <c r="C20">
        <v>12</v>
      </c>
      <c r="D20" s="5">
        <v>5800</v>
      </c>
      <c r="E20" s="5">
        <f t="shared" si="1"/>
        <v>6400</v>
      </c>
      <c r="F20">
        <v>6</v>
      </c>
    </row>
    <row r="21" spans="3:6">
      <c r="C21">
        <v>16</v>
      </c>
      <c r="D21" s="5">
        <v>7000</v>
      </c>
      <c r="E21" s="5">
        <f t="shared" si="1"/>
        <v>7700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topLeftCell="A11818" workbookViewId="0">
      <selection activeCell="E11830" sqref="E11830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B2401"/>
  <sheetViews>
    <sheetView topLeftCell="A21" workbookViewId="0">
      <selection activeCell="B47" sqref="B47"/>
    </sheetView>
  </sheetViews>
  <sheetFormatPr defaultRowHeight="14.4"/>
  <cols>
    <col min="1" max="1" width="12.89453125" style="5" bestFit="1" customWidth="1"/>
    <col min="2" max="2" width="11.5234375" bestFit="1" customWidth="1"/>
  </cols>
  <sheetData>
    <row r="1" spans="1:2" ht="15" thickTop="1" thickBot="1">
      <c r="A1" s="1" t="s">
        <v>11908</v>
      </c>
      <c r="B1" s="2" t="s">
        <v>11916</v>
      </c>
    </row>
    <row r="2" spans="1:2" ht="14.7" thickTop="1">
      <c r="A2" s="5" t="s">
        <v>11361</v>
      </c>
      <c r="B2" t="str" cm="1">
        <f t="array" ref="B2:B47">_xlfn.UNIQUE(A2:A2401)</f>
        <v>Acura</v>
      </c>
    </row>
    <row r="3" spans="1:2">
      <c r="A3" s="5" t="s">
        <v>11361</v>
      </c>
      <c r="B3" t="str">
        <v>Alfa Romeo</v>
      </c>
    </row>
    <row r="4" spans="1:2">
      <c r="A4" s="5" t="s">
        <v>11361</v>
      </c>
      <c r="B4" t="str">
        <v>Aston Martin</v>
      </c>
    </row>
    <row r="5" spans="1:2">
      <c r="A5" s="5" t="s">
        <v>11361</v>
      </c>
      <c r="B5" t="str">
        <v>Audi</v>
      </c>
    </row>
    <row r="6" spans="1:2">
      <c r="A6" s="5" t="s">
        <v>11361</v>
      </c>
      <c r="B6" t="str">
        <v>Bentley</v>
      </c>
    </row>
    <row r="7" spans="1:2">
      <c r="A7" s="5" t="s">
        <v>11361</v>
      </c>
      <c r="B7" t="str">
        <v>BMW</v>
      </c>
    </row>
    <row r="8" spans="1:2">
      <c r="A8" s="5" t="s">
        <v>11361</v>
      </c>
      <c r="B8" t="str">
        <v>Bugatti</v>
      </c>
    </row>
    <row r="9" spans="1:2">
      <c r="A9" s="5" t="s">
        <v>11361</v>
      </c>
      <c r="B9" t="str">
        <v>Buick</v>
      </c>
    </row>
    <row r="10" spans="1:2">
      <c r="A10" s="5" t="s">
        <v>11361</v>
      </c>
      <c r="B10" t="str">
        <v>Cadillac</v>
      </c>
    </row>
    <row r="11" spans="1:2">
      <c r="A11" s="5" t="s">
        <v>11361</v>
      </c>
      <c r="B11" t="str">
        <v>Chevrolet</v>
      </c>
    </row>
    <row r="12" spans="1:2">
      <c r="A12" s="5" t="s">
        <v>11361</v>
      </c>
      <c r="B12" t="str">
        <v>Chrysler</v>
      </c>
    </row>
    <row r="13" spans="1:2">
      <c r="A13" s="5" t="s">
        <v>11361</v>
      </c>
      <c r="B13" t="str">
        <v>Dodge</v>
      </c>
    </row>
    <row r="14" spans="1:2">
      <c r="A14" s="5" t="s">
        <v>11361</v>
      </c>
      <c r="B14" t="str">
        <v>Ferrari</v>
      </c>
    </row>
    <row r="15" spans="1:2">
      <c r="A15" s="5" t="s">
        <v>11361</v>
      </c>
      <c r="B15" t="str">
        <v>FIAT</v>
      </c>
    </row>
    <row r="16" spans="1:2">
      <c r="A16" s="5" t="s">
        <v>11361</v>
      </c>
      <c r="B16" t="str">
        <v>Ford</v>
      </c>
    </row>
    <row r="17" spans="1:2">
      <c r="A17" s="5" t="s">
        <v>11361</v>
      </c>
      <c r="B17" t="str">
        <v>Genesis</v>
      </c>
    </row>
    <row r="18" spans="1:2">
      <c r="A18" s="5" t="s">
        <v>11361</v>
      </c>
      <c r="B18" t="str">
        <v>GMC</v>
      </c>
    </row>
    <row r="19" spans="1:2">
      <c r="A19" s="5" t="s">
        <v>11361</v>
      </c>
      <c r="B19" t="str">
        <v>Honda</v>
      </c>
    </row>
    <row r="20" spans="1:2">
      <c r="A20" s="5" t="s">
        <v>11361</v>
      </c>
      <c r="B20" t="str">
        <v>HUMMER</v>
      </c>
    </row>
    <row r="21" spans="1:2">
      <c r="A21" s="5" t="s">
        <v>11361</v>
      </c>
      <c r="B21" t="str">
        <v>Hyundai</v>
      </c>
    </row>
    <row r="22" spans="1:2">
      <c r="A22" s="5" t="s">
        <v>11361</v>
      </c>
      <c r="B22" t="str">
        <v>Infiniti</v>
      </c>
    </row>
    <row r="23" spans="1:2">
      <c r="A23" s="5" t="s">
        <v>11361</v>
      </c>
      <c r="B23" t="str">
        <v>Kia</v>
      </c>
    </row>
    <row r="24" spans="1:2">
      <c r="A24" s="5" t="s">
        <v>11361</v>
      </c>
      <c r="B24" t="str">
        <v>Lamborghini</v>
      </c>
    </row>
    <row r="25" spans="1:2">
      <c r="A25" s="5" t="s">
        <v>11361</v>
      </c>
      <c r="B25" t="str">
        <v>Land Rover</v>
      </c>
    </row>
    <row r="26" spans="1:2">
      <c r="A26" s="5" t="s">
        <v>11361</v>
      </c>
      <c r="B26" t="str">
        <v>Lexus</v>
      </c>
    </row>
    <row r="27" spans="1:2">
      <c r="A27" s="5" t="s">
        <v>11361</v>
      </c>
      <c r="B27" t="str">
        <v>Lincoln</v>
      </c>
    </row>
    <row r="28" spans="1:2">
      <c r="A28" s="5" t="s">
        <v>11361</v>
      </c>
      <c r="B28" t="str">
        <v>Lotus</v>
      </c>
    </row>
    <row r="29" spans="1:2">
      <c r="A29" s="5" t="s">
        <v>11361</v>
      </c>
      <c r="B29" t="str">
        <v>Maserati</v>
      </c>
    </row>
    <row r="30" spans="1:2">
      <c r="A30" s="5" t="s">
        <v>11361</v>
      </c>
      <c r="B30" t="str">
        <v>Maybach</v>
      </c>
    </row>
    <row r="31" spans="1:2">
      <c r="A31" s="5" t="s">
        <v>11361</v>
      </c>
      <c r="B31" t="str">
        <v>Mazda</v>
      </c>
    </row>
    <row r="32" spans="1:2">
      <c r="A32" s="5" t="s">
        <v>11361</v>
      </c>
      <c r="B32" t="str">
        <v>McLaren</v>
      </c>
    </row>
    <row r="33" spans="1:2">
      <c r="A33" s="5" t="s">
        <v>11361</v>
      </c>
      <c r="B33" t="str">
        <v>Mercedes-Benz</v>
      </c>
    </row>
    <row r="34" spans="1:2">
      <c r="A34" s="5" t="s">
        <v>11361</v>
      </c>
      <c r="B34" t="str">
        <v>Mitsubishi</v>
      </c>
    </row>
    <row r="35" spans="1:2">
      <c r="A35" s="5" t="s">
        <v>11361</v>
      </c>
      <c r="B35" t="str">
        <v>Nissan</v>
      </c>
    </row>
    <row r="36" spans="1:2">
      <c r="A36" s="5" t="s">
        <v>11361</v>
      </c>
      <c r="B36" t="str">
        <v>Pontiac</v>
      </c>
    </row>
    <row r="37" spans="1:2">
      <c r="A37" s="5" t="s">
        <v>11361</v>
      </c>
      <c r="B37" t="str">
        <v>Porsche</v>
      </c>
    </row>
    <row r="38" spans="1:2">
      <c r="A38" s="5" t="s">
        <v>11361</v>
      </c>
      <c r="B38" t="str">
        <v>Rolls-Royce</v>
      </c>
    </row>
    <row r="39" spans="1:2">
      <c r="A39" s="5" t="s">
        <v>11361</v>
      </c>
      <c r="B39" t="str">
        <v>Saab</v>
      </c>
    </row>
    <row r="40" spans="1:2">
      <c r="A40" s="5" t="s">
        <v>11361</v>
      </c>
      <c r="B40" t="str">
        <v>Scion</v>
      </c>
    </row>
    <row r="41" spans="1:2">
      <c r="A41" s="5" t="s">
        <v>11361</v>
      </c>
      <c r="B41" t="str">
        <v>Spyker</v>
      </c>
    </row>
    <row r="42" spans="1:2">
      <c r="A42" s="5" t="s">
        <v>11361</v>
      </c>
      <c r="B42" t="str">
        <v>Subaru</v>
      </c>
    </row>
    <row r="43" spans="1:2">
      <c r="A43" s="5" t="s">
        <v>11361</v>
      </c>
      <c r="B43" t="str">
        <v>Suzuki</v>
      </c>
    </row>
    <row r="44" spans="1:2">
      <c r="A44" s="5" t="s">
        <v>11361</v>
      </c>
      <c r="B44" t="str">
        <v>Tesla</v>
      </c>
    </row>
    <row r="45" spans="1:2">
      <c r="A45" s="5" t="s">
        <v>11361</v>
      </c>
      <c r="B45" t="str">
        <v>Toyota</v>
      </c>
    </row>
    <row r="46" spans="1:2">
      <c r="A46" s="5" t="s">
        <v>11361</v>
      </c>
      <c r="B46" t="str">
        <v>Volkswagen</v>
      </c>
    </row>
    <row r="47" spans="1:2">
      <c r="A47" s="5" t="s">
        <v>11361</v>
      </c>
      <c r="B47" t="str">
        <v>Volvo</v>
      </c>
    </row>
    <row r="48" spans="1:2">
      <c r="A48" s="5" t="s">
        <v>11361</v>
      </c>
    </row>
    <row r="49" spans="1:1">
      <c r="A49" s="5" t="s">
        <v>11361</v>
      </c>
    </row>
    <row r="50" spans="1:1">
      <c r="A50" s="5" t="s">
        <v>11361</v>
      </c>
    </row>
    <row r="51" spans="1:1">
      <c r="A51" s="5" t="s">
        <v>11361</v>
      </c>
    </row>
    <row r="52" spans="1:1">
      <c r="A52" s="5" t="s">
        <v>11361</v>
      </c>
    </row>
    <row r="53" spans="1:1">
      <c r="A53" s="5" t="s">
        <v>11361</v>
      </c>
    </row>
    <row r="54" spans="1:1">
      <c r="A54" s="5" t="s">
        <v>11227</v>
      </c>
    </row>
    <row r="55" spans="1:1">
      <c r="A55" s="5" t="s">
        <v>11227</v>
      </c>
    </row>
    <row r="56" spans="1:1">
      <c r="A56" s="5" t="s">
        <v>11410</v>
      </c>
    </row>
    <row r="57" spans="1:1">
      <c r="A57" s="5" t="s">
        <v>11410</v>
      </c>
    </row>
    <row r="58" spans="1:1">
      <c r="A58" s="5" t="s">
        <v>11410</v>
      </c>
    </row>
    <row r="59" spans="1:1">
      <c r="A59" s="5" t="s">
        <v>11410</v>
      </c>
    </row>
    <row r="60" spans="1:1">
      <c r="A60" s="5" t="s">
        <v>11410</v>
      </c>
    </row>
    <row r="61" spans="1:1">
      <c r="A61" s="5" t="s">
        <v>11410</v>
      </c>
    </row>
    <row r="62" spans="1:1">
      <c r="A62" s="5" t="s">
        <v>11410</v>
      </c>
    </row>
    <row r="63" spans="1:1">
      <c r="A63" s="5" t="s">
        <v>11410</v>
      </c>
    </row>
    <row r="64" spans="1:1">
      <c r="A64" s="5" t="s">
        <v>11410</v>
      </c>
    </row>
    <row r="65" spans="1:1">
      <c r="A65" s="5" t="s">
        <v>11410</v>
      </c>
    </row>
    <row r="66" spans="1:1">
      <c r="A66" s="5" t="s">
        <v>11410</v>
      </c>
    </row>
    <row r="67" spans="1:1">
      <c r="A67" s="5" t="s">
        <v>11410</v>
      </c>
    </row>
    <row r="68" spans="1:1">
      <c r="A68" s="5" t="s">
        <v>11410</v>
      </c>
    </row>
    <row r="69" spans="1:1">
      <c r="A69" s="5" t="s">
        <v>11410</v>
      </c>
    </row>
    <row r="70" spans="1:1">
      <c r="A70" s="5" t="s">
        <v>11410</v>
      </c>
    </row>
    <row r="71" spans="1:1">
      <c r="A71" s="5" t="s">
        <v>11410</v>
      </c>
    </row>
    <row r="72" spans="1:1">
      <c r="A72" s="5" t="s">
        <v>11410</v>
      </c>
    </row>
    <row r="73" spans="1:1">
      <c r="A73" s="5" t="s">
        <v>11410</v>
      </c>
    </row>
    <row r="74" spans="1:1">
      <c r="A74" s="5" t="s">
        <v>11410</v>
      </c>
    </row>
    <row r="75" spans="1:1">
      <c r="A75" s="5" t="s">
        <v>11410</v>
      </c>
    </row>
    <row r="76" spans="1:1">
      <c r="A76" s="5" t="s">
        <v>11410</v>
      </c>
    </row>
    <row r="77" spans="1:1">
      <c r="A77" s="5" t="s">
        <v>11410</v>
      </c>
    </row>
    <row r="78" spans="1:1">
      <c r="A78" s="5" t="s">
        <v>11410</v>
      </c>
    </row>
    <row r="79" spans="1:1">
      <c r="A79" s="5" t="s">
        <v>11410</v>
      </c>
    </row>
    <row r="80" spans="1:1">
      <c r="A80" s="5" t="s">
        <v>11410</v>
      </c>
    </row>
    <row r="81" spans="1:1">
      <c r="A81" s="5" t="s">
        <v>11410</v>
      </c>
    </row>
    <row r="82" spans="1:1">
      <c r="A82" s="5" t="s">
        <v>11410</v>
      </c>
    </row>
    <row r="83" spans="1:1">
      <c r="A83" s="5" t="s">
        <v>11410</v>
      </c>
    </row>
    <row r="84" spans="1:1">
      <c r="A84" s="5" t="s">
        <v>11410</v>
      </c>
    </row>
    <row r="85" spans="1:1">
      <c r="A85" s="5" t="s">
        <v>11410</v>
      </c>
    </row>
    <row r="86" spans="1:1">
      <c r="A86" s="5" t="s">
        <v>11410</v>
      </c>
    </row>
    <row r="87" spans="1:1">
      <c r="A87" s="5" t="s">
        <v>11410</v>
      </c>
    </row>
    <row r="88" spans="1:1">
      <c r="A88" s="5" t="s">
        <v>11205</v>
      </c>
    </row>
    <row r="89" spans="1:1">
      <c r="A89" s="5" t="s">
        <v>11205</v>
      </c>
    </row>
    <row r="90" spans="1:1">
      <c r="A90" s="5" t="s">
        <v>11205</v>
      </c>
    </row>
    <row r="91" spans="1:1">
      <c r="A91" s="5" t="s">
        <v>11205</v>
      </c>
    </row>
    <row r="92" spans="1:1">
      <c r="A92" s="5" t="s">
        <v>11205</v>
      </c>
    </row>
    <row r="93" spans="1:1">
      <c r="A93" s="5" t="s">
        <v>11205</v>
      </c>
    </row>
    <row r="94" spans="1:1">
      <c r="A94" s="5" t="s">
        <v>11205</v>
      </c>
    </row>
    <row r="95" spans="1:1">
      <c r="A95" s="5" t="s">
        <v>11205</v>
      </c>
    </row>
    <row r="96" spans="1:1">
      <c r="A96" s="5" t="s">
        <v>11205</v>
      </c>
    </row>
    <row r="97" spans="1:1">
      <c r="A97" s="5" t="s">
        <v>11205</v>
      </c>
    </row>
    <row r="98" spans="1:1">
      <c r="A98" s="5" t="s">
        <v>11205</v>
      </c>
    </row>
    <row r="99" spans="1:1">
      <c r="A99" s="5" t="s">
        <v>11205</v>
      </c>
    </row>
    <row r="100" spans="1:1">
      <c r="A100" s="5" t="s">
        <v>11205</v>
      </c>
    </row>
    <row r="101" spans="1:1">
      <c r="A101" s="5" t="s">
        <v>11205</v>
      </c>
    </row>
    <row r="102" spans="1:1">
      <c r="A102" s="5" t="s">
        <v>11205</v>
      </c>
    </row>
    <row r="103" spans="1:1">
      <c r="A103" s="5" t="s">
        <v>11205</v>
      </c>
    </row>
    <row r="104" spans="1:1">
      <c r="A104" s="5" t="s">
        <v>11205</v>
      </c>
    </row>
    <row r="105" spans="1:1">
      <c r="A105" s="5" t="s">
        <v>11205</v>
      </c>
    </row>
    <row r="106" spans="1:1">
      <c r="A106" s="5" t="s">
        <v>11205</v>
      </c>
    </row>
    <row r="107" spans="1:1">
      <c r="A107" s="5" t="s">
        <v>11205</v>
      </c>
    </row>
    <row r="108" spans="1:1">
      <c r="A108" s="5" t="s">
        <v>11205</v>
      </c>
    </row>
    <row r="109" spans="1:1">
      <c r="A109" s="5" t="s">
        <v>11205</v>
      </c>
    </row>
    <row r="110" spans="1:1">
      <c r="A110" s="5" t="s">
        <v>11205</v>
      </c>
    </row>
    <row r="111" spans="1:1">
      <c r="A111" s="5" t="s">
        <v>11205</v>
      </c>
    </row>
    <row r="112" spans="1:1">
      <c r="A112" s="5" t="s">
        <v>11205</v>
      </c>
    </row>
    <row r="113" spans="1:1">
      <c r="A113" s="5" t="s">
        <v>11205</v>
      </c>
    </row>
    <row r="114" spans="1:1">
      <c r="A114" s="5" t="s">
        <v>11205</v>
      </c>
    </row>
    <row r="115" spans="1:1">
      <c r="A115" s="5" t="s">
        <v>11205</v>
      </c>
    </row>
    <row r="116" spans="1:1">
      <c r="A116" s="5" t="s">
        <v>11205</v>
      </c>
    </row>
    <row r="117" spans="1:1">
      <c r="A117" s="5" t="s">
        <v>11205</v>
      </c>
    </row>
    <row r="118" spans="1:1">
      <c r="A118" s="5" t="s">
        <v>11205</v>
      </c>
    </row>
    <row r="119" spans="1:1">
      <c r="A119" s="5" t="s">
        <v>11205</v>
      </c>
    </row>
    <row r="120" spans="1:1">
      <c r="A120" s="5" t="s">
        <v>11205</v>
      </c>
    </row>
    <row r="121" spans="1:1">
      <c r="A121" s="5" t="s">
        <v>11205</v>
      </c>
    </row>
    <row r="122" spans="1:1">
      <c r="A122" s="5" t="s">
        <v>11205</v>
      </c>
    </row>
    <row r="123" spans="1:1">
      <c r="A123" s="5" t="s">
        <v>11205</v>
      </c>
    </row>
    <row r="124" spans="1:1">
      <c r="A124" s="5" t="s">
        <v>11205</v>
      </c>
    </row>
    <row r="125" spans="1:1">
      <c r="A125" s="5" t="s">
        <v>11205</v>
      </c>
    </row>
    <row r="126" spans="1:1">
      <c r="A126" s="5" t="s">
        <v>11205</v>
      </c>
    </row>
    <row r="127" spans="1:1">
      <c r="A127" s="5" t="s">
        <v>11205</v>
      </c>
    </row>
    <row r="128" spans="1:1">
      <c r="A128" s="5" t="s">
        <v>11205</v>
      </c>
    </row>
    <row r="129" spans="1:1">
      <c r="A129" s="5" t="s">
        <v>11205</v>
      </c>
    </row>
    <row r="130" spans="1:1">
      <c r="A130" s="5" t="s">
        <v>11205</v>
      </c>
    </row>
    <row r="131" spans="1:1">
      <c r="A131" s="5" t="s">
        <v>11205</v>
      </c>
    </row>
    <row r="132" spans="1:1">
      <c r="A132" s="5" t="s">
        <v>11205</v>
      </c>
    </row>
    <row r="133" spans="1:1">
      <c r="A133" s="5" t="s">
        <v>11205</v>
      </c>
    </row>
    <row r="134" spans="1:1">
      <c r="A134" s="5" t="s">
        <v>11205</v>
      </c>
    </row>
    <row r="135" spans="1:1">
      <c r="A135" s="5" t="s">
        <v>11205</v>
      </c>
    </row>
    <row r="136" spans="1:1">
      <c r="A136" s="5" t="s">
        <v>11205</v>
      </c>
    </row>
    <row r="137" spans="1:1">
      <c r="A137" s="5" t="s">
        <v>11205</v>
      </c>
    </row>
    <row r="138" spans="1:1">
      <c r="A138" s="5" t="s">
        <v>11205</v>
      </c>
    </row>
    <row r="139" spans="1:1">
      <c r="A139" s="5" t="s">
        <v>11205</v>
      </c>
    </row>
    <row r="140" spans="1:1">
      <c r="A140" s="5" t="s">
        <v>11205</v>
      </c>
    </row>
    <row r="141" spans="1:1">
      <c r="A141" s="5" t="s">
        <v>11205</v>
      </c>
    </row>
    <row r="142" spans="1:1">
      <c r="A142" s="5" t="s">
        <v>11205</v>
      </c>
    </row>
    <row r="143" spans="1:1">
      <c r="A143" s="5" t="s">
        <v>11205</v>
      </c>
    </row>
    <row r="144" spans="1:1">
      <c r="A144" s="5" t="s">
        <v>11205</v>
      </c>
    </row>
    <row r="145" spans="1:1">
      <c r="A145" s="5" t="s">
        <v>11205</v>
      </c>
    </row>
    <row r="146" spans="1:1">
      <c r="A146" s="5" t="s">
        <v>11205</v>
      </c>
    </row>
    <row r="147" spans="1:1">
      <c r="A147" s="5" t="s">
        <v>11205</v>
      </c>
    </row>
    <row r="148" spans="1:1">
      <c r="A148" s="5" t="s">
        <v>11205</v>
      </c>
    </row>
    <row r="149" spans="1:1">
      <c r="A149" s="5" t="s">
        <v>11205</v>
      </c>
    </row>
    <row r="150" spans="1:1">
      <c r="A150" s="5" t="s">
        <v>11205</v>
      </c>
    </row>
    <row r="151" spans="1:1">
      <c r="A151" s="5" t="s">
        <v>11205</v>
      </c>
    </row>
    <row r="152" spans="1:1">
      <c r="A152" s="5" t="s">
        <v>11205</v>
      </c>
    </row>
    <row r="153" spans="1:1">
      <c r="A153" s="5" t="s">
        <v>11205</v>
      </c>
    </row>
    <row r="154" spans="1:1">
      <c r="A154" s="5" t="s">
        <v>11205</v>
      </c>
    </row>
    <row r="155" spans="1:1">
      <c r="A155" s="5" t="s">
        <v>11205</v>
      </c>
    </row>
    <row r="156" spans="1:1">
      <c r="A156" s="5" t="s">
        <v>11205</v>
      </c>
    </row>
    <row r="157" spans="1:1">
      <c r="A157" s="5" t="s">
        <v>11205</v>
      </c>
    </row>
    <row r="158" spans="1:1">
      <c r="A158" s="5" t="s">
        <v>11205</v>
      </c>
    </row>
    <row r="159" spans="1:1">
      <c r="A159" s="5" t="s">
        <v>11205</v>
      </c>
    </row>
    <row r="160" spans="1:1">
      <c r="A160" s="5" t="s">
        <v>11205</v>
      </c>
    </row>
    <row r="161" spans="1:1">
      <c r="A161" s="5" t="s">
        <v>11205</v>
      </c>
    </row>
    <row r="162" spans="1:1">
      <c r="A162" s="5" t="s">
        <v>11205</v>
      </c>
    </row>
    <row r="163" spans="1:1">
      <c r="A163" s="5" t="s">
        <v>11205</v>
      </c>
    </row>
    <row r="164" spans="1:1">
      <c r="A164" s="5" t="s">
        <v>11205</v>
      </c>
    </row>
    <row r="165" spans="1:1">
      <c r="A165" s="5" t="s">
        <v>11205</v>
      </c>
    </row>
    <row r="166" spans="1:1">
      <c r="A166" s="5" t="s">
        <v>11205</v>
      </c>
    </row>
    <row r="167" spans="1:1">
      <c r="A167" s="5" t="s">
        <v>11205</v>
      </c>
    </row>
    <row r="168" spans="1:1">
      <c r="A168" s="5" t="s">
        <v>11205</v>
      </c>
    </row>
    <row r="169" spans="1:1">
      <c r="A169" s="5" t="s">
        <v>11205</v>
      </c>
    </row>
    <row r="170" spans="1:1">
      <c r="A170" s="5" t="s">
        <v>11205</v>
      </c>
    </row>
    <row r="171" spans="1:1">
      <c r="A171" s="5" t="s">
        <v>11205</v>
      </c>
    </row>
    <row r="172" spans="1:1">
      <c r="A172" s="5" t="s">
        <v>11205</v>
      </c>
    </row>
    <row r="173" spans="1:1">
      <c r="A173" s="5" t="s">
        <v>11205</v>
      </c>
    </row>
    <row r="174" spans="1:1">
      <c r="A174" s="5" t="s">
        <v>11205</v>
      </c>
    </row>
    <row r="175" spans="1:1">
      <c r="A175" s="5" t="s">
        <v>11205</v>
      </c>
    </row>
    <row r="176" spans="1:1">
      <c r="A176" s="5" t="s">
        <v>11205</v>
      </c>
    </row>
    <row r="177" spans="1:1">
      <c r="A177" s="5" t="s">
        <v>11205</v>
      </c>
    </row>
    <row r="178" spans="1:1">
      <c r="A178" s="5" t="s">
        <v>11205</v>
      </c>
    </row>
    <row r="179" spans="1:1">
      <c r="A179" s="5" t="s">
        <v>11205</v>
      </c>
    </row>
    <row r="180" spans="1:1">
      <c r="A180" s="5" t="s">
        <v>11205</v>
      </c>
    </row>
    <row r="181" spans="1:1">
      <c r="A181" s="5" t="s">
        <v>11205</v>
      </c>
    </row>
    <row r="182" spans="1:1">
      <c r="A182" s="5" t="s">
        <v>11205</v>
      </c>
    </row>
    <row r="183" spans="1:1">
      <c r="A183" s="5" t="s">
        <v>11205</v>
      </c>
    </row>
    <row r="184" spans="1:1">
      <c r="A184" s="5" t="s">
        <v>11205</v>
      </c>
    </row>
    <row r="185" spans="1:1">
      <c r="A185" s="5" t="s">
        <v>11205</v>
      </c>
    </row>
    <row r="186" spans="1:1">
      <c r="A186" s="5" t="s">
        <v>11289</v>
      </c>
    </row>
    <row r="187" spans="1:1">
      <c r="A187" s="5" t="s">
        <v>11289</v>
      </c>
    </row>
    <row r="188" spans="1:1">
      <c r="A188" s="5" t="s">
        <v>11289</v>
      </c>
    </row>
    <row r="189" spans="1:1">
      <c r="A189" s="5" t="s">
        <v>11289</v>
      </c>
    </row>
    <row r="190" spans="1:1">
      <c r="A190" s="5" t="s">
        <v>11289</v>
      </c>
    </row>
    <row r="191" spans="1:1">
      <c r="A191" s="5" t="s">
        <v>11289</v>
      </c>
    </row>
    <row r="192" spans="1:1">
      <c r="A192" s="5" t="s">
        <v>11289</v>
      </c>
    </row>
    <row r="193" spans="1:1">
      <c r="A193" s="5" t="s">
        <v>11289</v>
      </c>
    </row>
    <row r="194" spans="1:1">
      <c r="A194" s="5" t="s">
        <v>11289</v>
      </c>
    </row>
    <row r="195" spans="1:1">
      <c r="A195" s="5" t="s">
        <v>11289</v>
      </c>
    </row>
    <row r="196" spans="1:1">
      <c r="A196" s="5" t="s">
        <v>11289</v>
      </c>
    </row>
    <row r="197" spans="1:1">
      <c r="A197" s="5" t="s">
        <v>11289</v>
      </c>
    </row>
    <row r="198" spans="1:1">
      <c r="A198" s="5" t="s">
        <v>11289</v>
      </c>
    </row>
    <row r="199" spans="1:1">
      <c r="A199" s="5" t="s">
        <v>11289</v>
      </c>
    </row>
    <row r="200" spans="1:1">
      <c r="A200" s="5" t="s">
        <v>11289</v>
      </c>
    </row>
    <row r="201" spans="1:1">
      <c r="A201" s="5" t="s">
        <v>11289</v>
      </c>
    </row>
    <row r="202" spans="1:1">
      <c r="A202" s="5" t="s">
        <v>11289</v>
      </c>
    </row>
    <row r="203" spans="1:1">
      <c r="A203" s="5" t="s">
        <v>11289</v>
      </c>
    </row>
    <row r="204" spans="1:1">
      <c r="A204" s="5" t="s">
        <v>11289</v>
      </c>
    </row>
    <row r="205" spans="1:1">
      <c r="A205" s="5" t="s">
        <v>11289</v>
      </c>
    </row>
    <row r="206" spans="1:1">
      <c r="A206" s="5" t="s">
        <v>11289</v>
      </c>
    </row>
    <row r="207" spans="1:1">
      <c r="A207" s="5" t="s">
        <v>11289</v>
      </c>
    </row>
    <row r="208" spans="1:1">
      <c r="A208" s="5" t="s">
        <v>11289</v>
      </c>
    </row>
    <row r="209" spans="1:1">
      <c r="A209" s="5" t="s">
        <v>11289</v>
      </c>
    </row>
    <row r="210" spans="1:1">
      <c r="A210" s="5" t="s">
        <v>11289</v>
      </c>
    </row>
    <row r="211" spans="1:1">
      <c r="A211" s="5" t="s">
        <v>11289</v>
      </c>
    </row>
    <row r="212" spans="1:1">
      <c r="A212" s="5" t="s">
        <v>11289</v>
      </c>
    </row>
    <row r="213" spans="1:1">
      <c r="A213" s="5" t="s">
        <v>11289</v>
      </c>
    </row>
    <row r="214" spans="1:1">
      <c r="A214" s="5" t="s">
        <v>11289</v>
      </c>
    </row>
    <row r="215" spans="1:1">
      <c r="A215" s="5" t="s">
        <v>11289</v>
      </c>
    </row>
    <row r="216" spans="1:1">
      <c r="A216" s="5" t="s">
        <v>11289</v>
      </c>
    </row>
    <row r="217" spans="1:1">
      <c r="A217" s="5" t="s">
        <v>11289</v>
      </c>
    </row>
    <row r="218" spans="1:1">
      <c r="A218" s="5" t="s">
        <v>11289</v>
      </c>
    </row>
    <row r="219" spans="1:1">
      <c r="A219" s="5" t="s">
        <v>11289</v>
      </c>
    </row>
    <row r="220" spans="1:1">
      <c r="A220" s="5" t="s">
        <v>11289</v>
      </c>
    </row>
    <row r="221" spans="1:1">
      <c r="A221" s="5" t="s">
        <v>11289</v>
      </c>
    </row>
    <row r="222" spans="1:1">
      <c r="A222" s="5" t="s">
        <v>11289</v>
      </c>
    </row>
    <row r="223" spans="1:1">
      <c r="A223" s="5" t="s">
        <v>11289</v>
      </c>
    </row>
    <row r="224" spans="1:1">
      <c r="A224" s="5" t="s">
        <v>11289</v>
      </c>
    </row>
    <row r="225" spans="1:1">
      <c r="A225" s="5" t="s">
        <v>11289</v>
      </c>
    </row>
    <row r="226" spans="1:1">
      <c r="A226" s="5" t="s">
        <v>11289</v>
      </c>
    </row>
    <row r="227" spans="1:1">
      <c r="A227" s="5" t="s">
        <v>11289</v>
      </c>
    </row>
    <row r="228" spans="1:1">
      <c r="A228" s="5" t="s">
        <v>11289</v>
      </c>
    </row>
    <row r="229" spans="1:1">
      <c r="A229" s="5" t="s">
        <v>11289</v>
      </c>
    </row>
    <row r="230" spans="1:1">
      <c r="A230" s="5" t="s">
        <v>11200</v>
      </c>
    </row>
    <row r="231" spans="1:1">
      <c r="A231" s="5" t="s">
        <v>11200</v>
      </c>
    </row>
    <row r="232" spans="1:1">
      <c r="A232" s="5" t="s">
        <v>11200</v>
      </c>
    </row>
    <row r="233" spans="1:1">
      <c r="A233" s="5" t="s">
        <v>11200</v>
      </c>
    </row>
    <row r="234" spans="1:1">
      <c r="A234" s="5" t="s">
        <v>11200</v>
      </c>
    </row>
    <row r="235" spans="1:1">
      <c r="A235" s="5" t="s">
        <v>11200</v>
      </c>
    </row>
    <row r="236" spans="1:1">
      <c r="A236" s="5" t="s">
        <v>11200</v>
      </c>
    </row>
    <row r="237" spans="1:1">
      <c r="A237" s="5" t="s">
        <v>11200</v>
      </c>
    </row>
    <row r="238" spans="1:1">
      <c r="A238" s="5" t="s">
        <v>11200</v>
      </c>
    </row>
    <row r="239" spans="1:1">
      <c r="A239" s="5" t="s">
        <v>11200</v>
      </c>
    </row>
    <row r="240" spans="1:1">
      <c r="A240" s="5" t="s">
        <v>11200</v>
      </c>
    </row>
    <row r="241" spans="1:1">
      <c r="A241" s="5" t="s">
        <v>11200</v>
      </c>
    </row>
    <row r="242" spans="1:1">
      <c r="A242" s="5" t="s">
        <v>11200</v>
      </c>
    </row>
    <row r="243" spans="1:1">
      <c r="A243" s="5" t="s">
        <v>11200</v>
      </c>
    </row>
    <row r="244" spans="1:1">
      <c r="A244" s="5" t="s">
        <v>11200</v>
      </c>
    </row>
    <row r="245" spans="1:1">
      <c r="A245" s="5" t="s">
        <v>11200</v>
      </c>
    </row>
    <row r="246" spans="1:1">
      <c r="A246" s="5" t="s">
        <v>11200</v>
      </c>
    </row>
    <row r="247" spans="1:1">
      <c r="A247" s="5" t="s">
        <v>11200</v>
      </c>
    </row>
    <row r="248" spans="1:1">
      <c r="A248" s="5" t="s">
        <v>11200</v>
      </c>
    </row>
    <row r="249" spans="1:1">
      <c r="A249" s="5" t="s">
        <v>11200</v>
      </c>
    </row>
    <row r="250" spans="1:1">
      <c r="A250" s="5" t="s">
        <v>11200</v>
      </c>
    </row>
    <row r="251" spans="1:1">
      <c r="A251" s="5" t="s">
        <v>11200</v>
      </c>
    </row>
    <row r="252" spans="1:1">
      <c r="A252" s="5" t="s">
        <v>11200</v>
      </c>
    </row>
    <row r="253" spans="1:1">
      <c r="A253" s="5" t="s">
        <v>11200</v>
      </c>
    </row>
    <row r="254" spans="1:1">
      <c r="A254" s="5" t="s">
        <v>11200</v>
      </c>
    </row>
    <row r="255" spans="1:1">
      <c r="A255" s="5" t="s">
        <v>11200</v>
      </c>
    </row>
    <row r="256" spans="1:1">
      <c r="A256" s="5" t="s">
        <v>11200</v>
      </c>
    </row>
    <row r="257" spans="1:1">
      <c r="A257" s="5" t="s">
        <v>11200</v>
      </c>
    </row>
    <row r="258" spans="1:1">
      <c r="A258" s="5" t="s">
        <v>11200</v>
      </c>
    </row>
    <row r="259" spans="1:1">
      <c r="A259" s="5" t="s">
        <v>11200</v>
      </c>
    </row>
    <row r="260" spans="1:1">
      <c r="A260" s="5" t="s">
        <v>11200</v>
      </c>
    </row>
    <row r="261" spans="1:1">
      <c r="A261" s="5" t="s">
        <v>11200</v>
      </c>
    </row>
    <row r="262" spans="1:1">
      <c r="A262" s="5" t="s">
        <v>11200</v>
      </c>
    </row>
    <row r="263" spans="1:1">
      <c r="A263" s="5" t="s">
        <v>11200</v>
      </c>
    </row>
    <row r="264" spans="1:1">
      <c r="A264" s="5" t="s">
        <v>11200</v>
      </c>
    </row>
    <row r="265" spans="1:1">
      <c r="A265" s="5" t="s">
        <v>11200</v>
      </c>
    </row>
    <row r="266" spans="1:1">
      <c r="A266" s="5" t="s">
        <v>11200</v>
      </c>
    </row>
    <row r="267" spans="1:1">
      <c r="A267" s="5" t="s">
        <v>11200</v>
      </c>
    </row>
    <row r="268" spans="1:1">
      <c r="A268" s="5" t="s">
        <v>11200</v>
      </c>
    </row>
    <row r="269" spans="1:1">
      <c r="A269" s="5" t="s">
        <v>11200</v>
      </c>
    </row>
    <row r="270" spans="1:1">
      <c r="A270" s="5" t="s">
        <v>11200</v>
      </c>
    </row>
    <row r="271" spans="1:1">
      <c r="A271" s="5" t="s">
        <v>11200</v>
      </c>
    </row>
    <row r="272" spans="1:1">
      <c r="A272" s="5" t="s">
        <v>11200</v>
      </c>
    </row>
    <row r="273" spans="1:1">
      <c r="A273" s="5" t="s">
        <v>11200</v>
      </c>
    </row>
    <row r="274" spans="1:1">
      <c r="A274" s="5" t="s">
        <v>11200</v>
      </c>
    </row>
    <row r="275" spans="1:1">
      <c r="A275" s="5" t="s">
        <v>11200</v>
      </c>
    </row>
    <row r="276" spans="1:1">
      <c r="A276" s="5" t="s">
        <v>11200</v>
      </c>
    </row>
    <row r="277" spans="1:1">
      <c r="A277" s="5" t="s">
        <v>11200</v>
      </c>
    </row>
    <row r="278" spans="1:1">
      <c r="A278" s="5" t="s">
        <v>11200</v>
      </c>
    </row>
    <row r="279" spans="1:1">
      <c r="A279" s="5" t="s">
        <v>11200</v>
      </c>
    </row>
    <row r="280" spans="1:1">
      <c r="A280" s="5" t="s">
        <v>11200</v>
      </c>
    </row>
    <row r="281" spans="1:1">
      <c r="A281" s="5" t="s">
        <v>11200</v>
      </c>
    </row>
    <row r="282" spans="1:1">
      <c r="A282" s="5" t="s">
        <v>11200</v>
      </c>
    </row>
    <row r="283" spans="1:1">
      <c r="A283" s="5" t="s">
        <v>11200</v>
      </c>
    </row>
    <row r="284" spans="1:1">
      <c r="A284" s="5" t="s">
        <v>11200</v>
      </c>
    </row>
    <row r="285" spans="1:1">
      <c r="A285" s="5" t="s">
        <v>11200</v>
      </c>
    </row>
    <row r="286" spans="1:1">
      <c r="A286" s="5" t="s">
        <v>11200</v>
      </c>
    </row>
    <row r="287" spans="1:1">
      <c r="A287" s="5" t="s">
        <v>11200</v>
      </c>
    </row>
    <row r="288" spans="1:1">
      <c r="A288" s="5" t="s">
        <v>11200</v>
      </c>
    </row>
    <row r="289" spans="1:1">
      <c r="A289" s="5" t="s">
        <v>11200</v>
      </c>
    </row>
    <row r="290" spans="1:1">
      <c r="A290" s="5" t="s">
        <v>11200</v>
      </c>
    </row>
    <row r="291" spans="1:1">
      <c r="A291" s="5" t="s">
        <v>11200</v>
      </c>
    </row>
    <row r="292" spans="1:1">
      <c r="A292" s="5" t="s">
        <v>11200</v>
      </c>
    </row>
    <row r="293" spans="1:1">
      <c r="A293" s="5" t="s">
        <v>11200</v>
      </c>
    </row>
    <row r="294" spans="1:1">
      <c r="A294" s="5" t="s">
        <v>11200</v>
      </c>
    </row>
    <row r="295" spans="1:1">
      <c r="A295" s="5" t="s">
        <v>11200</v>
      </c>
    </row>
    <row r="296" spans="1:1">
      <c r="A296" s="5" t="s">
        <v>11200</v>
      </c>
    </row>
    <row r="297" spans="1:1">
      <c r="A297" s="5" t="s">
        <v>11200</v>
      </c>
    </row>
    <row r="298" spans="1:1">
      <c r="A298" s="5" t="s">
        <v>11200</v>
      </c>
    </row>
    <row r="299" spans="1:1">
      <c r="A299" s="5" t="s">
        <v>11200</v>
      </c>
    </row>
    <row r="300" spans="1:1">
      <c r="A300" s="5" t="s">
        <v>11200</v>
      </c>
    </row>
    <row r="301" spans="1:1">
      <c r="A301" s="5" t="s">
        <v>11200</v>
      </c>
    </row>
    <row r="302" spans="1:1">
      <c r="A302" s="5" t="s">
        <v>11200</v>
      </c>
    </row>
    <row r="303" spans="1:1">
      <c r="A303" s="5" t="s">
        <v>11200</v>
      </c>
    </row>
    <row r="304" spans="1:1">
      <c r="A304" s="5" t="s">
        <v>11200</v>
      </c>
    </row>
    <row r="305" spans="1:1">
      <c r="A305" s="5" t="s">
        <v>11200</v>
      </c>
    </row>
    <row r="306" spans="1:1">
      <c r="A306" s="5" t="s">
        <v>11200</v>
      </c>
    </row>
    <row r="307" spans="1:1">
      <c r="A307" s="5" t="s">
        <v>11200</v>
      </c>
    </row>
    <row r="308" spans="1:1">
      <c r="A308" s="5" t="s">
        <v>11200</v>
      </c>
    </row>
    <row r="309" spans="1:1">
      <c r="A309" s="5" t="s">
        <v>11200</v>
      </c>
    </row>
    <row r="310" spans="1:1">
      <c r="A310" s="5" t="s">
        <v>11200</v>
      </c>
    </row>
    <row r="311" spans="1:1">
      <c r="A311" s="5" t="s">
        <v>11200</v>
      </c>
    </row>
    <row r="312" spans="1:1">
      <c r="A312" s="5" t="s">
        <v>11200</v>
      </c>
    </row>
    <row r="313" spans="1:1">
      <c r="A313" s="5" t="s">
        <v>11200</v>
      </c>
    </row>
    <row r="314" spans="1:1">
      <c r="A314" s="5" t="s">
        <v>11200</v>
      </c>
    </row>
    <row r="315" spans="1:1">
      <c r="A315" s="5" t="s">
        <v>11200</v>
      </c>
    </row>
    <row r="316" spans="1:1">
      <c r="A316" s="5" t="s">
        <v>11200</v>
      </c>
    </row>
    <row r="317" spans="1:1">
      <c r="A317" s="5" t="s">
        <v>11200</v>
      </c>
    </row>
    <row r="318" spans="1:1">
      <c r="A318" s="5" t="s">
        <v>11200</v>
      </c>
    </row>
    <row r="319" spans="1:1">
      <c r="A319" s="5" t="s">
        <v>11200</v>
      </c>
    </row>
    <row r="320" spans="1:1">
      <c r="A320" s="5" t="s">
        <v>11200</v>
      </c>
    </row>
    <row r="321" spans="1:1">
      <c r="A321" s="5" t="s">
        <v>11200</v>
      </c>
    </row>
    <row r="322" spans="1:1">
      <c r="A322" s="5" t="s">
        <v>11200</v>
      </c>
    </row>
    <row r="323" spans="1:1">
      <c r="A323" s="5" t="s">
        <v>11200</v>
      </c>
    </row>
    <row r="324" spans="1:1">
      <c r="A324" s="5" t="s">
        <v>11200</v>
      </c>
    </row>
    <row r="325" spans="1:1">
      <c r="A325" s="5" t="s">
        <v>11200</v>
      </c>
    </row>
    <row r="326" spans="1:1">
      <c r="A326" s="5" t="s">
        <v>11200</v>
      </c>
    </row>
    <row r="327" spans="1:1">
      <c r="A327" s="5" t="s">
        <v>11200</v>
      </c>
    </row>
    <row r="328" spans="1:1">
      <c r="A328" s="5" t="s">
        <v>11200</v>
      </c>
    </row>
    <row r="329" spans="1:1">
      <c r="A329" s="5" t="s">
        <v>11200</v>
      </c>
    </row>
    <row r="330" spans="1:1">
      <c r="A330" s="5" t="s">
        <v>11200</v>
      </c>
    </row>
    <row r="331" spans="1:1">
      <c r="A331" s="5" t="s">
        <v>11200</v>
      </c>
    </row>
    <row r="332" spans="1:1">
      <c r="A332" s="5" t="s">
        <v>11200</v>
      </c>
    </row>
    <row r="333" spans="1:1">
      <c r="A333" s="5" t="s">
        <v>11200</v>
      </c>
    </row>
    <row r="334" spans="1:1">
      <c r="A334" s="5" t="s">
        <v>11200</v>
      </c>
    </row>
    <row r="335" spans="1:1">
      <c r="A335" s="5" t="s">
        <v>11200</v>
      </c>
    </row>
    <row r="336" spans="1:1">
      <c r="A336" s="5" t="s">
        <v>11200</v>
      </c>
    </row>
    <row r="337" spans="1:1">
      <c r="A337" s="5" t="s">
        <v>11200</v>
      </c>
    </row>
    <row r="338" spans="1:1">
      <c r="A338" s="5" t="s">
        <v>11200</v>
      </c>
    </row>
    <row r="339" spans="1:1">
      <c r="A339" s="5" t="s">
        <v>11200</v>
      </c>
    </row>
    <row r="340" spans="1:1">
      <c r="A340" s="5" t="s">
        <v>11200</v>
      </c>
    </row>
    <row r="341" spans="1:1">
      <c r="A341" s="5" t="s">
        <v>11200</v>
      </c>
    </row>
    <row r="342" spans="1:1">
      <c r="A342" s="5" t="s">
        <v>11865</v>
      </c>
    </row>
    <row r="343" spans="1:1">
      <c r="A343" s="5" t="s">
        <v>11865</v>
      </c>
    </row>
    <row r="344" spans="1:1">
      <c r="A344" s="5" t="s">
        <v>11346</v>
      </c>
    </row>
    <row r="345" spans="1:1">
      <c r="A345" s="5" t="s">
        <v>11346</v>
      </c>
    </row>
    <row r="346" spans="1:1">
      <c r="A346" s="5" t="s">
        <v>11346</v>
      </c>
    </row>
    <row r="347" spans="1:1">
      <c r="A347" s="5" t="s">
        <v>11346</v>
      </c>
    </row>
    <row r="348" spans="1:1">
      <c r="A348" s="5" t="s">
        <v>11346</v>
      </c>
    </row>
    <row r="349" spans="1:1">
      <c r="A349" s="5" t="s">
        <v>11346</v>
      </c>
    </row>
    <row r="350" spans="1:1">
      <c r="A350" s="5" t="s">
        <v>11346</v>
      </c>
    </row>
    <row r="351" spans="1:1">
      <c r="A351" s="5" t="s">
        <v>11346</v>
      </c>
    </row>
    <row r="352" spans="1:1">
      <c r="A352" s="5" t="s">
        <v>11346</v>
      </c>
    </row>
    <row r="353" spans="1:1">
      <c r="A353" s="5" t="s">
        <v>11346</v>
      </c>
    </row>
    <row r="354" spans="1:1">
      <c r="A354" s="5" t="s">
        <v>11346</v>
      </c>
    </row>
    <row r="355" spans="1:1">
      <c r="A355" s="5" t="s">
        <v>11346</v>
      </c>
    </row>
    <row r="356" spans="1:1">
      <c r="A356" s="5" t="s">
        <v>11346</v>
      </c>
    </row>
    <row r="357" spans="1:1">
      <c r="A357" s="5" t="s">
        <v>11346</v>
      </c>
    </row>
    <row r="358" spans="1:1">
      <c r="A358" s="5" t="s">
        <v>11346</v>
      </c>
    </row>
    <row r="359" spans="1:1">
      <c r="A359" s="5" t="s">
        <v>11346</v>
      </c>
    </row>
    <row r="360" spans="1:1">
      <c r="A360" s="5" t="s">
        <v>11346</v>
      </c>
    </row>
    <row r="361" spans="1:1">
      <c r="A361" s="5" t="s">
        <v>11346</v>
      </c>
    </row>
    <row r="362" spans="1:1">
      <c r="A362" s="5" t="s">
        <v>11346</v>
      </c>
    </row>
    <row r="363" spans="1:1">
      <c r="A363" s="5" t="s">
        <v>11346</v>
      </c>
    </row>
    <row r="364" spans="1:1">
      <c r="A364" s="5" t="s">
        <v>11346</v>
      </c>
    </row>
    <row r="365" spans="1:1">
      <c r="A365" s="5" t="s">
        <v>11346</v>
      </c>
    </row>
    <row r="366" spans="1:1">
      <c r="A366" s="5" t="s">
        <v>11346</v>
      </c>
    </row>
    <row r="367" spans="1:1">
      <c r="A367" s="5" t="s">
        <v>11346</v>
      </c>
    </row>
    <row r="368" spans="1:1">
      <c r="A368" s="5" t="s">
        <v>11346</v>
      </c>
    </row>
    <row r="369" spans="1:1">
      <c r="A369" s="5" t="s">
        <v>11346</v>
      </c>
    </row>
    <row r="370" spans="1:1">
      <c r="A370" s="5" t="s">
        <v>11346</v>
      </c>
    </row>
    <row r="371" spans="1:1">
      <c r="A371" s="5" t="s">
        <v>11346</v>
      </c>
    </row>
    <row r="372" spans="1:1">
      <c r="A372" s="5" t="s">
        <v>11346</v>
      </c>
    </row>
    <row r="373" spans="1:1">
      <c r="A373" s="5" t="s">
        <v>11346</v>
      </c>
    </row>
    <row r="374" spans="1:1">
      <c r="A374" s="5" t="s">
        <v>11346</v>
      </c>
    </row>
    <row r="375" spans="1:1">
      <c r="A375" s="5" t="s">
        <v>11346</v>
      </c>
    </row>
    <row r="376" spans="1:1">
      <c r="A376" s="5" t="s">
        <v>11346</v>
      </c>
    </row>
    <row r="377" spans="1:1">
      <c r="A377" s="5" t="s">
        <v>11346</v>
      </c>
    </row>
    <row r="378" spans="1:1">
      <c r="A378" s="5" t="s">
        <v>11346</v>
      </c>
    </row>
    <row r="379" spans="1:1">
      <c r="A379" s="5" t="s">
        <v>11346</v>
      </c>
    </row>
    <row r="380" spans="1:1">
      <c r="A380" s="5" t="s">
        <v>11346</v>
      </c>
    </row>
    <row r="381" spans="1:1">
      <c r="A381" s="5" t="s">
        <v>11346</v>
      </c>
    </row>
    <row r="382" spans="1:1">
      <c r="A382" s="5" t="s">
        <v>11346</v>
      </c>
    </row>
    <row r="383" spans="1:1">
      <c r="A383" s="5" t="s">
        <v>11346</v>
      </c>
    </row>
    <row r="384" spans="1:1">
      <c r="A384" s="5" t="s">
        <v>11346</v>
      </c>
    </row>
    <row r="385" spans="1:1">
      <c r="A385" s="5" t="s">
        <v>11346</v>
      </c>
    </row>
    <row r="386" spans="1:1">
      <c r="A386" s="5" t="s">
        <v>11346</v>
      </c>
    </row>
    <row r="387" spans="1:1">
      <c r="A387" s="5" t="s">
        <v>11278</v>
      </c>
    </row>
    <row r="388" spans="1:1">
      <c r="A388" s="5" t="s">
        <v>11278</v>
      </c>
    </row>
    <row r="389" spans="1:1">
      <c r="A389" s="5" t="s">
        <v>11278</v>
      </c>
    </row>
    <row r="390" spans="1:1">
      <c r="A390" s="5" t="s">
        <v>11278</v>
      </c>
    </row>
    <row r="391" spans="1:1">
      <c r="A391" s="5" t="s">
        <v>11278</v>
      </c>
    </row>
    <row r="392" spans="1:1">
      <c r="A392" s="5" t="s">
        <v>11278</v>
      </c>
    </row>
    <row r="393" spans="1:1">
      <c r="A393" s="5" t="s">
        <v>11278</v>
      </c>
    </row>
    <row r="394" spans="1:1">
      <c r="A394" s="5" t="s">
        <v>11278</v>
      </c>
    </row>
    <row r="395" spans="1:1">
      <c r="A395" s="5" t="s">
        <v>11278</v>
      </c>
    </row>
    <row r="396" spans="1:1">
      <c r="A396" s="5" t="s">
        <v>11278</v>
      </c>
    </row>
    <row r="397" spans="1:1">
      <c r="A397" s="5" t="s">
        <v>11278</v>
      </c>
    </row>
    <row r="398" spans="1:1">
      <c r="A398" s="5" t="s">
        <v>11278</v>
      </c>
    </row>
    <row r="399" spans="1:1">
      <c r="A399" s="5" t="s">
        <v>11278</v>
      </c>
    </row>
    <row r="400" spans="1:1">
      <c r="A400" s="5" t="s">
        <v>11278</v>
      </c>
    </row>
    <row r="401" spans="1:1">
      <c r="A401" s="5" t="s">
        <v>11278</v>
      </c>
    </row>
    <row r="402" spans="1:1">
      <c r="A402" s="5" t="s">
        <v>11278</v>
      </c>
    </row>
    <row r="403" spans="1:1">
      <c r="A403" s="5" t="s">
        <v>11278</v>
      </c>
    </row>
    <row r="404" spans="1:1">
      <c r="A404" s="5" t="s">
        <v>11278</v>
      </c>
    </row>
    <row r="405" spans="1:1">
      <c r="A405" s="5" t="s">
        <v>11278</v>
      </c>
    </row>
    <row r="406" spans="1:1">
      <c r="A406" s="5" t="s">
        <v>11278</v>
      </c>
    </row>
    <row r="407" spans="1:1">
      <c r="A407" s="5" t="s">
        <v>11278</v>
      </c>
    </row>
    <row r="408" spans="1:1">
      <c r="A408" s="5" t="s">
        <v>11278</v>
      </c>
    </row>
    <row r="409" spans="1:1">
      <c r="A409" s="5" t="s">
        <v>11278</v>
      </c>
    </row>
    <row r="410" spans="1:1">
      <c r="A410" s="5" t="s">
        <v>11278</v>
      </c>
    </row>
    <row r="411" spans="1:1">
      <c r="A411" s="5" t="s">
        <v>11278</v>
      </c>
    </row>
    <row r="412" spans="1:1">
      <c r="A412" s="5" t="s">
        <v>11278</v>
      </c>
    </row>
    <row r="413" spans="1:1">
      <c r="A413" s="5" t="s">
        <v>11278</v>
      </c>
    </row>
    <row r="414" spans="1:1">
      <c r="A414" s="5" t="s">
        <v>11278</v>
      </c>
    </row>
    <row r="415" spans="1:1">
      <c r="A415" s="5" t="s">
        <v>11278</v>
      </c>
    </row>
    <row r="416" spans="1:1">
      <c r="A416" s="5" t="s">
        <v>11278</v>
      </c>
    </row>
    <row r="417" spans="1:1">
      <c r="A417" s="5" t="s">
        <v>11278</v>
      </c>
    </row>
    <row r="418" spans="1:1">
      <c r="A418" s="5" t="s">
        <v>11278</v>
      </c>
    </row>
    <row r="419" spans="1:1">
      <c r="A419" s="5" t="s">
        <v>11278</v>
      </c>
    </row>
    <row r="420" spans="1:1">
      <c r="A420" s="5" t="s">
        <v>11278</v>
      </c>
    </row>
    <row r="421" spans="1:1">
      <c r="A421" s="5" t="s">
        <v>11278</v>
      </c>
    </row>
    <row r="422" spans="1:1">
      <c r="A422" s="5" t="s">
        <v>11278</v>
      </c>
    </row>
    <row r="423" spans="1:1">
      <c r="A423" s="5" t="s">
        <v>11278</v>
      </c>
    </row>
    <row r="424" spans="1:1">
      <c r="A424" s="5" t="s">
        <v>11278</v>
      </c>
    </row>
    <row r="425" spans="1:1">
      <c r="A425" s="5" t="s">
        <v>11278</v>
      </c>
    </row>
    <row r="426" spans="1:1">
      <c r="A426" s="5" t="s">
        <v>11278</v>
      </c>
    </row>
    <row r="427" spans="1:1">
      <c r="A427" s="5" t="s">
        <v>11278</v>
      </c>
    </row>
    <row r="428" spans="1:1">
      <c r="A428" s="5" t="s">
        <v>11278</v>
      </c>
    </row>
    <row r="429" spans="1:1">
      <c r="A429" s="5" t="s">
        <v>11278</v>
      </c>
    </row>
    <row r="430" spans="1:1">
      <c r="A430" s="5" t="s">
        <v>11278</v>
      </c>
    </row>
    <row r="431" spans="1:1">
      <c r="A431" s="5" t="s">
        <v>11278</v>
      </c>
    </row>
    <row r="432" spans="1:1">
      <c r="A432" s="5" t="s">
        <v>11278</v>
      </c>
    </row>
    <row r="433" spans="1:1">
      <c r="A433" s="5" t="s">
        <v>11278</v>
      </c>
    </row>
    <row r="434" spans="1:1">
      <c r="A434" s="5" t="s">
        <v>11278</v>
      </c>
    </row>
    <row r="435" spans="1:1">
      <c r="A435" s="5" t="s">
        <v>11278</v>
      </c>
    </row>
    <row r="436" spans="1:1">
      <c r="A436" s="5" t="s">
        <v>11278</v>
      </c>
    </row>
    <row r="437" spans="1:1">
      <c r="A437" s="5" t="s">
        <v>11278</v>
      </c>
    </row>
    <row r="438" spans="1:1">
      <c r="A438" s="5" t="s">
        <v>11278</v>
      </c>
    </row>
    <row r="439" spans="1:1">
      <c r="A439" s="5" t="s">
        <v>11278</v>
      </c>
    </row>
    <row r="440" spans="1:1">
      <c r="A440" s="5" t="s">
        <v>11278</v>
      </c>
    </row>
    <row r="441" spans="1:1">
      <c r="A441" s="5" t="s">
        <v>11278</v>
      </c>
    </row>
    <row r="442" spans="1:1">
      <c r="A442" s="5" t="s">
        <v>11278</v>
      </c>
    </row>
    <row r="443" spans="1:1">
      <c r="A443" s="5" t="s">
        <v>11278</v>
      </c>
    </row>
    <row r="444" spans="1:1">
      <c r="A444" s="5" t="s">
        <v>11278</v>
      </c>
    </row>
    <row r="445" spans="1:1">
      <c r="A445" s="5" t="s">
        <v>11278</v>
      </c>
    </row>
    <row r="446" spans="1:1">
      <c r="A446" s="5" t="s">
        <v>11278</v>
      </c>
    </row>
    <row r="447" spans="1:1">
      <c r="A447" s="5" t="s">
        <v>11278</v>
      </c>
    </row>
    <row r="448" spans="1:1">
      <c r="A448" s="5" t="s">
        <v>11278</v>
      </c>
    </row>
    <row r="449" spans="1:1">
      <c r="A449" s="5" t="s">
        <v>11278</v>
      </c>
    </row>
    <row r="450" spans="1:1">
      <c r="A450" s="5" t="s">
        <v>11278</v>
      </c>
    </row>
    <row r="451" spans="1:1">
      <c r="A451" s="5" t="s">
        <v>11278</v>
      </c>
    </row>
    <row r="452" spans="1:1">
      <c r="A452" s="5" t="s">
        <v>11278</v>
      </c>
    </row>
    <row r="453" spans="1:1">
      <c r="A453" s="5" t="s">
        <v>11278</v>
      </c>
    </row>
    <row r="454" spans="1:1">
      <c r="A454" s="5" t="s">
        <v>11278</v>
      </c>
    </row>
    <row r="455" spans="1:1">
      <c r="A455" s="5" t="s">
        <v>11278</v>
      </c>
    </row>
    <row r="456" spans="1:1">
      <c r="A456" s="5" t="s">
        <v>11278</v>
      </c>
    </row>
    <row r="457" spans="1:1">
      <c r="A457" s="5" t="s">
        <v>11278</v>
      </c>
    </row>
    <row r="458" spans="1:1">
      <c r="A458" s="5" t="s">
        <v>11278</v>
      </c>
    </row>
    <row r="459" spans="1:1">
      <c r="A459" s="5" t="s">
        <v>11278</v>
      </c>
    </row>
    <row r="460" spans="1:1">
      <c r="A460" s="5" t="s">
        <v>11278</v>
      </c>
    </row>
    <row r="461" spans="1:1">
      <c r="A461" s="5" t="s">
        <v>11278</v>
      </c>
    </row>
    <row r="462" spans="1:1">
      <c r="A462" s="5" t="s">
        <v>11278</v>
      </c>
    </row>
    <row r="463" spans="1:1">
      <c r="A463" s="5" t="s">
        <v>11278</v>
      </c>
    </row>
    <row r="464" spans="1:1">
      <c r="A464" s="5" t="s">
        <v>11278</v>
      </c>
    </row>
    <row r="465" spans="1:1">
      <c r="A465" s="5" t="s">
        <v>11278</v>
      </c>
    </row>
    <row r="466" spans="1:1">
      <c r="A466" s="5" t="s">
        <v>11278</v>
      </c>
    </row>
    <row r="467" spans="1:1">
      <c r="A467" s="5" t="s">
        <v>11278</v>
      </c>
    </row>
    <row r="468" spans="1:1">
      <c r="A468" s="5" t="s">
        <v>11278</v>
      </c>
    </row>
    <row r="469" spans="1:1">
      <c r="A469" s="5" t="s">
        <v>11278</v>
      </c>
    </row>
    <row r="470" spans="1:1">
      <c r="A470" s="5" t="s">
        <v>11278</v>
      </c>
    </row>
    <row r="471" spans="1:1">
      <c r="A471" s="5" t="s">
        <v>11278</v>
      </c>
    </row>
    <row r="472" spans="1:1">
      <c r="A472" s="5" t="s">
        <v>11292</v>
      </c>
    </row>
    <row r="473" spans="1:1">
      <c r="A473" s="5" t="s">
        <v>11292</v>
      </c>
    </row>
    <row r="474" spans="1:1">
      <c r="A474" s="5" t="s">
        <v>11292</v>
      </c>
    </row>
    <row r="475" spans="1:1">
      <c r="A475" s="5" t="s">
        <v>11292</v>
      </c>
    </row>
    <row r="476" spans="1:1">
      <c r="A476" s="5" t="s">
        <v>11292</v>
      </c>
    </row>
    <row r="477" spans="1:1">
      <c r="A477" s="5" t="s">
        <v>11292</v>
      </c>
    </row>
    <row r="478" spans="1:1">
      <c r="A478" s="5" t="s">
        <v>11292</v>
      </c>
    </row>
    <row r="479" spans="1:1">
      <c r="A479" s="5" t="s">
        <v>11292</v>
      </c>
    </row>
    <row r="480" spans="1:1">
      <c r="A480" s="5" t="s">
        <v>11292</v>
      </c>
    </row>
    <row r="481" spans="1:1">
      <c r="A481" s="5" t="s">
        <v>11292</v>
      </c>
    </row>
    <row r="482" spans="1:1">
      <c r="A482" s="5" t="s">
        <v>11292</v>
      </c>
    </row>
    <row r="483" spans="1:1">
      <c r="A483" s="5" t="s">
        <v>11292</v>
      </c>
    </row>
    <row r="484" spans="1:1">
      <c r="A484" s="5" t="s">
        <v>11292</v>
      </c>
    </row>
    <row r="485" spans="1:1">
      <c r="A485" s="5" t="s">
        <v>11292</v>
      </c>
    </row>
    <row r="486" spans="1:1">
      <c r="A486" s="5" t="s">
        <v>11292</v>
      </c>
    </row>
    <row r="487" spans="1:1">
      <c r="A487" s="5" t="s">
        <v>11292</v>
      </c>
    </row>
    <row r="488" spans="1:1">
      <c r="A488" s="5" t="s">
        <v>11292</v>
      </c>
    </row>
    <row r="489" spans="1:1">
      <c r="A489" s="5" t="s">
        <v>11292</v>
      </c>
    </row>
    <row r="490" spans="1:1">
      <c r="A490" s="5" t="s">
        <v>11292</v>
      </c>
    </row>
    <row r="491" spans="1:1">
      <c r="A491" s="5" t="s">
        <v>11292</v>
      </c>
    </row>
    <row r="492" spans="1:1">
      <c r="A492" s="5" t="s">
        <v>11292</v>
      </c>
    </row>
    <row r="493" spans="1:1">
      <c r="A493" s="5" t="s">
        <v>11292</v>
      </c>
    </row>
    <row r="494" spans="1:1">
      <c r="A494" s="5" t="s">
        <v>11292</v>
      </c>
    </row>
    <row r="495" spans="1:1">
      <c r="A495" s="5" t="s">
        <v>11292</v>
      </c>
    </row>
    <row r="496" spans="1:1">
      <c r="A496" s="5" t="s">
        <v>11292</v>
      </c>
    </row>
    <row r="497" spans="1:1">
      <c r="A497" s="5" t="s">
        <v>11292</v>
      </c>
    </row>
    <row r="498" spans="1:1">
      <c r="A498" s="5" t="s">
        <v>11292</v>
      </c>
    </row>
    <row r="499" spans="1:1">
      <c r="A499" s="5" t="s">
        <v>11292</v>
      </c>
    </row>
    <row r="500" spans="1:1">
      <c r="A500" s="5" t="s">
        <v>11292</v>
      </c>
    </row>
    <row r="501" spans="1:1">
      <c r="A501" s="5" t="s">
        <v>11292</v>
      </c>
    </row>
    <row r="502" spans="1:1">
      <c r="A502" s="5" t="s">
        <v>11292</v>
      </c>
    </row>
    <row r="503" spans="1:1">
      <c r="A503" s="5" t="s">
        <v>11292</v>
      </c>
    </row>
    <row r="504" spans="1:1">
      <c r="A504" s="5" t="s">
        <v>11292</v>
      </c>
    </row>
    <row r="505" spans="1:1">
      <c r="A505" s="5" t="s">
        <v>11292</v>
      </c>
    </row>
    <row r="506" spans="1:1">
      <c r="A506" s="5" t="s">
        <v>11292</v>
      </c>
    </row>
    <row r="507" spans="1:1">
      <c r="A507" s="5" t="s">
        <v>11292</v>
      </c>
    </row>
    <row r="508" spans="1:1">
      <c r="A508" s="5" t="s">
        <v>11292</v>
      </c>
    </row>
    <row r="509" spans="1:1">
      <c r="A509" s="5" t="s">
        <v>11292</v>
      </c>
    </row>
    <row r="510" spans="1:1">
      <c r="A510" s="5" t="s">
        <v>11292</v>
      </c>
    </row>
    <row r="511" spans="1:1">
      <c r="A511" s="5" t="s">
        <v>11292</v>
      </c>
    </row>
    <row r="512" spans="1:1">
      <c r="A512" s="5" t="s">
        <v>11292</v>
      </c>
    </row>
    <row r="513" spans="1:1">
      <c r="A513" s="5" t="s">
        <v>11292</v>
      </c>
    </row>
    <row r="514" spans="1:1">
      <c r="A514" s="5" t="s">
        <v>11292</v>
      </c>
    </row>
    <row r="515" spans="1:1">
      <c r="A515" s="5" t="s">
        <v>11292</v>
      </c>
    </row>
    <row r="516" spans="1:1">
      <c r="A516" s="5" t="s">
        <v>11292</v>
      </c>
    </row>
    <row r="517" spans="1:1">
      <c r="A517" s="5" t="s">
        <v>11292</v>
      </c>
    </row>
    <row r="518" spans="1:1">
      <c r="A518" s="5" t="s">
        <v>11292</v>
      </c>
    </row>
    <row r="519" spans="1:1">
      <c r="A519" s="5" t="s">
        <v>11292</v>
      </c>
    </row>
    <row r="520" spans="1:1">
      <c r="A520" s="5" t="s">
        <v>11292</v>
      </c>
    </row>
    <row r="521" spans="1:1">
      <c r="A521" s="5" t="s">
        <v>11292</v>
      </c>
    </row>
    <row r="522" spans="1:1">
      <c r="A522" s="5" t="s">
        <v>11292</v>
      </c>
    </row>
    <row r="523" spans="1:1">
      <c r="A523" s="5" t="s">
        <v>11292</v>
      </c>
    </row>
    <row r="524" spans="1:1">
      <c r="A524" s="5" t="s">
        <v>11292</v>
      </c>
    </row>
    <row r="525" spans="1:1">
      <c r="A525" s="5" t="s">
        <v>11292</v>
      </c>
    </row>
    <row r="526" spans="1:1">
      <c r="A526" s="5" t="s">
        <v>11292</v>
      </c>
    </row>
    <row r="527" spans="1:1">
      <c r="A527" s="5" t="s">
        <v>11292</v>
      </c>
    </row>
    <row r="528" spans="1:1">
      <c r="A528" s="5" t="s">
        <v>11292</v>
      </c>
    </row>
    <row r="529" spans="1:1">
      <c r="A529" s="5" t="s">
        <v>11292</v>
      </c>
    </row>
    <row r="530" spans="1:1">
      <c r="A530" s="5" t="s">
        <v>11292</v>
      </c>
    </row>
    <row r="531" spans="1:1">
      <c r="A531" s="5" t="s">
        <v>11292</v>
      </c>
    </row>
    <row r="532" spans="1:1">
      <c r="A532" s="5" t="s">
        <v>11292</v>
      </c>
    </row>
    <row r="533" spans="1:1">
      <c r="A533" s="5" t="s">
        <v>11292</v>
      </c>
    </row>
    <row r="534" spans="1:1">
      <c r="A534" s="5" t="s">
        <v>11292</v>
      </c>
    </row>
    <row r="535" spans="1:1">
      <c r="A535" s="5" t="s">
        <v>11292</v>
      </c>
    </row>
    <row r="536" spans="1:1">
      <c r="A536" s="5" t="s">
        <v>11292</v>
      </c>
    </row>
    <row r="537" spans="1:1">
      <c r="A537" s="5" t="s">
        <v>11292</v>
      </c>
    </row>
    <row r="538" spans="1:1">
      <c r="A538" s="5" t="s">
        <v>11292</v>
      </c>
    </row>
    <row r="539" spans="1:1">
      <c r="A539" s="5" t="s">
        <v>11292</v>
      </c>
    </row>
    <row r="540" spans="1:1">
      <c r="A540" s="5" t="s">
        <v>11292</v>
      </c>
    </row>
    <row r="541" spans="1:1">
      <c r="A541" s="5" t="s">
        <v>11292</v>
      </c>
    </row>
    <row r="542" spans="1:1">
      <c r="A542" s="5" t="s">
        <v>11292</v>
      </c>
    </row>
    <row r="543" spans="1:1">
      <c r="A543" s="5" t="s">
        <v>11292</v>
      </c>
    </row>
    <row r="544" spans="1:1">
      <c r="A544" s="5" t="s">
        <v>11292</v>
      </c>
    </row>
    <row r="545" spans="1:1">
      <c r="A545" s="5" t="s">
        <v>11292</v>
      </c>
    </row>
    <row r="546" spans="1:1">
      <c r="A546" s="5" t="s">
        <v>11292</v>
      </c>
    </row>
    <row r="547" spans="1:1">
      <c r="A547" s="5" t="s">
        <v>11292</v>
      </c>
    </row>
    <row r="548" spans="1:1">
      <c r="A548" s="5" t="s">
        <v>11292</v>
      </c>
    </row>
    <row r="549" spans="1:1">
      <c r="A549" s="5" t="s">
        <v>11292</v>
      </c>
    </row>
    <row r="550" spans="1:1">
      <c r="A550" s="5" t="s">
        <v>11292</v>
      </c>
    </row>
    <row r="551" spans="1:1">
      <c r="A551" s="5" t="s">
        <v>11292</v>
      </c>
    </row>
    <row r="552" spans="1:1">
      <c r="A552" s="5" t="s">
        <v>11292</v>
      </c>
    </row>
    <row r="553" spans="1:1">
      <c r="A553" s="5" t="s">
        <v>11292</v>
      </c>
    </row>
    <row r="554" spans="1:1">
      <c r="A554" s="5" t="s">
        <v>11292</v>
      </c>
    </row>
    <row r="555" spans="1:1">
      <c r="A555" s="5" t="s">
        <v>11292</v>
      </c>
    </row>
    <row r="556" spans="1:1">
      <c r="A556" s="5" t="s">
        <v>11292</v>
      </c>
    </row>
    <row r="557" spans="1:1">
      <c r="A557" s="5" t="s">
        <v>11292</v>
      </c>
    </row>
    <row r="558" spans="1:1">
      <c r="A558" s="5" t="s">
        <v>11292</v>
      </c>
    </row>
    <row r="559" spans="1:1">
      <c r="A559" s="5" t="s">
        <v>11292</v>
      </c>
    </row>
    <row r="560" spans="1:1">
      <c r="A560" s="5" t="s">
        <v>11292</v>
      </c>
    </row>
    <row r="561" spans="1:1">
      <c r="A561" s="5" t="s">
        <v>11292</v>
      </c>
    </row>
    <row r="562" spans="1:1">
      <c r="A562" s="5" t="s">
        <v>11292</v>
      </c>
    </row>
    <row r="563" spans="1:1">
      <c r="A563" s="5" t="s">
        <v>11292</v>
      </c>
    </row>
    <row r="564" spans="1:1">
      <c r="A564" s="5" t="s">
        <v>11292</v>
      </c>
    </row>
    <row r="565" spans="1:1">
      <c r="A565" s="5" t="s">
        <v>11292</v>
      </c>
    </row>
    <row r="566" spans="1:1">
      <c r="A566" s="5" t="s">
        <v>11292</v>
      </c>
    </row>
    <row r="567" spans="1:1">
      <c r="A567" s="5" t="s">
        <v>11292</v>
      </c>
    </row>
    <row r="568" spans="1:1">
      <c r="A568" s="5" t="s">
        <v>11292</v>
      </c>
    </row>
    <row r="569" spans="1:1">
      <c r="A569" s="5" t="s">
        <v>11292</v>
      </c>
    </row>
    <row r="570" spans="1:1">
      <c r="A570" s="5" t="s">
        <v>11292</v>
      </c>
    </row>
    <row r="571" spans="1:1">
      <c r="A571" s="5" t="s">
        <v>11292</v>
      </c>
    </row>
    <row r="572" spans="1:1">
      <c r="A572" s="5" t="s">
        <v>11292</v>
      </c>
    </row>
    <row r="573" spans="1:1">
      <c r="A573" s="5" t="s">
        <v>11292</v>
      </c>
    </row>
    <row r="574" spans="1:1">
      <c r="A574" s="5" t="s">
        <v>11292</v>
      </c>
    </row>
    <row r="575" spans="1:1">
      <c r="A575" s="5" t="s">
        <v>11292</v>
      </c>
    </row>
    <row r="576" spans="1:1">
      <c r="A576" s="5" t="s">
        <v>11292</v>
      </c>
    </row>
    <row r="577" spans="1:1">
      <c r="A577" s="5" t="s">
        <v>11292</v>
      </c>
    </row>
    <row r="578" spans="1:1">
      <c r="A578" s="5" t="s">
        <v>11292</v>
      </c>
    </row>
    <row r="579" spans="1:1">
      <c r="A579" s="5" t="s">
        <v>11292</v>
      </c>
    </row>
    <row r="580" spans="1:1">
      <c r="A580" s="5" t="s">
        <v>11292</v>
      </c>
    </row>
    <row r="581" spans="1:1">
      <c r="A581" s="5" t="s">
        <v>11292</v>
      </c>
    </row>
    <row r="582" spans="1:1">
      <c r="A582" s="5" t="s">
        <v>11292</v>
      </c>
    </row>
    <row r="583" spans="1:1">
      <c r="A583" s="5" t="s">
        <v>11292</v>
      </c>
    </row>
    <row r="584" spans="1:1">
      <c r="A584" s="5" t="s">
        <v>11292</v>
      </c>
    </row>
    <row r="585" spans="1:1">
      <c r="A585" s="5" t="s">
        <v>11292</v>
      </c>
    </row>
    <row r="586" spans="1:1">
      <c r="A586" s="5" t="s">
        <v>11292</v>
      </c>
    </row>
    <row r="587" spans="1:1">
      <c r="A587" s="5" t="s">
        <v>11292</v>
      </c>
    </row>
    <row r="588" spans="1:1">
      <c r="A588" s="5" t="s">
        <v>11292</v>
      </c>
    </row>
    <row r="589" spans="1:1">
      <c r="A589" s="5" t="s">
        <v>11292</v>
      </c>
    </row>
    <row r="590" spans="1:1">
      <c r="A590" s="5" t="s">
        <v>11292</v>
      </c>
    </row>
    <row r="591" spans="1:1">
      <c r="A591" s="5" t="s">
        <v>11292</v>
      </c>
    </row>
    <row r="592" spans="1:1">
      <c r="A592" s="5" t="s">
        <v>11292</v>
      </c>
    </row>
    <row r="593" spans="1:1">
      <c r="A593" s="5" t="s">
        <v>11292</v>
      </c>
    </row>
    <row r="594" spans="1:1">
      <c r="A594" s="5" t="s">
        <v>11292</v>
      </c>
    </row>
    <row r="595" spans="1:1">
      <c r="A595" s="5" t="s">
        <v>11292</v>
      </c>
    </row>
    <row r="596" spans="1:1">
      <c r="A596" s="5" t="s">
        <v>11292</v>
      </c>
    </row>
    <row r="597" spans="1:1">
      <c r="A597" s="5" t="s">
        <v>11292</v>
      </c>
    </row>
    <row r="598" spans="1:1">
      <c r="A598" s="5" t="s">
        <v>11292</v>
      </c>
    </row>
    <row r="599" spans="1:1">
      <c r="A599" s="5" t="s">
        <v>11292</v>
      </c>
    </row>
    <row r="600" spans="1:1">
      <c r="A600" s="5" t="s">
        <v>11292</v>
      </c>
    </row>
    <row r="601" spans="1:1">
      <c r="A601" s="5" t="s">
        <v>11292</v>
      </c>
    </row>
    <row r="602" spans="1:1">
      <c r="A602" s="5" t="s">
        <v>11292</v>
      </c>
    </row>
    <row r="603" spans="1:1">
      <c r="A603" s="5" t="s">
        <v>11292</v>
      </c>
    </row>
    <row r="604" spans="1:1">
      <c r="A604" s="5" t="s">
        <v>11292</v>
      </c>
    </row>
    <row r="605" spans="1:1">
      <c r="A605" s="5" t="s">
        <v>11292</v>
      </c>
    </row>
    <row r="606" spans="1:1">
      <c r="A606" s="5" t="s">
        <v>11292</v>
      </c>
    </row>
    <row r="607" spans="1:1">
      <c r="A607" s="5" t="s">
        <v>11292</v>
      </c>
    </row>
    <row r="608" spans="1:1">
      <c r="A608" s="5" t="s">
        <v>11292</v>
      </c>
    </row>
    <row r="609" spans="1:1">
      <c r="A609" s="5" t="s">
        <v>11292</v>
      </c>
    </row>
    <row r="610" spans="1:1">
      <c r="A610" s="5" t="s">
        <v>11292</v>
      </c>
    </row>
    <row r="611" spans="1:1">
      <c r="A611" s="5" t="s">
        <v>11292</v>
      </c>
    </row>
    <row r="612" spans="1:1">
      <c r="A612" s="5" t="s">
        <v>11292</v>
      </c>
    </row>
    <row r="613" spans="1:1">
      <c r="A613" s="5" t="s">
        <v>11292</v>
      </c>
    </row>
    <row r="614" spans="1:1">
      <c r="A614" s="5" t="s">
        <v>11292</v>
      </c>
    </row>
    <row r="615" spans="1:1">
      <c r="A615" s="5" t="s">
        <v>11292</v>
      </c>
    </row>
    <row r="616" spans="1:1">
      <c r="A616" s="5" t="s">
        <v>11292</v>
      </c>
    </row>
    <row r="617" spans="1:1">
      <c r="A617" s="5" t="s">
        <v>11292</v>
      </c>
    </row>
    <row r="618" spans="1:1">
      <c r="A618" s="5" t="s">
        <v>11292</v>
      </c>
    </row>
    <row r="619" spans="1:1">
      <c r="A619" s="5" t="s">
        <v>11292</v>
      </c>
    </row>
    <row r="620" spans="1:1">
      <c r="A620" s="5" t="s">
        <v>11292</v>
      </c>
    </row>
    <row r="621" spans="1:1">
      <c r="A621" s="5" t="s">
        <v>11292</v>
      </c>
    </row>
    <row r="622" spans="1:1">
      <c r="A622" s="5" t="s">
        <v>11292</v>
      </c>
    </row>
    <row r="623" spans="1:1">
      <c r="A623" s="5" t="s">
        <v>11292</v>
      </c>
    </row>
    <row r="624" spans="1:1">
      <c r="A624" s="5" t="s">
        <v>11292</v>
      </c>
    </row>
    <row r="625" spans="1:1">
      <c r="A625" s="5" t="s">
        <v>11292</v>
      </c>
    </row>
    <row r="626" spans="1:1">
      <c r="A626" s="5" t="s">
        <v>11292</v>
      </c>
    </row>
    <row r="627" spans="1:1">
      <c r="A627" s="5" t="s">
        <v>11292</v>
      </c>
    </row>
    <row r="628" spans="1:1">
      <c r="A628" s="5" t="s">
        <v>11292</v>
      </c>
    </row>
    <row r="629" spans="1:1">
      <c r="A629" s="5" t="s">
        <v>11292</v>
      </c>
    </row>
    <row r="630" spans="1:1">
      <c r="A630" s="5" t="s">
        <v>11292</v>
      </c>
    </row>
    <row r="631" spans="1:1">
      <c r="A631" s="5" t="s">
        <v>11292</v>
      </c>
    </row>
    <row r="632" spans="1:1">
      <c r="A632" s="5" t="s">
        <v>11292</v>
      </c>
    </row>
    <row r="633" spans="1:1">
      <c r="A633" s="5" t="s">
        <v>11292</v>
      </c>
    </row>
    <row r="634" spans="1:1">
      <c r="A634" s="5" t="s">
        <v>11212</v>
      </c>
    </row>
    <row r="635" spans="1:1">
      <c r="A635" s="5" t="s">
        <v>11212</v>
      </c>
    </row>
    <row r="636" spans="1:1">
      <c r="A636" s="5" t="s">
        <v>11212</v>
      </c>
    </row>
    <row r="637" spans="1:1">
      <c r="A637" s="5" t="s">
        <v>11212</v>
      </c>
    </row>
    <row r="638" spans="1:1">
      <c r="A638" s="5" t="s">
        <v>11212</v>
      </c>
    </row>
    <row r="639" spans="1:1">
      <c r="A639" s="5" t="s">
        <v>11212</v>
      </c>
    </row>
    <row r="640" spans="1:1">
      <c r="A640" s="5" t="s">
        <v>11212</v>
      </c>
    </row>
    <row r="641" spans="1:1">
      <c r="A641" s="5" t="s">
        <v>11212</v>
      </c>
    </row>
    <row r="642" spans="1:1">
      <c r="A642" s="5" t="s">
        <v>11212</v>
      </c>
    </row>
    <row r="643" spans="1:1">
      <c r="A643" s="5" t="s">
        <v>11212</v>
      </c>
    </row>
    <row r="644" spans="1:1">
      <c r="A644" s="5" t="s">
        <v>11212</v>
      </c>
    </row>
    <row r="645" spans="1:1">
      <c r="A645" s="5" t="s">
        <v>11212</v>
      </c>
    </row>
    <row r="646" spans="1:1">
      <c r="A646" s="5" t="s">
        <v>11212</v>
      </c>
    </row>
    <row r="647" spans="1:1">
      <c r="A647" s="5" t="s">
        <v>11212</v>
      </c>
    </row>
    <row r="648" spans="1:1">
      <c r="A648" s="5" t="s">
        <v>11212</v>
      </c>
    </row>
    <row r="649" spans="1:1">
      <c r="A649" s="5" t="s">
        <v>11212</v>
      </c>
    </row>
    <row r="650" spans="1:1">
      <c r="A650" s="5" t="s">
        <v>11212</v>
      </c>
    </row>
    <row r="651" spans="1:1">
      <c r="A651" s="5" t="s">
        <v>11212</v>
      </c>
    </row>
    <row r="652" spans="1:1">
      <c r="A652" s="5" t="s">
        <v>11212</v>
      </c>
    </row>
    <row r="653" spans="1:1">
      <c r="A653" s="5" t="s">
        <v>11212</v>
      </c>
    </row>
    <row r="654" spans="1:1">
      <c r="A654" s="5" t="s">
        <v>11212</v>
      </c>
    </row>
    <row r="655" spans="1:1">
      <c r="A655" s="5" t="s">
        <v>11212</v>
      </c>
    </row>
    <row r="656" spans="1:1">
      <c r="A656" s="5" t="s">
        <v>11212</v>
      </c>
    </row>
    <row r="657" spans="1:1">
      <c r="A657" s="5" t="s">
        <v>11212</v>
      </c>
    </row>
    <row r="658" spans="1:1">
      <c r="A658" s="5" t="s">
        <v>11212</v>
      </c>
    </row>
    <row r="659" spans="1:1">
      <c r="A659" s="5" t="s">
        <v>11212</v>
      </c>
    </row>
    <row r="660" spans="1:1">
      <c r="A660" s="5" t="s">
        <v>11212</v>
      </c>
    </row>
    <row r="661" spans="1:1">
      <c r="A661" s="5" t="s">
        <v>11212</v>
      </c>
    </row>
    <row r="662" spans="1:1">
      <c r="A662" s="5" t="s">
        <v>11212</v>
      </c>
    </row>
    <row r="663" spans="1:1">
      <c r="A663" s="5" t="s">
        <v>11212</v>
      </c>
    </row>
    <row r="664" spans="1:1">
      <c r="A664" s="5" t="s">
        <v>11301</v>
      </c>
    </row>
    <row r="665" spans="1:1">
      <c r="A665" s="5" t="s">
        <v>11301</v>
      </c>
    </row>
    <row r="666" spans="1:1">
      <c r="A666" s="5" t="s">
        <v>11301</v>
      </c>
    </row>
    <row r="667" spans="1:1">
      <c r="A667" s="5" t="s">
        <v>11301</v>
      </c>
    </row>
    <row r="668" spans="1:1">
      <c r="A668" s="5" t="s">
        <v>11301</v>
      </c>
    </row>
    <row r="669" spans="1:1">
      <c r="A669" s="5" t="s">
        <v>11301</v>
      </c>
    </row>
    <row r="670" spans="1:1">
      <c r="A670" s="5" t="s">
        <v>11301</v>
      </c>
    </row>
    <row r="671" spans="1:1">
      <c r="A671" s="5" t="s">
        <v>11301</v>
      </c>
    </row>
    <row r="672" spans="1:1">
      <c r="A672" s="5" t="s">
        <v>11301</v>
      </c>
    </row>
    <row r="673" spans="1:1">
      <c r="A673" s="5" t="s">
        <v>11301</v>
      </c>
    </row>
    <row r="674" spans="1:1">
      <c r="A674" s="5" t="s">
        <v>11301</v>
      </c>
    </row>
    <row r="675" spans="1:1">
      <c r="A675" s="5" t="s">
        <v>11301</v>
      </c>
    </row>
    <row r="676" spans="1:1">
      <c r="A676" s="5" t="s">
        <v>11301</v>
      </c>
    </row>
    <row r="677" spans="1:1">
      <c r="A677" s="5" t="s">
        <v>11301</v>
      </c>
    </row>
    <row r="678" spans="1:1">
      <c r="A678" s="5" t="s">
        <v>11301</v>
      </c>
    </row>
    <row r="679" spans="1:1">
      <c r="A679" s="5" t="s">
        <v>11301</v>
      </c>
    </row>
    <row r="680" spans="1:1">
      <c r="A680" s="5" t="s">
        <v>11301</v>
      </c>
    </row>
    <row r="681" spans="1:1">
      <c r="A681" s="5" t="s">
        <v>11301</v>
      </c>
    </row>
    <row r="682" spans="1:1">
      <c r="A682" s="5" t="s">
        <v>11301</v>
      </c>
    </row>
    <row r="683" spans="1:1">
      <c r="A683" s="5" t="s">
        <v>11301</v>
      </c>
    </row>
    <row r="684" spans="1:1">
      <c r="A684" s="5" t="s">
        <v>11301</v>
      </c>
    </row>
    <row r="685" spans="1:1">
      <c r="A685" s="5" t="s">
        <v>11301</v>
      </c>
    </row>
    <row r="686" spans="1:1">
      <c r="A686" s="5" t="s">
        <v>11301</v>
      </c>
    </row>
    <row r="687" spans="1:1">
      <c r="A687" s="5" t="s">
        <v>11301</v>
      </c>
    </row>
    <row r="688" spans="1:1">
      <c r="A688" s="5" t="s">
        <v>11301</v>
      </c>
    </row>
    <row r="689" spans="1:1">
      <c r="A689" s="5" t="s">
        <v>11301</v>
      </c>
    </row>
    <row r="690" spans="1:1">
      <c r="A690" s="5" t="s">
        <v>11301</v>
      </c>
    </row>
    <row r="691" spans="1:1">
      <c r="A691" s="5" t="s">
        <v>11301</v>
      </c>
    </row>
    <row r="692" spans="1:1">
      <c r="A692" s="5" t="s">
        <v>11301</v>
      </c>
    </row>
    <row r="693" spans="1:1">
      <c r="A693" s="5" t="s">
        <v>11301</v>
      </c>
    </row>
    <row r="694" spans="1:1">
      <c r="A694" s="5" t="s">
        <v>11301</v>
      </c>
    </row>
    <row r="695" spans="1:1">
      <c r="A695" s="5" t="s">
        <v>11301</v>
      </c>
    </row>
    <row r="696" spans="1:1">
      <c r="A696" s="5" t="s">
        <v>11301</v>
      </c>
    </row>
    <row r="697" spans="1:1">
      <c r="A697" s="5" t="s">
        <v>11301</v>
      </c>
    </row>
    <row r="698" spans="1:1">
      <c r="A698" s="5" t="s">
        <v>11301</v>
      </c>
    </row>
    <row r="699" spans="1:1">
      <c r="A699" s="5" t="s">
        <v>11301</v>
      </c>
    </row>
    <row r="700" spans="1:1">
      <c r="A700" s="5" t="s">
        <v>11301</v>
      </c>
    </row>
    <row r="701" spans="1:1">
      <c r="A701" s="5" t="s">
        <v>11301</v>
      </c>
    </row>
    <row r="702" spans="1:1">
      <c r="A702" s="5" t="s">
        <v>11301</v>
      </c>
    </row>
    <row r="703" spans="1:1">
      <c r="A703" s="5" t="s">
        <v>11301</v>
      </c>
    </row>
    <row r="704" spans="1:1">
      <c r="A704" s="5" t="s">
        <v>11301</v>
      </c>
    </row>
    <row r="705" spans="1:1">
      <c r="A705" s="5" t="s">
        <v>11301</v>
      </c>
    </row>
    <row r="706" spans="1:1">
      <c r="A706" s="5" t="s">
        <v>11301</v>
      </c>
    </row>
    <row r="707" spans="1:1">
      <c r="A707" s="5" t="s">
        <v>11301</v>
      </c>
    </row>
    <row r="708" spans="1:1">
      <c r="A708" s="5" t="s">
        <v>11301</v>
      </c>
    </row>
    <row r="709" spans="1:1">
      <c r="A709" s="5" t="s">
        <v>11301</v>
      </c>
    </row>
    <row r="710" spans="1:1">
      <c r="A710" s="5" t="s">
        <v>11301</v>
      </c>
    </row>
    <row r="711" spans="1:1">
      <c r="A711" s="5" t="s">
        <v>11301</v>
      </c>
    </row>
    <row r="712" spans="1:1">
      <c r="A712" s="5" t="s">
        <v>11301</v>
      </c>
    </row>
    <row r="713" spans="1:1">
      <c r="A713" s="5" t="s">
        <v>11301</v>
      </c>
    </row>
    <row r="714" spans="1:1">
      <c r="A714" s="5" t="s">
        <v>11301</v>
      </c>
    </row>
    <row r="715" spans="1:1">
      <c r="A715" s="5" t="s">
        <v>11301</v>
      </c>
    </row>
    <row r="716" spans="1:1">
      <c r="A716" s="5" t="s">
        <v>11301</v>
      </c>
    </row>
    <row r="717" spans="1:1">
      <c r="A717" s="5" t="s">
        <v>11301</v>
      </c>
    </row>
    <row r="718" spans="1:1">
      <c r="A718" s="5" t="s">
        <v>11301</v>
      </c>
    </row>
    <row r="719" spans="1:1">
      <c r="A719" s="5" t="s">
        <v>11301</v>
      </c>
    </row>
    <row r="720" spans="1:1">
      <c r="A720" s="5" t="s">
        <v>11301</v>
      </c>
    </row>
    <row r="721" spans="1:1">
      <c r="A721" s="5" t="s">
        <v>11301</v>
      </c>
    </row>
    <row r="722" spans="1:1">
      <c r="A722" s="5" t="s">
        <v>11301</v>
      </c>
    </row>
    <row r="723" spans="1:1">
      <c r="A723" s="5" t="s">
        <v>11301</v>
      </c>
    </row>
    <row r="724" spans="1:1">
      <c r="A724" s="5" t="s">
        <v>11301</v>
      </c>
    </row>
    <row r="725" spans="1:1">
      <c r="A725" s="5" t="s">
        <v>11301</v>
      </c>
    </row>
    <row r="726" spans="1:1">
      <c r="A726" s="5" t="s">
        <v>11301</v>
      </c>
    </row>
    <row r="727" spans="1:1">
      <c r="A727" s="5" t="s">
        <v>11301</v>
      </c>
    </row>
    <row r="728" spans="1:1">
      <c r="A728" s="5" t="s">
        <v>11301</v>
      </c>
    </row>
    <row r="729" spans="1:1">
      <c r="A729" s="5" t="s">
        <v>11301</v>
      </c>
    </row>
    <row r="730" spans="1:1">
      <c r="A730" s="5" t="s">
        <v>11301</v>
      </c>
    </row>
    <row r="731" spans="1:1">
      <c r="A731" s="5" t="s">
        <v>11301</v>
      </c>
    </row>
    <row r="732" spans="1:1">
      <c r="A732" s="5" t="s">
        <v>11301</v>
      </c>
    </row>
    <row r="733" spans="1:1">
      <c r="A733" s="5" t="s">
        <v>11301</v>
      </c>
    </row>
    <row r="734" spans="1:1">
      <c r="A734" s="5" t="s">
        <v>11301</v>
      </c>
    </row>
    <row r="735" spans="1:1">
      <c r="A735" s="5" t="s">
        <v>11301</v>
      </c>
    </row>
    <row r="736" spans="1:1">
      <c r="A736" s="5" t="s">
        <v>11301</v>
      </c>
    </row>
    <row r="737" spans="1:1">
      <c r="A737" s="5" t="s">
        <v>11301</v>
      </c>
    </row>
    <row r="738" spans="1:1">
      <c r="A738" s="5" t="s">
        <v>11301</v>
      </c>
    </row>
    <row r="739" spans="1:1">
      <c r="A739" s="5" t="s">
        <v>11301</v>
      </c>
    </row>
    <row r="740" spans="1:1">
      <c r="A740" s="5" t="s">
        <v>11301</v>
      </c>
    </row>
    <row r="741" spans="1:1">
      <c r="A741" s="5" t="s">
        <v>11301</v>
      </c>
    </row>
    <row r="742" spans="1:1">
      <c r="A742" s="5" t="s">
        <v>11301</v>
      </c>
    </row>
    <row r="743" spans="1:1">
      <c r="A743" s="5" t="s">
        <v>11301</v>
      </c>
    </row>
    <row r="744" spans="1:1">
      <c r="A744" s="5" t="s">
        <v>11301</v>
      </c>
    </row>
    <row r="745" spans="1:1">
      <c r="A745" s="5" t="s">
        <v>11301</v>
      </c>
    </row>
    <row r="746" spans="1:1">
      <c r="A746" s="5" t="s">
        <v>11301</v>
      </c>
    </row>
    <row r="747" spans="1:1">
      <c r="A747" s="5" t="s">
        <v>11222</v>
      </c>
    </row>
    <row r="748" spans="1:1">
      <c r="A748" s="5" t="s">
        <v>11222</v>
      </c>
    </row>
    <row r="749" spans="1:1">
      <c r="A749" s="5" t="s">
        <v>11222</v>
      </c>
    </row>
    <row r="750" spans="1:1">
      <c r="A750" s="5" t="s">
        <v>11222</v>
      </c>
    </row>
    <row r="751" spans="1:1">
      <c r="A751" s="5" t="s">
        <v>11222</v>
      </c>
    </row>
    <row r="752" spans="1:1">
      <c r="A752" s="5" t="s">
        <v>11222</v>
      </c>
    </row>
    <row r="753" spans="1:1">
      <c r="A753" s="5" t="s">
        <v>11222</v>
      </c>
    </row>
    <row r="754" spans="1:1">
      <c r="A754" s="5" t="s">
        <v>11222</v>
      </c>
    </row>
    <row r="755" spans="1:1">
      <c r="A755" s="5" t="s">
        <v>11222</v>
      </c>
    </row>
    <row r="756" spans="1:1">
      <c r="A756" s="5" t="s">
        <v>11222</v>
      </c>
    </row>
    <row r="757" spans="1:1">
      <c r="A757" s="5" t="s">
        <v>11222</v>
      </c>
    </row>
    <row r="758" spans="1:1">
      <c r="A758" s="5" t="s">
        <v>11222</v>
      </c>
    </row>
    <row r="759" spans="1:1">
      <c r="A759" s="5" t="s">
        <v>11222</v>
      </c>
    </row>
    <row r="760" spans="1:1">
      <c r="A760" s="5" t="s">
        <v>11222</v>
      </c>
    </row>
    <row r="761" spans="1:1">
      <c r="A761" s="5" t="s">
        <v>11222</v>
      </c>
    </row>
    <row r="762" spans="1:1">
      <c r="A762" s="5" t="s">
        <v>11222</v>
      </c>
    </row>
    <row r="763" spans="1:1">
      <c r="A763" s="5" t="s">
        <v>11222</v>
      </c>
    </row>
    <row r="764" spans="1:1">
      <c r="A764" s="5" t="s">
        <v>11222</v>
      </c>
    </row>
    <row r="765" spans="1:1">
      <c r="A765" s="5" t="s">
        <v>11222</v>
      </c>
    </row>
    <row r="766" spans="1:1">
      <c r="A766" s="5" t="s">
        <v>11222</v>
      </c>
    </row>
    <row r="767" spans="1:1">
      <c r="A767" s="5" t="s">
        <v>11222</v>
      </c>
    </row>
    <row r="768" spans="1:1">
      <c r="A768" s="5" t="s">
        <v>11222</v>
      </c>
    </row>
    <row r="769" spans="1:1">
      <c r="A769" s="5" t="s">
        <v>11222</v>
      </c>
    </row>
    <row r="770" spans="1:1">
      <c r="A770" s="5" t="s">
        <v>11222</v>
      </c>
    </row>
    <row r="771" spans="1:1">
      <c r="A771" s="5" t="s">
        <v>11222</v>
      </c>
    </row>
    <row r="772" spans="1:1">
      <c r="A772" s="5" t="s">
        <v>11222</v>
      </c>
    </row>
    <row r="773" spans="1:1">
      <c r="A773" s="5" t="s">
        <v>11222</v>
      </c>
    </row>
    <row r="774" spans="1:1">
      <c r="A774" s="5" t="s">
        <v>11222</v>
      </c>
    </row>
    <row r="775" spans="1:1">
      <c r="A775" s="5" t="s">
        <v>11207</v>
      </c>
    </row>
    <row r="776" spans="1:1">
      <c r="A776" s="5" t="s">
        <v>11207</v>
      </c>
    </row>
    <row r="777" spans="1:1">
      <c r="A777" s="5" t="s">
        <v>11207</v>
      </c>
    </row>
    <row r="778" spans="1:1">
      <c r="A778" s="5" t="s">
        <v>11207</v>
      </c>
    </row>
    <row r="779" spans="1:1">
      <c r="A779" s="5" t="s">
        <v>11207</v>
      </c>
    </row>
    <row r="780" spans="1:1">
      <c r="A780" s="5" t="s">
        <v>11207</v>
      </c>
    </row>
    <row r="781" spans="1:1">
      <c r="A781" s="5" t="s">
        <v>11207</v>
      </c>
    </row>
    <row r="782" spans="1:1">
      <c r="A782" s="5" t="s">
        <v>11207</v>
      </c>
    </row>
    <row r="783" spans="1:1">
      <c r="A783" s="5" t="s">
        <v>11207</v>
      </c>
    </row>
    <row r="784" spans="1:1">
      <c r="A784" s="5" t="s">
        <v>11207</v>
      </c>
    </row>
    <row r="785" spans="1:1">
      <c r="A785" s="5" t="s">
        <v>11207</v>
      </c>
    </row>
    <row r="786" spans="1:1">
      <c r="A786" s="5" t="s">
        <v>11207</v>
      </c>
    </row>
    <row r="787" spans="1:1">
      <c r="A787" s="5" t="s">
        <v>11207</v>
      </c>
    </row>
    <row r="788" spans="1:1">
      <c r="A788" s="5" t="s">
        <v>11207</v>
      </c>
    </row>
    <row r="789" spans="1:1">
      <c r="A789" s="5" t="s">
        <v>11207</v>
      </c>
    </row>
    <row r="790" spans="1:1">
      <c r="A790" s="5" t="s">
        <v>11207</v>
      </c>
    </row>
    <row r="791" spans="1:1">
      <c r="A791" s="5" t="s">
        <v>11207</v>
      </c>
    </row>
    <row r="792" spans="1:1">
      <c r="A792" s="5" t="s">
        <v>11277</v>
      </c>
    </row>
    <row r="793" spans="1:1">
      <c r="A793" s="5" t="s">
        <v>11277</v>
      </c>
    </row>
    <row r="794" spans="1:1">
      <c r="A794" s="5" t="s">
        <v>11277</v>
      </c>
    </row>
    <row r="795" spans="1:1">
      <c r="A795" s="5" t="s">
        <v>11277</v>
      </c>
    </row>
    <row r="796" spans="1:1">
      <c r="A796" s="5" t="s">
        <v>11277</v>
      </c>
    </row>
    <row r="797" spans="1:1">
      <c r="A797" s="5" t="s">
        <v>11277</v>
      </c>
    </row>
    <row r="798" spans="1:1">
      <c r="A798" s="5" t="s">
        <v>11277</v>
      </c>
    </row>
    <row r="799" spans="1:1">
      <c r="A799" s="5" t="s">
        <v>11277</v>
      </c>
    </row>
    <row r="800" spans="1:1">
      <c r="A800" s="5" t="s">
        <v>11277</v>
      </c>
    </row>
    <row r="801" spans="1:1">
      <c r="A801" s="5" t="s">
        <v>11277</v>
      </c>
    </row>
    <row r="802" spans="1:1">
      <c r="A802" s="5" t="s">
        <v>11277</v>
      </c>
    </row>
    <row r="803" spans="1:1">
      <c r="A803" s="5" t="s">
        <v>11277</v>
      </c>
    </row>
    <row r="804" spans="1:1">
      <c r="A804" s="5" t="s">
        <v>11277</v>
      </c>
    </row>
    <row r="805" spans="1:1">
      <c r="A805" s="5" t="s">
        <v>11277</v>
      </c>
    </row>
    <row r="806" spans="1:1">
      <c r="A806" s="5" t="s">
        <v>11277</v>
      </c>
    </row>
    <row r="807" spans="1:1">
      <c r="A807" s="5" t="s">
        <v>11277</v>
      </c>
    </row>
    <row r="808" spans="1:1">
      <c r="A808" s="5" t="s">
        <v>11277</v>
      </c>
    </row>
    <row r="809" spans="1:1">
      <c r="A809" s="5" t="s">
        <v>11277</v>
      </c>
    </row>
    <row r="810" spans="1:1">
      <c r="A810" s="5" t="s">
        <v>11277</v>
      </c>
    </row>
    <row r="811" spans="1:1">
      <c r="A811" s="5" t="s">
        <v>11277</v>
      </c>
    </row>
    <row r="812" spans="1:1">
      <c r="A812" s="5" t="s">
        <v>11277</v>
      </c>
    </row>
    <row r="813" spans="1:1">
      <c r="A813" s="5" t="s">
        <v>11277</v>
      </c>
    </row>
    <row r="814" spans="1:1">
      <c r="A814" s="5" t="s">
        <v>11277</v>
      </c>
    </row>
    <row r="815" spans="1:1">
      <c r="A815" s="5" t="s">
        <v>11277</v>
      </c>
    </row>
    <row r="816" spans="1:1">
      <c r="A816" s="5" t="s">
        <v>11277</v>
      </c>
    </row>
    <row r="817" spans="1:1">
      <c r="A817" s="5" t="s">
        <v>11277</v>
      </c>
    </row>
    <row r="818" spans="1:1">
      <c r="A818" s="5" t="s">
        <v>11277</v>
      </c>
    </row>
    <row r="819" spans="1:1">
      <c r="A819" s="5" t="s">
        <v>11277</v>
      </c>
    </row>
    <row r="820" spans="1:1">
      <c r="A820" s="5" t="s">
        <v>11277</v>
      </c>
    </row>
    <row r="821" spans="1:1">
      <c r="A821" s="5" t="s">
        <v>11277</v>
      </c>
    </row>
    <row r="822" spans="1:1">
      <c r="A822" s="5" t="s">
        <v>11277</v>
      </c>
    </row>
    <row r="823" spans="1:1">
      <c r="A823" s="5" t="s">
        <v>11277</v>
      </c>
    </row>
    <row r="824" spans="1:1">
      <c r="A824" s="5" t="s">
        <v>11277</v>
      </c>
    </row>
    <row r="825" spans="1:1">
      <c r="A825" s="5" t="s">
        <v>11277</v>
      </c>
    </row>
    <row r="826" spans="1:1">
      <c r="A826" s="5" t="s">
        <v>11277</v>
      </c>
    </row>
    <row r="827" spans="1:1">
      <c r="A827" s="5" t="s">
        <v>11277</v>
      </c>
    </row>
    <row r="828" spans="1:1">
      <c r="A828" s="5" t="s">
        <v>11277</v>
      </c>
    </row>
    <row r="829" spans="1:1">
      <c r="A829" s="5" t="s">
        <v>11277</v>
      </c>
    </row>
    <row r="830" spans="1:1">
      <c r="A830" s="5" t="s">
        <v>11277</v>
      </c>
    </row>
    <row r="831" spans="1:1">
      <c r="A831" s="5" t="s">
        <v>11277</v>
      </c>
    </row>
    <row r="832" spans="1:1">
      <c r="A832" s="5" t="s">
        <v>11277</v>
      </c>
    </row>
    <row r="833" spans="1:1">
      <c r="A833" s="5" t="s">
        <v>11277</v>
      </c>
    </row>
    <row r="834" spans="1:1">
      <c r="A834" s="5" t="s">
        <v>11277</v>
      </c>
    </row>
    <row r="835" spans="1:1">
      <c r="A835" s="5" t="s">
        <v>11277</v>
      </c>
    </row>
    <row r="836" spans="1:1">
      <c r="A836" s="5" t="s">
        <v>11277</v>
      </c>
    </row>
    <row r="837" spans="1:1">
      <c r="A837" s="5" t="s">
        <v>11277</v>
      </c>
    </row>
    <row r="838" spans="1:1">
      <c r="A838" s="5" t="s">
        <v>11277</v>
      </c>
    </row>
    <row r="839" spans="1:1">
      <c r="A839" s="5" t="s">
        <v>11277</v>
      </c>
    </row>
    <row r="840" spans="1:1">
      <c r="A840" s="5" t="s">
        <v>11277</v>
      </c>
    </row>
    <row r="841" spans="1:1">
      <c r="A841" s="5" t="s">
        <v>11277</v>
      </c>
    </row>
    <row r="842" spans="1:1">
      <c r="A842" s="5" t="s">
        <v>11277</v>
      </c>
    </row>
    <row r="843" spans="1:1">
      <c r="A843" s="5" t="s">
        <v>11277</v>
      </c>
    </row>
    <row r="844" spans="1:1">
      <c r="A844" s="5" t="s">
        <v>11277</v>
      </c>
    </row>
    <row r="845" spans="1:1">
      <c r="A845" s="5" t="s">
        <v>11277</v>
      </c>
    </row>
    <row r="846" spans="1:1">
      <c r="A846" s="5" t="s">
        <v>11277</v>
      </c>
    </row>
    <row r="847" spans="1:1">
      <c r="A847" s="5" t="s">
        <v>11277</v>
      </c>
    </row>
    <row r="848" spans="1:1">
      <c r="A848" s="5" t="s">
        <v>11277</v>
      </c>
    </row>
    <row r="849" spans="1:1">
      <c r="A849" s="5" t="s">
        <v>11277</v>
      </c>
    </row>
    <row r="850" spans="1:1">
      <c r="A850" s="5" t="s">
        <v>11277</v>
      </c>
    </row>
    <row r="851" spans="1:1">
      <c r="A851" s="5" t="s">
        <v>11277</v>
      </c>
    </row>
    <row r="852" spans="1:1">
      <c r="A852" s="5" t="s">
        <v>11277</v>
      </c>
    </row>
    <row r="853" spans="1:1">
      <c r="A853" s="5" t="s">
        <v>11277</v>
      </c>
    </row>
    <row r="854" spans="1:1">
      <c r="A854" s="5" t="s">
        <v>11277</v>
      </c>
    </row>
    <row r="855" spans="1:1">
      <c r="A855" s="5" t="s">
        <v>11277</v>
      </c>
    </row>
    <row r="856" spans="1:1">
      <c r="A856" s="5" t="s">
        <v>11277</v>
      </c>
    </row>
    <row r="857" spans="1:1">
      <c r="A857" s="5" t="s">
        <v>11277</v>
      </c>
    </row>
    <row r="858" spans="1:1">
      <c r="A858" s="5" t="s">
        <v>11277</v>
      </c>
    </row>
    <row r="859" spans="1:1">
      <c r="A859" s="5" t="s">
        <v>11277</v>
      </c>
    </row>
    <row r="860" spans="1:1">
      <c r="A860" s="5" t="s">
        <v>11277</v>
      </c>
    </row>
    <row r="861" spans="1:1">
      <c r="A861" s="5" t="s">
        <v>11277</v>
      </c>
    </row>
    <row r="862" spans="1:1">
      <c r="A862" s="5" t="s">
        <v>11277</v>
      </c>
    </row>
    <row r="863" spans="1:1">
      <c r="A863" s="5" t="s">
        <v>11277</v>
      </c>
    </row>
    <row r="864" spans="1:1">
      <c r="A864" s="5" t="s">
        <v>11277</v>
      </c>
    </row>
    <row r="865" spans="1:1">
      <c r="A865" s="5" t="s">
        <v>11277</v>
      </c>
    </row>
    <row r="866" spans="1:1">
      <c r="A866" s="5" t="s">
        <v>11277</v>
      </c>
    </row>
    <row r="867" spans="1:1">
      <c r="A867" s="5" t="s">
        <v>11277</v>
      </c>
    </row>
    <row r="868" spans="1:1">
      <c r="A868" s="5" t="s">
        <v>11277</v>
      </c>
    </row>
    <row r="869" spans="1:1">
      <c r="A869" s="5" t="s">
        <v>11277</v>
      </c>
    </row>
    <row r="870" spans="1:1">
      <c r="A870" s="5" t="s">
        <v>11277</v>
      </c>
    </row>
    <row r="871" spans="1:1">
      <c r="A871" s="5" t="s">
        <v>11277</v>
      </c>
    </row>
    <row r="872" spans="1:1">
      <c r="A872" s="5" t="s">
        <v>11277</v>
      </c>
    </row>
    <row r="873" spans="1:1">
      <c r="A873" s="5" t="s">
        <v>11277</v>
      </c>
    </row>
    <row r="874" spans="1:1">
      <c r="A874" s="5" t="s">
        <v>11277</v>
      </c>
    </row>
    <row r="875" spans="1:1">
      <c r="A875" s="5" t="s">
        <v>11277</v>
      </c>
    </row>
    <row r="876" spans="1:1">
      <c r="A876" s="5" t="s">
        <v>11277</v>
      </c>
    </row>
    <row r="877" spans="1:1">
      <c r="A877" s="5" t="s">
        <v>11277</v>
      </c>
    </row>
    <row r="878" spans="1:1">
      <c r="A878" s="5" t="s">
        <v>11277</v>
      </c>
    </row>
    <row r="879" spans="1:1">
      <c r="A879" s="5" t="s">
        <v>11277</v>
      </c>
    </row>
    <row r="880" spans="1:1">
      <c r="A880" s="5" t="s">
        <v>11277</v>
      </c>
    </row>
    <row r="881" spans="1:1">
      <c r="A881" s="5" t="s">
        <v>11277</v>
      </c>
    </row>
    <row r="882" spans="1:1">
      <c r="A882" s="5" t="s">
        <v>11277</v>
      </c>
    </row>
    <row r="883" spans="1:1">
      <c r="A883" s="5" t="s">
        <v>11277</v>
      </c>
    </row>
    <row r="884" spans="1:1">
      <c r="A884" s="5" t="s">
        <v>11277</v>
      </c>
    </row>
    <row r="885" spans="1:1">
      <c r="A885" s="5" t="s">
        <v>11277</v>
      </c>
    </row>
    <row r="886" spans="1:1">
      <c r="A886" s="5" t="s">
        <v>11277</v>
      </c>
    </row>
    <row r="887" spans="1:1">
      <c r="A887" s="5" t="s">
        <v>11277</v>
      </c>
    </row>
    <row r="888" spans="1:1">
      <c r="A888" s="5" t="s">
        <v>11277</v>
      </c>
    </row>
    <row r="889" spans="1:1">
      <c r="A889" s="5" t="s">
        <v>11277</v>
      </c>
    </row>
    <row r="890" spans="1:1">
      <c r="A890" s="5" t="s">
        <v>11277</v>
      </c>
    </row>
    <row r="891" spans="1:1">
      <c r="A891" s="5" t="s">
        <v>11277</v>
      </c>
    </row>
    <row r="892" spans="1:1">
      <c r="A892" s="5" t="s">
        <v>11277</v>
      </c>
    </row>
    <row r="893" spans="1:1">
      <c r="A893" s="5" t="s">
        <v>11277</v>
      </c>
    </row>
    <row r="894" spans="1:1">
      <c r="A894" s="5" t="s">
        <v>11277</v>
      </c>
    </row>
    <row r="895" spans="1:1">
      <c r="A895" s="5" t="s">
        <v>11277</v>
      </c>
    </row>
    <row r="896" spans="1:1">
      <c r="A896" s="5" t="s">
        <v>11277</v>
      </c>
    </row>
    <row r="897" spans="1:1">
      <c r="A897" s="5" t="s">
        <v>11277</v>
      </c>
    </row>
    <row r="898" spans="1:1">
      <c r="A898" s="5" t="s">
        <v>11277</v>
      </c>
    </row>
    <row r="899" spans="1:1">
      <c r="A899" s="5" t="s">
        <v>11277</v>
      </c>
    </row>
    <row r="900" spans="1:1">
      <c r="A900" s="5" t="s">
        <v>11277</v>
      </c>
    </row>
    <row r="901" spans="1:1">
      <c r="A901" s="5" t="s">
        <v>11277</v>
      </c>
    </row>
    <row r="902" spans="1:1">
      <c r="A902" s="5" t="s">
        <v>11277</v>
      </c>
    </row>
    <row r="903" spans="1:1">
      <c r="A903" s="5" t="s">
        <v>11277</v>
      </c>
    </row>
    <row r="904" spans="1:1">
      <c r="A904" s="5" t="s">
        <v>11277</v>
      </c>
    </row>
    <row r="905" spans="1:1">
      <c r="A905" s="5" t="s">
        <v>11277</v>
      </c>
    </row>
    <row r="906" spans="1:1">
      <c r="A906" s="5" t="s">
        <v>11277</v>
      </c>
    </row>
    <row r="907" spans="1:1">
      <c r="A907" s="5" t="s">
        <v>11277</v>
      </c>
    </row>
    <row r="908" spans="1:1">
      <c r="A908" s="5" t="s">
        <v>11277</v>
      </c>
    </row>
    <row r="909" spans="1:1">
      <c r="A909" s="5" t="s">
        <v>11507</v>
      </c>
    </row>
    <row r="910" spans="1:1">
      <c r="A910" s="5" t="s">
        <v>11507</v>
      </c>
    </row>
    <row r="911" spans="1:1">
      <c r="A911" s="5" t="s">
        <v>11262</v>
      </c>
    </row>
    <row r="912" spans="1:1">
      <c r="A912" s="5" t="s">
        <v>11262</v>
      </c>
    </row>
    <row r="913" spans="1:1">
      <c r="A913" s="5" t="s">
        <v>11262</v>
      </c>
    </row>
    <row r="914" spans="1:1">
      <c r="A914" s="5" t="s">
        <v>11262</v>
      </c>
    </row>
    <row r="915" spans="1:1">
      <c r="A915" s="5" t="s">
        <v>11262</v>
      </c>
    </row>
    <row r="916" spans="1:1">
      <c r="A916" s="5" t="s">
        <v>11262</v>
      </c>
    </row>
    <row r="917" spans="1:1">
      <c r="A917" s="5" t="s">
        <v>11262</v>
      </c>
    </row>
    <row r="918" spans="1:1">
      <c r="A918" s="5" t="s">
        <v>11262</v>
      </c>
    </row>
    <row r="919" spans="1:1">
      <c r="A919" s="5" t="s">
        <v>11262</v>
      </c>
    </row>
    <row r="920" spans="1:1">
      <c r="A920" s="5" t="s">
        <v>11262</v>
      </c>
    </row>
    <row r="921" spans="1:1">
      <c r="A921" s="5" t="s">
        <v>11262</v>
      </c>
    </row>
    <row r="922" spans="1:1">
      <c r="A922" s="5" t="s">
        <v>11262</v>
      </c>
    </row>
    <row r="923" spans="1:1">
      <c r="A923" s="5" t="s">
        <v>11262</v>
      </c>
    </row>
    <row r="924" spans="1:1">
      <c r="A924" s="5" t="s">
        <v>11262</v>
      </c>
    </row>
    <row r="925" spans="1:1">
      <c r="A925" s="5" t="s">
        <v>11262</v>
      </c>
    </row>
    <row r="926" spans="1:1">
      <c r="A926" s="5" t="s">
        <v>11262</v>
      </c>
    </row>
    <row r="927" spans="1:1">
      <c r="A927" s="5" t="s">
        <v>11262</v>
      </c>
    </row>
    <row r="928" spans="1:1">
      <c r="A928" s="5" t="s">
        <v>11262</v>
      </c>
    </row>
    <row r="929" spans="1:1">
      <c r="A929" s="5" t="s">
        <v>11262</v>
      </c>
    </row>
    <row r="930" spans="1:1">
      <c r="A930" s="5" t="s">
        <v>11262</v>
      </c>
    </row>
    <row r="931" spans="1:1">
      <c r="A931" s="5" t="s">
        <v>11262</v>
      </c>
    </row>
    <row r="932" spans="1:1">
      <c r="A932" s="5" t="s">
        <v>11262</v>
      </c>
    </row>
    <row r="933" spans="1:1">
      <c r="A933" s="5" t="s">
        <v>11262</v>
      </c>
    </row>
    <row r="934" spans="1:1">
      <c r="A934" s="5" t="s">
        <v>11262</v>
      </c>
    </row>
    <row r="935" spans="1:1">
      <c r="A935" s="5" t="s">
        <v>11262</v>
      </c>
    </row>
    <row r="936" spans="1:1">
      <c r="A936" s="5" t="s">
        <v>11262</v>
      </c>
    </row>
    <row r="937" spans="1:1">
      <c r="A937" s="5" t="s">
        <v>11262</v>
      </c>
    </row>
    <row r="938" spans="1:1">
      <c r="A938" s="5" t="s">
        <v>11262</v>
      </c>
    </row>
    <row r="939" spans="1:1">
      <c r="A939" s="5" t="s">
        <v>11262</v>
      </c>
    </row>
    <row r="940" spans="1:1">
      <c r="A940" s="5" t="s">
        <v>11262</v>
      </c>
    </row>
    <row r="941" spans="1:1">
      <c r="A941" s="5" t="s">
        <v>11262</v>
      </c>
    </row>
    <row r="942" spans="1:1">
      <c r="A942" s="5" t="s">
        <v>11262</v>
      </c>
    </row>
    <row r="943" spans="1:1">
      <c r="A943" s="5" t="s">
        <v>11262</v>
      </c>
    </row>
    <row r="944" spans="1:1">
      <c r="A944" s="5" t="s">
        <v>11262</v>
      </c>
    </row>
    <row r="945" spans="1:1">
      <c r="A945" s="5" t="s">
        <v>11262</v>
      </c>
    </row>
    <row r="946" spans="1:1">
      <c r="A946" s="5" t="s">
        <v>11262</v>
      </c>
    </row>
    <row r="947" spans="1:1">
      <c r="A947" s="5" t="s">
        <v>11262</v>
      </c>
    </row>
    <row r="948" spans="1:1">
      <c r="A948" s="5" t="s">
        <v>11262</v>
      </c>
    </row>
    <row r="949" spans="1:1">
      <c r="A949" s="5" t="s">
        <v>11262</v>
      </c>
    </row>
    <row r="950" spans="1:1">
      <c r="A950" s="5" t="s">
        <v>11262</v>
      </c>
    </row>
    <row r="951" spans="1:1">
      <c r="A951" s="5" t="s">
        <v>11262</v>
      </c>
    </row>
    <row r="952" spans="1:1">
      <c r="A952" s="5" t="s">
        <v>11262</v>
      </c>
    </row>
    <row r="953" spans="1:1">
      <c r="A953" s="5" t="s">
        <v>11262</v>
      </c>
    </row>
    <row r="954" spans="1:1">
      <c r="A954" s="5" t="s">
        <v>11262</v>
      </c>
    </row>
    <row r="955" spans="1:1">
      <c r="A955" s="5" t="s">
        <v>11262</v>
      </c>
    </row>
    <row r="956" spans="1:1">
      <c r="A956" s="5" t="s">
        <v>11262</v>
      </c>
    </row>
    <row r="957" spans="1:1">
      <c r="A957" s="5" t="s">
        <v>11262</v>
      </c>
    </row>
    <row r="958" spans="1:1">
      <c r="A958" s="5" t="s">
        <v>11262</v>
      </c>
    </row>
    <row r="959" spans="1:1">
      <c r="A959" s="5" t="s">
        <v>11262</v>
      </c>
    </row>
    <row r="960" spans="1:1">
      <c r="A960" s="5" t="s">
        <v>11262</v>
      </c>
    </row>
    <row r="961" spans="1:1">
      <c r="A961" s="5" t="s">
        <v>11262</v>
      </c>
    </row>
    <row r="962" spans="1:1">
      <c r="A962" s="5" t="s">
        <v>11262</v>
      </c>
    </row>
    <row r="963" spans="1:1">
      <c r="A963" s="5" t="s">
        <v>11262</v>
      </c>
    </row>
    <row r="964" spans="1:1">
      <c r="A964" s="5" t="s">
        <v>11262</v>
      </c>
    </row>
    <row r="965" spans="1:1">
      <c r="A965" s="5" t="s">
        <v>11262</v>
      </c>
    </row>
    <row r="966" spans="1:1">
      <c r="A966" s="5" t="s">
        <v>11262</v>
      </c>
    </row>
    <row r="967" spans="1:1">
      <c r="A967" s="5" t="s">
        <v>11267</v>
      </c>
    </row>
    <row r="968" spans="1:1">
      <c r="A968" s="5" t="s">
        <v>11267</v>
      </c>
    </row>
    <row r="969" spans="1:1">
      <c r="A969" s="5" t="s">
        <v>11267</v>
      </c>
    </row>
    <row r="970" spans="1:1">
      <c r="A970" s="5" t="s">
        <v>11267</v>
      </c>
    </row>
    <row r="971" spans="1:1">
      <c r="A971" s="5" t="s">
        <v>11267</v>
      </c>
    </row>
    <row r="972" spans="1:1">
      <c r="A972" s="5" t="s">
        <v>11267</v>
      </c>
    </row>
    <row r="973" spans="1:1">
      <c r="A973" s="5" t="s">
        <v>11267</v>
      </c>
    </row>
    <row r="974" spans="1:1">
      <c r="A974" s="5" t="s">
        <v>11267</v>
      </c>
    </row>
    <row r="975" spans="1:1">
      <c r="A975" s="5" t="s">
        <v>11267</v>
      </c>
    </row>
    <row r="976" spans="1:1">
      <c r="A976" s="5" t="s">
        <v>11267</v>
      </c>
    </row>
    <row r="977" spans="1:1">
      <c r="A977" s="5" t="s">
        <v>11267</v>
      </c>
    </row>
    <row r="978" spans="1:1">
      <c r="A978" s="5" t="s">
        <v>11267</v>
      </c>
    </row>
    <row r="979" spans="1:1">
      <c r="A979" s="5" t="s">
        <v>11267</v>
      </c>
    </row>
    <row r="980" spans="1:1">
      <c r="A980" s="5" t="s">
        <v>11267</v>
      </c>
    </row>
    <row r="981" spans="1:1">
      <c r="A981" s="5" t="s">
        <v>11267</v>
      </c>
    </row>
    <row r="982" spans="1:1">
      <c r="A982" s="5" t="s">
        <v>11267</v>
      </c>
    </row>
    <row r="983" spans="1:1">
      <c r="A983" s="5" t="s">
        <v>11267</v>
      </c>
    </row>
    <row r="984" spans="1:1">
      <c r="A984" s="5" t="s">
        <v>11267</v>
      </c>
    </row>
    <row r="985" spans="1:1">
      <c r="A985" s="5" t="s">
        <v>11267</v>
      </c>
    </row>
    <row r="986" spans="1:1">
      <c r="A986" s="5" t="s">
        <v>11267</v>
      </c>
    </row>
    <row r="987" spans="1:1">
      <c r="A987" s="5" t="s">
        <v>11267</v>
      </c>
    </row>
    <row r="988" spans="1:1">
      <c r="A988" s="5" t="s">
        <v>11267</v>
      </c>
    </row>
    <row r="989" spans="1:1">
      <c r="A989" s="5" t="s">
        <v>11267</v>
      </c>
    </row>
    <row r="990" spans="1:1">
      <c r="A990" s="5" t="s">
        <v>11267</v>
      </c>
    </row>
    <row r="991" spans="1:1">
      <c r="A991" s="5" t="s">
        <v>11267</v>
      </c>
    </row>
    <row r="992" spans="1:1">
      <c r="A992" s="5" t="s">
        <v>11267</v>
      </c>
    </row>
    <row r="993" spans="1:1">
      <c r="A993" s="5" t="s">
        <v>11267</v>
      </c>
    </row>
    <row r="994" spans="1:1">
      <c r="A994" s="5" t="s">
        <v>11267</v>
      </c>
    </row>
    <row r="995" spans="1:1">
      <c r="A995" s="5" t="s">
        <v>11267</v>
      </c>
    </row>
    <row r="996" spans="1:1">
      <c r="A996" s="5" t="s">
        <v>11267</v>
      </c>
    </row>
    <row r="997" spans="1:1">
      <c r="A997" s="5" t="s">
        <v>11267</v>
      </c>
    </row>
    <row r="998" spans="1:1">
      <c r="A998" s="5" t="s">
        <v>11267</v>
      </c>
    </row>
    <row r="999" spans="1:1">
      <c r="A999" s="5" t="s">
        <v>11267</v>
      </c>
    </row>
    <row r="1000" spans="1:1">
      <c r="A1000" s="5" t="s">
        <v>11267</v>
      </c>
    </row>
    <row r="1001" spans="1:1">
      <c r="A1001" s="5" t="s">
        <v>11267</v>
      </c>
    </row>
    <row r="1002" spans="1:1">
      <c r="A1002" s="5" t="s">
        <v>11267</v>
      </c>
    </row>
    <row r="1003" spans="1:1">
      <c r="A1003" s="5" t="s">
        <v>11267</v>
      </c>
    </row>
    <row r="1004" spans="1:1">
      <c r="A1004" s="5" t="s">
        <v>11267</v>
      </c>
    </row>
    <row r="1005" spans="1:1">
      <c r="A1005" s="5" t="s">
        <v>11267</v>
      </c>
    </row>
    <row r="1006" spans="1:1">
      <c r="A1006" s="5" t="s">
        <v>11267</v>
      </c>
    </row>
    <row r="1007" spans="1:1">
      <c r="A1007" s="5" t="s">
        <v>11267</v>
      </c>
    </row>
    <row r="1008" spans="1:1">
      <c r="A1008" s="5" t="s">
        <v>11267</v>
      </c>
    </row>
    <row r="1009" spans="1:1">
      <c r="A1009" s="5" t="s">
        <v>11267</v>
      </c>
    </row>
    <row r="1010" spans="1:1">
      <c r="A1010" s="5" t="s">
        <v>11267</v>
      </c>
    </row>
    <row r="1011" spans="1:1">
      <c r="A1011" s="5" t="s">
        <v>11267</v>
      </c>
    </row>
    <row r="1012" spans="1:1">
      <c r="A1012" s="5" t="s">
        <v>11267</v>
      </c>
    </row>
    <row r="1013" spans="1:1">
      <c r="A1013" s="5" t="s">
        <v>11267</v>
      </c>
    </row>
    <row r="1014" spans="1:1">
      <c r="A1014" s="5" t="s">
        <v>11267</v>
      </c>
    </row>
    <row r="1015" spans="1:1">
      <c r="A1015" s="5" t="s">
        <v>11267</v>
      </c>
    </row>
    <row r="1016" spans="1:1">
      <c r="A1016" s="5" t="s">
        <v>11267</v>
      </c>
    </row>
    <row r="1017" spans="1:1">
      <c r="A1017" s="5" t="s">
        <v>11267</v>
      </c>
    </row>
    <row r="1018" spans="1:1">
      <c r="A1018" s="5" t="s">
        <v>11267</v>
      </c>
    </row>
    <row r="1019" spans="1:1">
      <c r="A1019" s="5" t="s">
        <v>11267</v>
      </c>
    </row>
    <row r="1020" spans="1:1">
      <c r="A1020" s="5" t="s">
        <v>11267</v>
      </c>
    </row>
    <row r="1021" spans="1:1">
      <c r="A1021" s="5" t="s">
        <v>11267</v>
      </c>
    </row>
    <row r="1022" spans="1:1">
      <c r="A1022" s="5" t="s">
        <v>11267</v>
      </c>
    </row>
    <row r="1023" spans="1:1">
      <c r="A1023" s="5" t="s">
        <v>11267</v>
      </c>
    </row>
    <row r="1024" spans="1:1">
      <c r="A1024" s="5" t="s">
        <v>11267</v>
      </c>
    </row>
    <row r="1025" spans="1:1">
      <c r="A1025" s="5" t="s">
        <v>11267</v>
      </c>
    </row>
    <row r="1026" spans="1:1">
      <c r="A1026" s="5" t="s">
        <v>11267</v>
      </c>
    </row>
    <row r="1027" spans="1:1">
      <c r="A1027" s="5" t="s">
        <v>11267</v>
      </c>
    </row>
    <row r="1028" spans="1:1">
      <c r="A1028" s="5" t="s">
        <v>11267</v>
      </c>
    </row>
    <row r="1029" spans="1:1">
      <c r="A1029" s="5" t="s">
        <v>11267</v>
      </c>
    </row>
    <row r="1030" spans="1:1">
      <c r="A1030" s="5" t="s">
        <v>11549</v>
      </c>
    </row>
    <row r="1031" spans="1:1">
      <c r="A1031" s="5" t="s">
        <v>11549</v>
      </c>
    </row>
    <row r="1032" spans="1:1">
      <c r="A1032" s="5" t="s">
        <v>11549</v>
      </c>
    </row>
    <row r="1033" spans="1:1">
      <c r="A1033" s="5" t="s">
        <v>11549</v>
      </c>
    </row>
    <row r="1034" spans="1:1">
      <c r="A1034" s="5" t="s">
        <v>11549</v>
      </c>
    </row>
    <row r="1035" spans="1:1">
      <c r="A1035" s="5" t="s">
        <v>11549</v>
      </c>
    </row>
    <row r="1036" spans="1:1">
      <c r="A1036" s="5" t="s">
        <v>11549</v>
      </c>
    </row>
    <row r="1037" spans="1:1">
      <c r="A1037" s="5" t="s">
        <v>11549</v>
      </c>
    </row>
    <row r="1038" spans="1:1">
      <c r="A1038" s="5" t="s">
        <v>11549</v>
      </c>
    </row>
    <row r="1039" spans="1:1">
      <c r="A1039" s="5" t="s">
        <v>11549</v>
      </c>
    </row>
    <row r="1040" spans="1:1">
      <c r="A1040" s="5" t="s">
        <v>11549</v>
      </c>
    </row>
    <row r="1041" spans="1:1">
      <c r="A1041" s="5" t="s">
        <v>11549</v>
      </c>
    </row>
    <row r="1042" spans="1:1">
      <c r="A1042" s="5" t="s">
        <v>11265</v>
      </c>
    </row>
    <row r="1043" spans="1:1">
      <c r="A1043" s="5" t="s">
        <v>11265</v>
      </c>
    </row>
    <row r="1044" spans="1:1">
      <c r="A1044" s="5" t="s">
        <v>11265</v>
      </c>
    </row>
    <row r="1045" spans="1:1">
      <c r="A1045" s="5" t="s">
        <v>11265</v>
      </c>
    </row>
    <row r="1046" spans="1:1">
      <c r="A1046" s="5" t="s">
        <v>11265</v>
      </c>
    </row>
    <row r="1047" spans="1:1">
      <c r="A1047" s="5" t="s">
        <v>11265</v>
      </c>
    </row>
    <row r="1048" spans="1:1">
      <c r="A1048" s="5" t="s">
        <v>11265</v>
      </c>
    </row>
    <row r="1049" spans="1:1">
      <c r="A1049" s="5" t="s">
        <v>11265</v>
      </c>
    </row>
    <row r="1050" spans="1:1">
      <c r="A1050" s="5" t="s">
        <v>11265</v>
      </c>
    </row>
    <row r="1051" spans="1:1">
      <c r="A1051" s="5" t="s">
        <v>11265</v>
      </c>
    </row>
    <row r="1052" spans="1:1">
      <c r="A1052" s="5" t="s">
        <v>11265</v>
      </c>
    </row>
    <row r="1053" spans="1:1">
      <c r="A1053" s="5" t="s">
        <v>11265</v>
      </c>
    </row>
    <row r="1054" spans="1:1">
      <c r="A1054" s="5" t="s">
        <v>11265</v>
      </c>
    </row>
    <row r="1055" spans="1:1">
      <c r="A1055" s="5" t="s">
        <v>11265</v>
      </c>
    </row>
    <row r="1056" spans="1:1">
      <c r="A1056" s="5" t="s">
        <v>11265</v>
      </c>
    </row>
    <row r="1057" spans="1:1">
      <c r="A1057" s="5" t="s">
        <v>11265</v>
      </c>
    </row>
    <row r="1058" spans="1:1">
      <c r="A1058" s="5" t="s">
        <v>11265</v>
      </c>
    </row>
    <row r="1059" spans="1:1">
      <c r="A1059" s="5" t="s">
        <v>11265</v>
      </c>
    </row>
    <row r="1060" spans="1:1">
      <c r="A1060" s="5" t="s">
        <v>11265</v>
      </c>
    </row>
    <row r="1061" spans="1:1">
      <c r="A1061" s="5" t="s">
        <v>11265</v>
      </c>
    </row>
    <row r="1062" spans="1:1">
      <c r="A1062" s="5" t="s">
        <v>11265</v>
      </c>
    </row>
    <row r="1063" spans="1:1">
      <c r="A1063" s="5" t="s">
        <v>11265</v>
      </c>
    </row>
    <row r="1064" spans="1:1">
      <c r="A1064" s="5" t="s">
        <v>11265</v>
      </c>
    </row>
    <row r="1065" spans="1:1">
      <c r="A1065" s="5" t="s">
        <v>11265</v>
      </c>
    </row>
    <row r="1066" spans="1:1">
      <c r="A1066" s="5" t="s">
        <v>11265</v>
      </c>
    </row>
    <row r="1067" spans="1:1">
      <c r="A1067" s="5" t="s">
        <v>11265</v>
      </c>
    </row>
    <row r="1068" spans="1:1">
      <c r="A1068" s="5" t="s">
        <v>11265</v>
      </c>
    </row>
    <row r="1069" spans="1:1">
      <c r="A1069" s="5" t="s">
        <v>11265</v>
      </c>
    </row>
    <row r="1070" spans="1:1">
      <c r="A1070" s="5" t="s">
        <v>11265</v>
      </c>
    </row>
    <row r="1071" spans="1:1">
      <c r="A1071" s="5" t="s">
        <v>11265</v>
      </c>
    </row>
    <row r="1072" spans="1:1">
      <c r="A1072" s="5" t="s">
        <v>11265</v>
      </c>
    </row>
    <row r="1073" spans="1:1">
      <c r="A1073" s="5" t="s">
        <v>11265</v>
      </c>
    </row>
    <row r="1074" spans="1:1">
      <c r="A1074" s="5" t="s">
        <v>11265</v>
      </c>
    </row>
    <row r="1075" spans="1:1">
      <c r="A1075" s="5" t="s">
        <v>11265</v>
      </c>
    </row>
    <row r="1076" spans="1:1">
      <c r="A1076" s="5" t="s">
        <v>11265</v>
      </c>
    </row>
    <row r="1077" spans="1:1">
      <c r="A1077" s="5" t="s">
        <v>11265</v>
      </c>
    </row>
    <row r="1078" spans="1:1">
      <c r="A1078" s="5" t="s">
        <v>11265</v>
      </c>
    </row>
    <row r="1079" spans="1:1">
      <c r="A1079" s="5" t="s">
        <v>11265</v>
      </c>
    </row>
    <row r="1080" spans="1:1">
      <c r="A1080" s="5" t="s">
        <v>11265</v>
      </c>
    </row>
    <row r="1081" spans="1:1">
      <c r="A1081" s="5" t="s">
        <v>11265</v>
      </c>
    </row>
    <row r="1082" spans="1:1">
      <c r="A1082" s="5" t="s">
        <v>11265</v>
      </c>
    </row>
    <row r="1083" spans="1:1">
      <c r="A1083" s="5" t="s">
        <v>11265</v>
      </c>
    </row>
    <row r="1084" spans="1:1">
      <c r="A1084" s="5" t="s">
        <v>11265</v>
      </c>
    </row>
    <row r="1085" spans="1:1">
      <c r="A1085" s="5" t="s">
        <v>11265</v>
      </c>
    </row>
    <row r="1086" spans="1:1">
      <c r="A1086" s="5" t="s">
        <v>11265</v>
      </c>
    </row>
    <row r="1087" spans="1:1">
      <c r="A1087" s="5" t="s">
        <v>11265</v>
      </c>
    </row>
    <row r="1088" spans="1:1">
      <c r="A1088" s="5" t="s">
        <v>11265</v>
      </c>
    </row>
    <row r="1089" spans="1:1">
      <c r="A1089" s="5" t="s">
        <v>11265</v>
      </c>
    </row>
    <row r="1090" spans="1:1">
      <c r="A1090" s="5" t="s">
        <v>11265</v>
      </c>
    </row>
    <row r="1091" spans="1:1">
      <c r="A1091" s="5" t="s">
        <v>11265</v>
      </c>
    </row>
    <row r="1092" spans="1:1">
      <c r="A1092" s="5" t="s">
        <v>11265</v>
      </c>
    </row>
    <row r="1093" spans="1:1">
      <c r="A1093" s="5" t="s">
        <v>11265</v>
      </c>
    </row>
    <row r="1094" spans="1:1">
      <c r="A1094" s="5" t="s">
        <v>11265</v>
      </c>
    </row>
    <row r="1095" spans="1:1">
      <c r="A1095" s="5" t="s">
        <v>11265</v>
      </c>
    </row>
    <row r="1096" spans="1:1">
      <c r="A1096" s="5" t="s">
        <v>11265</v>
      </c>
    </row>
    <row r="1097" spans="1:1">
      <c r="A1097" s="5" t="s">
        <v>11265</v>
      </c>
    </row>
    <row r="1098" spans="1:1">
      <c r="A1098" s="5" t="s">
        <v>11265</v>
      </c>
    </row>
    <row r="1099" spans="1:1">
      <c r="A1099" s="5" t="s">
        <v>11265</v>
      </c>
    </row>
    <row r="1100" spans="1:1">
      <c r="A1100" s="5" t="s">
        <v>11265</v>
      </c>
    </row>
    <row r="1101" spans="1:1">
      <c r="A1101" s="5" t="s">
        <v>11265</v>
      </c>
    </row>
    <row r="1102" spans="1:1">
      <c r="A1102" s="5" t="s">
        <v>11265</v>
      </c>
    </row>
    <row r="1103" spans="1:1">
      <c r="A1103" s="5" t="s">
        <v>11265</v>
      </c>
    </row>
    <row r="1104" spans="1:1">
      <c r="A1104" s="5" t="s">
        <v>11265</v>
      </c>
    </row>
    <row r="1105" spans="1:1">
      <c r="A1105" s="5" t="s">
        <v>11265</v>
      </c>
    </row>
    <row r="1106" spans="1:1">
      <c r="A1106" s="5" t="s">
        <v>11265</v>
      </c>
    </row>
    <row r="1107" spans="1:1">
      <c r="A1107" s="5" t="s">
        <v>11265</v>
      </c>
    </row>
    <row r="1108" spans="1:1">
      <c r="A1108" s="5" t="s">
        <v>11265</v>
      </c>
    </row>
    <row r="1109" spans="1:1">
      <c r="A1109" s="5" t="s">
        <v>11265</v>
      </c>
    </row>
    <row r="1110" spans="1:1">
      <c r="A1110" s="5" t="s">
        <v>11265</v>
      </c>
    </row>
    <row r="1111" spans="1:1">
      <c r="A1111" s="5" t="s">
        <v>11265</v>
      </c>
    </row>
    <row r="1112" spans="1:1">
      <c r="A1112" s="5" t="s">
        <v>11265</v>
      </c>
    </row>
    <row r="1113" spans="1:1">
      <c r="A1113" s="5" t="s">
        <v>11265</v>
      </c>
    </row>
    <row r="1114" spans="1:1">
      <c r="A1114" s="5" t="s">
        <v>11265</v>
      </c>
    </row>
    <row r="1115" spans="1:1">
      <c r="A1115" s="5" t="s">
        <v>11265</v>
      </c>
    </row>
    <row r="1116" spans="1:1">
      <c r="A1116" s="5" t="s">
        <v>11265</v>
      </c>
    </row>
    <row r="1117" spans="1:1">
      <c r="A1117" s="5" t="s">
        <v>11265</v>
      </c>
    </row>
    <row r="1118" spans="1:1">
      <c r="A1118" s="5" t="s">
        <v>11265</v>
      </c>
    </row>
    <row r="1119" spans="1:1">
      <c r="A1119" s="5" t="s">
        <v>11265</v>
      </c>
    </row>
    <row r="1120" spans="1:1">
      <c r="A1120" s="5" t="s">
        <v>11265</v>
      </c>
    </row>
    <row r="1121" spans="1:1">
      <c r="A1121" s="5" t="s">
        <v>11265</v>
      </c>
    </row>
    <row r="1122" spans="1:1">
      <c r="A1122" s="5" t="s">
        <v>11265</v>
      </c>
    </row>
    <row r="1123" spans="1:1">
      <c r="A1123" s="5" t="s">
        <v>11265</v>
      </c>
    </row>
    <row r="1124" spans="1:1">
      <c r="A1124" s="5" t="s">
        <v>11265</v>
      </c>
    </row>
    <row r="1125" spans="1:1">
      <c r="A1125" s="5" t="s">
        <v>11265</v>
      </c>
    </row>
    <row r="1126" spans="1:1">
      <c r="A1126" s="5" t="s">
        <v>11265</v>
      </c>
    </row>
    <row r="1127" spans="1:1">
      <c r="A1127" s="5" t="s">
        <v>11265</v>
      </c>
    </row>
    <row r="1128" spans="1:1">
      <c r="A1128" s="5" t="s">
        <v>11457</v>
      </c>
    </row>
    <row r="1129" spans="1:1">
      <c r="A1129" s="5" t="s">
        <v>11457</v>
      </c>
    </row>
    <row r="1130" spans="1:1">
      <c r="A1130" s="5" t="s">
        <v>11457</v>
      </c>
    </row>
    <row r="1131" spans="1:1">
      <c r="A1131" s="5" t="s">
        <v>11457</v>
      </c>
    </row>
    <row r="1132" spans="1:1">
      <c r="A1132" s="5" t="s">
        <v>11457</v>
      </c>
    </row>
    <row r="1133" spans="1:1">
      <c r="A1133" s="5" t="s">
        <v>11457</v>
      </c>
    </row>
    <row r="1134" spans="1:1">
      <c r="A1134" s="5" t="s">
        <v>11457</v>
      </c>
    </row>
    <row r="1135" spans="1:1">
      <c r="A1135" s="5" t="s">
        <v>11457</v>
      </c>
    </row>
    <row r="1136" spans="1:1">
      <c r="A1136" s="5" t="s">
        <v>11457</v>
      </c>
    </row>
    <row r="1137" spans="1:1">
      <c r="A1137" s="5" t="s">
        <v>11457</v>
      </c>
    </row>
    <row r="1138" spans="1:1">
      <c r="A1138" s="5" t="s">
        <v>11457</v>
      </c>
    </row>
    <row r="1139" spans="1:1">
      <c r="A1139" s="5" t="s">
        <v>11457</v>
      </c>
    </row>
    <row r="1140" spans="1:1">
      <c r="A1140" s="5" t="s">
        <v>11457</v>
      </c>
    </row>
    <row r="1141" spans="1:1">
      <c r="A1141" s="5" t="s">
        <v>11457</v>
      </c>
    </row>
    <row r="1142" spans="1:1">
      <c r="A1142" s="5" t="s">
        <v>11457</v>
      </c>
    </row>
    <row r="1143" spans="1:1">
      <c r="A1143" s="5" t="s">
        <v>11457</v>
      </c>
    </row>
    <row r="1144" spans="1:1">
      <c r="A1144" s="5" t="s">
        <v>11457</v>
      </c>
    </row>
    <row r="1145" spans="1:1">
      <c r="A1145" s="5" t="s">
        <v>11457</v>
      </c>
    </row>
    <row r="1146" spans="1:1">
      <c r="A1146" s="5" t="s">
        <v>11457</v>
      </c>
    </row>
    <row r="1147" spans="1:1">
      <c r="A1147" s="5" t="s">
        <v>11457</v>
      </c>
    </row>
    <row r="1148" spans="1:1">
      <c r="A1148" s="5" t="s">
        <v>11457</v>
      </c>
    </row>
    <row r="1149" spans="1:1">
      <c r="A1149" s="5" t="s">
        <v>11457</v>
      </c>
    </row>
    <row r="1150" spans="1:1">
      <c r="A1150" s="5" t="s">
        <v>11457</v>
      </c>
    </row>
    <row r="1151" spans="1:1">
      <c r="A1151" s="5" t="s">
        <v>11457</v>
      </c>
    </row>
    <row r="1152" spans="1:1">
      <c r="A1152" s="5" t="s">
        <v>11457</v>
      </c>
    </row>
    <row r="1153" spans="1:1">
      <c r="A1153" s="5" t="s">
        <v>11457</v>
      </c>
    </row>
    <row r="1154" spans="1:1">
      <c r="A1154" s="5" t="s">
        <v>11457</v>
      </c>
    </row>
    <row r="1155" spans="1:1">
      <c r="A1155" s="5" t="s">
        <v>11457</v>
      </c>
    </row>
    <row r="1156" spans="1:1">
      <c r="A1156" s="5" t="s">
        <v>11457</v>
      </c>
    </row>
    <row r="1157" spans="1:1">
      <c r="A1157" s="5" t="s">
        <v>11457</v>
      </c>
    </row>
    <row r="1158" spans="1:1">
      <c r="A1158" s="5" t="s">
        <v>11457</v>
      </c>
    </row>
    <row r="1159" spans="1:1">
      <c r="A1159" s="5" t="s">
        <v>11457</v>
      </c>
    </row>
    <row r="1160" spans="1:1">
      <c r="A1160" s="5" t="s">
        <v>11457</v>
      </c>
    </row>
    <row r="1161" spans="1:1">
      <c r="A1161" s="5" t="s">
        <v>11457</v>
      </c>
    </row>
    <row r="1162" spans="1:1">
      <c r="A1162" s="5" t="s">
        <v>11457</v>
      </c>
    </row>
    <row r="1163" spans="1:1">
      <c r="A1163" s="5" t="s">
        <v>11457</v>
      </c>
    </row>
    <row r="1164" spans="1:1">
      <c r="A1164" s="5" t="s">
        <v>11457</v>
      </c>
    </row>
    <row r="1165" spans="1:1">
      <c r="A1165" s="5" t="s">
        <v>11457</v>
      </c>
    </row>
    <row r="1166" spans="1:1">
      <c r="A1166" s="5" t="s">
        <v>11457</v>
      </c>
    </row>
    <row r="1167" spans="1:1">
      <c r="A1167" s="5" t="s">
        <v>11457</v>
      </c>
    </row>
    <row r="1168" spans="1:1">
      <c r="A1168" s="5" t="s">
        <v>11457</v>
      </c>
    </row>
    <row r="1169" spans="1:1">
      <c r="A1169" s="5" t="s">
        <v>11457</v>
      </c>
    </row>
    <row r="1170" spans="1:1">
      <c r="A1170" s="5" t="s">
        <v>11457</v>
      </c>
    </row>
    <row r="1171" spans="1:1">
      <c r="A1171" s="5" t="s">
        <v>11457</v>
      </c>
    </row>
    <row r="1172" spans="1:1">
      <c r="A1172" s="5" t="s">
        <v>11457</v>
      </c>
    </row>
    <row r="1173" spans="1:1">
      <c r="A1173" s="5" t="s">
        <v>11457</v>
      </c>
    </row>
    <row r="1174" spans="1:1">
      <c r="A1174" s="5" t="s">
        <v>11457</v>
      </c>
    </row>
    <row r="1175" spans="1:1">
      <c r="A1175" s="5" t="s">
        <v>11457</v>
      </c>
    </row>
    <row r="1176" spans="1:1">
      <c r="A1176" s="5" t="s">
        <v>11457</v>
      </c>
    </row>
    <row r="1177" spans="1:1">
      <c r="A1177" s="5" t="s">
        <v>11457</v>
      </c>
    </row>
    <row r="1178" spans="1:1">
      <c r="A1178" s="5" t="s">
        <v>11457</v>
      </c>
    </row>
    <row r="1179" spans="1:1">
      <c r="A1179" s="5" t="s">
        <v>11457</v>
      </c>
    </row>
    <row r="1180" spans="1:1">
      <c r="A1180" s="5" t="s">
        <v>11457</v>
      </c>
    </row>
    <row r="1181" spans="1:1">
      <c r="A1181" s="5" t="s">
        <v>11457</v>
      </c>
    </row>
    <row r="1182" spans="1:1">
      <c r="A1182" s="5" t="s">
        <v>11457</v>
      </c>
    </row>
    <row r="1183" spans="1:1">
      <c r="A1183" s="5" t="s">
        <v>11457</v>
      </c>
    </row>
    <row r="1184" spans="1:1">
      <c r="A1184" s="5" t="s">
        <v>11457</v>
      </c>
    </row>
    <row r="1185" spans="1:1">
      <c r="A1185" s="5" t="s">
        <v>11457</v>
      </c>
    </row>
    <row r="1186" spans="1:1">
      <c r="A1186" s="5" t="s">
        <v>11457</v>
      </c>
    </row>
    <row r="1187" spans="1:1">
      <c r="A1187" s="5" t="s">
        <v>11457</v>
      </c>
    </row>
    <row r="1188" spans="1:1">
      <c r="A1188" s="5" t="s">
        <v>11457</v>
      </c>
    </row>
    <row r="1189" spans="1:1">
      <c r="A1189" s="5" t="s">
        <v>11457</v>
      </c>
    </row>
    <row r="1190" spans="1:1">
      <c r="A1190" s="5" t="s">
        <v>11457</v>
      </c>
    </row>
    <row r="1191" spans="1:1">
      <c r="A1191" s="5" t="s">
        <v>11457</v>
      </c>
    </row>
    <row r="1192" spans="1:1">
      <c r="A1192" s="5" t="s">
        <v>11457</v>
      </c>
    </row>
    <row r="1193" spans="1:1">
      <c r="A1193" s="5" t="s">
        <v>11457</v>
      </c>
    </row>
    <row r="1194" spans="1:1">
      <c r="A1194" s="5" t="s">
        <v>11457</v>
      </c>
    </row>
    <row r="1195" spans="1:1">
      <c r="A1195" s="5" t="s">
        <v>11457</v>
      </c>
    </row>
    <row r="1196" spans="1:1">
      <c r="A1196" s="5" t="s">
        <v>11457</v>
      </c>
    </row>
    <row r="1197" spans="1:1">
      <c r="A1197" s="5" t="s">
        <v>11457</v>
      </c>
    </row>
    <row r="1198" spans="1:1">
      <c r="A1198" s="5" t="s">
        <v>11457</v>
      </c>
    </row>
    <row r="1199" spans="1:1">
      <c r="A1199" s="5" t="s">
        <v>11457</v>
      </c>
    </row>
    <row r="1200" spans="1:1">
      <c r="A1200" s="5" t="s">
        <v>11457</v>
      </c>
    </row>
    <row r="1201" spans="1:1">
      <c r="A1201" s="5" t="s">
        <v>11457</v>
      </c>
    </row>
    <row r="1202" spans="1:1">
      <c r="A1202" s="5" t="s">
        <v>11457</v>
      </c>
    </row>
    <row r="1203" spans="1:1">
      <c r="A1203" s="5" t="s">
        <v>11457</v>
      </c>
    </row>
    <row r="1204" spans="1:1">
      <c r="A1204" s="5" t="s">
        <v>11457</v>
      </c>
    </row>
    <row r="1205" spans="1:1">
      <c r="A1205" s="5" t="s">
        <v>11457</v>
      </c>
    </row>
    <row r="1206" spans="1:1">
      <c r="A1206" s="5" t="s">
        <v>11457</v>
      </c>
    </row>
    <row r="1207" spans="1:1">
      <c r="A1207" s="5" t="s">
        <v>11457</v>
      </c>
    </row>
    <row r="1208" spans="1:1">
      <c r="A1208" s="5" t="s">
        <v>11457</v>
      </c>
    </row>
    <row r="1209" spans="1:1">
      <c r="A1209" s="5" t="s">
        <v>11457</v>
      </c>
    </row>
    <row r="1210" spans="1:1">
      <c r="A1210" s="5" t="s">
        <v>11457</v>
      </c>
    </row>
    <row r="1211" spans="1:1">
      <c r="A1211" s="5" t="s">
        <v>11457</v>
      </c>
    </row>
    <row r="1212" spans="1:1">
      <c r="A1212" s="5" t="s">
        <v>11457</v>
      </c>
    </row>
    <row r="1213" spans="1:1">
      <c r="A1213" s="5" t="s">
        <v>11457</v>
      </c>
    </row>
    <row r="1214" spans="1:1">
      <c r="A1214" s="5" t="s">
        <v>11457</v>
      </c>
    </row>
    <row r="1215" spans="1:1">
      <c r="A1215" s="5" t="s">
        <v>11457</v>
      </c>
    </row>
    <row r="1216" spans="1:1">
      <c r="A1216" s="5" t="s">
        <v>11457</v>
      </c>
    </row>
    <row r="1217" spans="1:1">
      <c r="A1217" s="5" t="s">
        <v>11457</v>
      </c>
    </row>
    <row r="1218" spans="1:1">
      <c r="A1218" s="5" t="s">
        <v>11457</v>
      </c>
    </row>
    <row r="1219" spans="1:1">
      <c r="A1219" s="5" t="s">
        <v>11457</v>
      </c>
    </row>
    <row r="1220" spans="1:1">
      <c r="A1220" s="5" t="s">
        <v>11457</v>
      </c>
    </row>
    <row r="1221" spans="1:1">
      <c r="A1221" s="5" t="s">
        <v>11457</v>
      </c>
    </row>
    <row r="1222" spans="1:1">
      <c r="A1222" s="5" t="s">
        <v>11457</v>
      </c>
    </row>
    <row r="1223" spans="1:1">
      <c r="A1223" s="5" t="s">
        <v>11457</v>
      </c>
    </row>
    <row r="1224" spans="1:1">
      <c r="A1224" s="5" t="s">
        <v>11457</v>
      </c>
    </row>
    <row r="1225" spans="1:1">
      <c r="A1225" s="5" t="s">
        <v>11457</v>
      </c>
    </row>
    <row r="1226" spans="1:1">
      <c r="A1226" s="5" t="s">
        <v>11457</v>
      </c>
    </row>
    <row r="1227" spans="1:1">
      <c r="A1227" s="5" t="s">
        <v>11457</v>
      </c>
    </row>
    <row r="1228" spans="1:1">
      <c r="A1228" s="5" t="s">
        <v>11457</v>
      </c>
    </row>
    <row r="1229" spans="1:1">
      <c r="A1229" s="5" t="s">
        <v>11457</v>
      </c>
    </row>
    <row r="1230" spans="1:1">
      <c r="A1230" s="5" t="s">
        <v>11457</v>
      </c>
    </row>
    <row r="1231" spans="1:1">
      <c r="A1231" s="5" t="s">
        <v>11457</v>
      </c>
    </row>
    <row r="1232" spans="1:1">
      <c r="A1232" s="5" t="s">
        <v>11457</v>
      </c>
    </row>
    <row r="1233" spans="1:1">
      <c r="A1233" s="5" t="s">
        <v>11457</v>
      </c>
    </row>
    <row r="1234" spans="1:1">
      <c r="A1234" s="5" t="s">
        <v>11457</v>
      </c>
    </row>
    <row r="1235" spans="1:1">
      <c r="A1235" s="5" t="s">
        <v>11457</v>
      </c>
    </row>
    <row r="1236" spans="1:1">
      <c r="A1236" s="5" t="s">
        <v>11457</v>
      </c>
    </row>
    <row r="1237" spans="1:1">
      <c r="A1237" s="5" t="s">
        <v>11457</v>
      </c>
    </row>
    <row r="1238" spans="1:1">
      <c r="A1238" s="5" t="s">
        <v>11285</v>
      </c>
    </row>
    <row r="1239" spans="1:1">
      <c r="A1239" s="5" t="s">
        <v>11285</v>
      </c>
    </row>
    <row r="1240" spans="1:1">
      <c r="A1240" s="5" t="s">
        <v>11285</v>
      </c>
    </row>
    <row r="1241" spans="1:1">
      <c r="A1241" s="5" t="s">
        <v>11285</v>
      </c>
    </row>
    <row r="1242" spans="1:1">
      <c r="A1242" s="5" t="s">
        <v>11285</v>
      </c>
    </row>
    <row r="1243" spans="1:1">
      <c r="A1243" s="5" t="s">
        <v>11285</v>
      </c>
    </row>
    <row r="1244" spans="1:1">
      <c r="A1244" s="5" t="s">
        <v>11285</v>
      </c>
    </row>
    <row r="1245" spans="1:1">
      <c r="A1245" s="5" t="s">
        <v>11285</v>
      </c>
    </row>
    <row r="1246" spans="1:1">
      <c r="A1246" s="5" t="s">
        <v>11285</v>
      </c>
    </row>
    <row r="1247" spans="1:1">
      <c r="A1247" s="5" t="s">
        <v>11285</v>
      </c>
    </row>
    <row r="1248" spans="1:1">
      <c r="A1248" s="5" t="s">
        <v>11285</v>
      </c>
    </row>
    <row r="1249" spans="1:1">
      <c r="A1249" s="5" t="s">
        <v>11285</v>
      </c>
    </row>
    <row r="1250" spans="1:1">
      <c r="A1250" s="5" t="s">
        <v>11285</v>
      </c>
    </row>
    <row r="1251" spans="1:1">
      <c r="A1251" s="5" t="s">
        <v>11285</v>
      </c>
    </row>
    <row r="1252" spans="1:1">
      <c r="A1252" s="5" t="s">
        <v>11285</v>
      </c>
    </row>
    <row r="1253" spans="1:1">
      <c r="A1253" s="5" t="s">
        <v>11285</v>
      </c>
    </row>
    <row r="1254" spans="1:1">
      <c r="A1254" s="5" t="s">
        <v>11285</v>
      </c>
    </row>
    <row r="1255" spans="1:1">
      <c r="A1255" s="5" t="s">
        <v>11285</v>
      </c>
    </row>
    <row r="1256" spans="1:1">
      <c r="A1256" s="5" t="s">
        <v>11285</v>
      </c>
    </row>
    <row r="1257" spans="1:1">
      <c r="A1257" s="5" t="s">
        <v>11285</v>
      </c>
    </row>
    <row r="1258" spans="1:1">
      <c r="A1258" s="5" t="s">
        <v>11285</v>
      </c>
    </row>
    <row r="1259" spans="1:1">
      <c r="A1259" s="5" t="s">
        <v>11285</v>
      </c>
    </row>
    <row r="1260" spans="1:1">
      <c r="A1260" s="5" t="s">
        <v>11285</v>
      </c>
    </row>
    <row r="1261" spans="1:1">
      <c r="A1261" s="5" t="s">
        <v>11285</v>
      </c>
    </row>
    <row r="1262" spans="1:1">
      <c r="A1262" s="5" t="s">
        <v>11285</v>
      </c>
    </row>
    <row r="1263" spans="1:1">
      <c r="A1263" s="5" t="s">
        <v>11285</v>
      </c>
    </row>
    <row r="1264" spans="1:1">
      <c r="A1264" s="5" t="s">
        <v>11285</v>
      </c>
    </row>
    <row r="1265" spans="1:1">
      <c r="A1265" s="5" t="s">
        <v>11285</v>
      </c>
    </row>
    <row r="1266" spans="1:1">
      <c r="A1266" s="5" t="s">
        <v>11285</v>
      </c>
    </row>
    <row r="1267" spans="1:1">
      <c r="A1267" s="5" t="s">
        <v>11285</v>
      </c>
    </row>
    <row r="1268" spans="1:1">
      <c r="A1268" s="5" t="s">
        <v>11285</v>
      </c>
    </row>
    <row r="1269" spans="1:1">
      <c r="A1269" s="5" t="s">
        <v>11285</v>
      </c>
    </row>
    <row r="1270" spans="1:1">
      <c r="A1270" s="5" t="s">
        <v>11285</v>
      </c>
    </row>
    <row r="1271" spans="1:1">
      <c r="A1271" s="5" t="s">
        <v>11285</v>
      </c>
    </row>
    <row r="1272" spans="1:1">
      <c r="A1272" s="5" t="s">
        <v>11285</v>
      </c>
    </row>
    <row r="1273" spans="1:1">
      <c r="A1273" s="5" t="s">
        <v>11285</v>
      </c>
    </row>
    <row r="1274" spans="1:1">
      <c r="A1274" s="5" t="s">
        <v>11285</v>
      </c>
    </row>
    <row r="1275" spans="1:1">
      <c r="A1275" s="5" t="s">
        <v>11285</v>
      </c>
    </row>
    <row r="1276" spans="1:1">
      <c r="A1276" s="5" t="s">
        <v>11285</v>
      </c>
    </row>
    <row r="1277" spans="1:1">
      <c r="A1277" s="5" t="s">
        <v>11285</v>
      </c>
    </row>
    <row r="1278" spans="1:1">
      <c r="A1278" s="5" t="s">
        <v>11285</v>
      </c>
    </row>
    <row r="1279" spans="1:1">
      <c r="A1279" s="5" t="s">
        <v>11285</v>
      </c>
    </row>
    <row r="1280" spans="1:1">
      <c r="A1280" s="5" t="s">
        <v>11285</v>
      </c>
    </row>
    <row r="1281" spans="1:1">
      <c r="A1281" s="5" t="s">
        <v>11285</v>
      </c>
    </row>
    <row r="1282" spans="1:1">
      <c r="A1282" s="5" t="s">
        <v>11285</v>
      </c>
    </row>
    <row r="1283" spans="1:1">
      <c r="A1283" s="5" t="s">
        <v>11285</v>
      </c>
    </row>
    <row r="1284" spans="1:1">
      <c r="A1284" s="5" t="s">
        <v>11285</v>
      </c>
    </row>
    <row r="1285" spans="1:1">
      <c r="A1285" s="5" t="s">
        <v>11285</v>
      </c>
    </row>
    <row r="1286" spans="1:1">
      <c r="A1286" s="5" t="s">
        <v>11285</v>
      </c>
    </row>
    <row r="1287" spans="1:1">
      <c r="A1287" s="5" t="s">
        <v>11285</v>
      </c>
    </row>
    <row r="1288" spans="1:1">
      <c r="A1288" s="5" t="s">
        <v>11285</v>
      </c>
    </row>
    <row r="1289" spans="1:1">
      <c r="A1289" s="5" t="s">
        <v>11285</v>
      </c>
    </row>
    <row r="1290" spans="1:1">
      <c r="A1290" s="5" t="s">
        <v>11285</v>
      </c>
    </row>
    <row r="1291" spans="1:1">
      <c r="A1291" s="5" t="s">
        <v>11285</v>
      </c>
    </row>
    <row r="1292" spans="1:1">
      <c r="A1292" s="5" t="s">
        <v>11285</v>
      </c>
    </row>
    <row r="1293" spans="1:1">
      <c r="A1293" s="5" t="s">
        <v>11285</v>
      </c>
    </row>
    <row r="1294" spans="1:1">
      <c r="A1294" s="5" t="s">
        <v>11303</v>
      </c>
    </row>
    <row r="1295" spans="1:1">
      <c r="A1295" s="5" t="s">
        <v>11303</v>
      </c>
    </row>
    <row r="1296" spans="1:1">
      <c r="A1296" s="5" t="s">
        <v>11303</v>
      </c>
    </row>
    <row r="1297" spans="1:1">
      <c r="A1297" s="5" t="s">
        <v>11303</v>
      </c>
    </row>
    <row r="1298" spans="1:1">
      <c r="A1298" s="5" t="s">
        <v>11303</v>
      </c>
    </row>
    <row r="1299" spans="1:1">
      <c r="A1299" s="5" t="s">
        <v>11303</v>
      </c>
    </row>
    <row r="1300" spans="1:1">
      <c r="A1300" s="5" t="s">
        <v>11303</v>
      </c>
    </row>
    <row r="1301" spans="1:1">
      <c r="A1301" s="5" t="s">
        <v>11303</v>
      </c>
    </row>
    <row r="1302" spans="1:1">
      <c r="A1302" s="5" t="s">
        <v>11303</v>
      </c>
    </row>
    <row r="1303" spans="1:1">
      <c r="A1303" s="5" t="s">
        <v>11303</v>
      </c>
    </row>
    <row r="1304" spans="1:1">
      <c r="A1304" s="5" t="s">
        <v>11303</v>
      </c>
    </row>
    <row r="1305" spans="1:1">
      <c r="A1305" s="5" t="s">
        <v>11303</v>
      </c>
    </row>
    <row r="1306" spans="1:1">
      <c r="A1306" s="5" t="s">
        <v>11303</v>
      </c>
    </row>
    <row r="1307" spans="1:1">
      <c r="A1307" s="5" t="s">
        <v>11303</v>
      </c>
    </row>
    <row r="1308" spans="1:1">
      <c r="A1308" s="5" t="s">
        <v>11303</v>
      </c>
    </row>
    <row r="1309" spans="1:1">
      <c r="A1309" s="5" t="s">
        <v>11303</v>
      </c>
    </row>
    <row r="1310" spans="1:1">
      <c r="A1310" s="5" t="s">
        <v>11303</v>
      </c>
    </row>
    <row r="1311" spans="1:1">
      <c r="A1311" s="5" t="s">
        <v>11414</v>
      </c>
    </row>
    <row r="1312" spans="1:1">
      <c r="A1312" s="5" t="s">
        <v>11414</v>
      </c>
    </row>
    <row r="1313" spans="1:1">
      <c r="A1313" s="5" t="s">
        <v>11414</v>
      </c>
    </row>
    <row r="1314" spans="1:1">
      <c r="A1314" s="5" t="s">
        <v>11414</v>
      </c>
    </row>
    <row r="1315" spans="1:1">
      <c r="A1315" s="5" t="s">
        <v>11414</v>
      </c>
    </row>
    <row r="1316" spans="1:1">
      <c r="A1316" s="5" t="s">
        <v>11414</v>
      </c>
    </row>
    <row r="1317" spans="1:1">
      <c r="A1317" s="5" t="s">
        <v>11414</v>
      </c>
    </row>
    <row r="1318" spans="1:1">
      <c r="A1318" s="5" t="s">
        <v>11414</v>
      </c>
    </row>
    <row r="1319" spans="1:1">
      <c r="A1319" s="5" t="s">
        <v>11414</v>
      </c>
    </row>
    <row r="1320" spans="1:1">
      <c r="A1320" s="5" t="s">
        <v>11414</v>
      </c>
    </row>
    <row r="1321" spans="1:1">
      <c r="A1321" s="5" t="s">
        <v>11414</v>
      </c>
    </row>
    <row r="1322" spans="1:1">
      <c r="A1322" s="5" t="s">
        <v>11414</v>
      </c>
    </row>
    <row r="1323" spans="1:1">
      <c r="A1323" s="5" t="s">
        <v>11414</v>
      </c>
    </row>
    <row r="1324" spans="1:1">
      <c r="A1324" s="5" t="s">
        <v>11414</v>
      </c>
    </row>
    <row r="1325" spans="1:1">
      <c r="A1325" s="5" t="s">
        <v>11414</v>
      </c>
    </row>
    <row r="1326" spans="1:1">
      <c r="A1326" s="5" t="s">
        <v>11414</v>
      </c>
    </row>
    <row r="1327" spans="1:1">
      <c r="A1327" s="5" t="s">
        <v>11414</v>
      </c>
    </row>
    <row r="1328" spans="1:1">
      <c r="A1328" s="5" t="s">
        <v>11414</v>
      </c>
    </row>
    <row r="1329" spans="1:1">
      <c r="A1329" s="5" t="s">
        <v>11414</v>
      </c>
    </row>
    <row r="1330" spans="1:1">
      <c r="A1330" s="5" t="s">
        <v>11414</v>
      </c>
    </row>
    <row r="1331" spans="1:1">
      <c r="A1331" s="5" t="s">
        <v>11414</v>
      </c>
    </row>
    <row r="1332" spans="1:1">
      <c r="A1332" s="5" t="s">
        <v>11414</v>
      </c>
    </row>
    <row r="1333" spans="1:1">
      <c r="A1333" s="5" t="s">
        <v>11414</v>
      </c>
    </row>
    <row r="1334" spans="1:1">
      <c r="A1334" s="5" t="s">
        <v>11414</v>
      </c>
    </row>
    <row r="1335" spans="1:1">
      <c r="A1335" s="5" t="s">
        <v>11414</v>
      </c>
    </row>
    <row r="1336" spans="1:1">
      <c r="A1336" s="5" t="s">
        <v>11393</v>
      </c>
    </row>
    <row r="1337" spans="1:1">
      <c r="A1337" s="5" t="s">
        <v>11393</v>
      </c>
    </row>
    <row r="1338" spans="1:1">
      <c r="A1338" s="5" t="s">
        <v>11393</v>
      </c>
    </row>
    <row r="1339" spans="1:1">
      <c r="A1339" s="5" t="s">
        <v>11393</v>
      </c>
    </row>
    <row r="1340" spans="1:1">
      <c r="A1340" s="5" t="s">
        <v>11393</v>
      </c>
    </row>
    <row r="1341" spans="1:1">
      <c r="A1341" s="5" t="s">
        <v>11393</v>
      </c>
    </row>
    <row r="1342" spans="1:1">
      <c r="A1342" s="5" t="s">
        <v>11393</v>
      </c>
    </row>
    <row r="1343" spans="1:1">
      <c r="A1343" s="5" t="s">
        <v>11393</v>
      </c>
    </row>
    <row r="1344" spans="1:1">
      <c r="A1344" s="5" t="s">
        <v>11393</v>
      </c>
    </row>
    <row r="1345" spans="1:1">
      <c r="A1345" s="5" t="s">
        <v>11393</v>
      </c>
    </row>
    <row r="1346" spans="1:1">
      <c r="A1346" s="5" t="s">
        <v>11393</v>
      </c>
    </row>
    <row r="1347" spans="1:1">
      <c r="A1347" s="5" t="s">
        <v>11393</v>
      </c>
    </row>
    <row r="1348" spans="1:1">
      <c r="A1348" s="5" t="s">
        <v>11393</v>
      </c>
    </row>
    <row r="1349" spans="1:1">
      <c r="A1349" s="5" t="s">
        <v>11393</v>
      </c>
    </row>
    <row r="1350" spans="1:1">
      <c r="A1350" s="5" t="s">
        <v>11393</v>
      </c>
    </row>
    <row r="1351" spans="1:1">
      <c r="A1351" s="5" t="s">
        <v>11393</v>
      </c>
    </row>
    <row r="1352" spans="1:1">
      <c r="A1352" s="5" t="s">
        <v>11393</v>
      </c>
    </row>
    <row r="1353" spans="1:1">
      <c r="A1353" s="5" t="s">
        <v>11393</v>
      </c>
    </row>
    <row r="1354" spans="1:1">
      <c r="A1354" s="5" t="s">
        <v>11393</v>
      </c>
    </row>
    <row r="1355" spans="1:1">
      <c r="A1355" s="5" t="s">
        <v>11393</v>
      </c>
    </row>
    <row r="1356" spans="1:1">
      <c r="A1356" s="5" t="s">
        <v>11393</v>
      </c>
    </row>
    <row r="1357" spans="1:1">
      <c r="A1357" s="5" t="s">
        <v>11393</v>
      </c>
    </row>
    <row r="1358" spans="1:1">
      <c r="A1358" s="5" t="s">
        <v>11393</v>
      </c>
    </row>
    <row r="1359" spans="1:1">
      <c r="A1359" s="5" t="s">
        <v>11393</v>
      </c>
    </row>
    <row r="1360" spans="1:1">
      <c r="A1360" s="5" t="s">
        <v>11393</v>
      </c>
    </row>
    <row r="1361" spans="1:1">
      <c r="A1361" s="5" t="s">
        <v>11393</v>
      </c>
    </row>
    <row r="1362" spans="1:1">
      <c r="A1362" s="5" t="s">
        <v>11393</v>
      </c>
    </row>
    <row r="1363" spans="1:1">
      <c r="A1363" s="5" t="s">
        <v>11393</v>
      </c>
    </row>
    <row r="1364" spans="1:1">
      <c r="A1364" s="5" t="s">
        <v>11393</v>
      </c>
    </row>
    <row r="1365" spans="1:1">
      <c r="A1365" s="5" t="s">
        <v>11393</v>
      </c>
    </row>
    <row r="1366" spans="1:1">
      <c r="A1366" s="5" t="s">
        <v>11393</v>
      </c>
    </row>
    <row r="1367" spans="1:1">
      <c r="A1367" s="5" t="s">
        <v>11393</v>
      </c>
    </row>
    <row r="1368" spans="1:1">
      <c r="A1368" s="5" t="s">
        <v>11393</v>
      </c>
    </row>
    <row r="1369" spans="1:1">
      <c r="A1369" s="5" t="s">
        <v>11393</v>
      </c>
    </row>
    <row r="1370" spans="1:1">
      <c r="A1370" s="5" t="s">
        <v>11393</v>
      </c>
    </row>
    <row r="1371" spans="1:1">
      <c r="A1371" s="5" t="s">
        <v>11393</v>
      </c>
    </row>
    <row r="1372" spans="1:1">
      <c r="A1372" s="5" t="s">
        <v>11393</v>
      </c>
    </row>
    <row r="1373" spans="1:1">
      <c r="A1373" s="5" t="s">
        <v>11393</v>
      </c>
    </row>
    <row r="1374" spans="1:1">
      <c r="A1374" s="5" t="s">
        <v>11393</v>
      </c>
    </row>
    <row r="1375" spans="1:1">
      <c r="A1375" s="5" t="s">
        <v>11393</v>
      </c>
    </row>
    <row r="1376" spans="1:1">
      <c r="A1376" s="5" t="s">
        <v>11393</v>
      </c>
    </row>
    <row r="1377" spans="1:1">
      <c r="A1377" s="5" t="s">
        <v>11393</v>
      </c>
    </row>
    <row r="1378" spans="1:1">
      <c r="A1378" s="5" t="s">
        <v>11393</v>
      </c>
    </row>
    <row r="1379" spans="1:1">
      <c r="A1379" s="5" t="s">
        <v>11393</v>
      </c>
    </row>
    <row r="1380" spans="1:1">
      <c r="A1380" s="5" t="s">
        <v>11393</v>
      </c>
    </row>
    <row r="1381" spans="1:1">
      <c r="A1381" s="5" t="s">
        <v>11393</v>
      </c>
    </row>
    <row r="1382" spans="1:1">
      <c r="A1382" s="5" t="s">
        <v>11393</v>
      </c>
    </row>
    <row r="1383" spans="1:1">
      <c r="A1383" s="5" t="s">
        <v>11393</v>
      </c>
    </row>
    <row r="1384" spans="1:1">
      <c r="A1384" s="5" t="s">
        <v>11393</v>
      </c>
    </row>
    <row r="1385" spans="1:1">
      <c r="A1385" s="5" t="s">
        <v>11393</v>
      </c>
    </row>
    <row r="1386" spans="1:1">
      <c r="A1386" s="5" t="s">
        <v>11393</v>
      </c>
    </row>
    <row r="1387" spans="1:1">
      <c r="A1387" s="5" t="s">
        <v>11393</v>
      </c>
    </row>
    <row r="1388" spans="1:1">
      <c r="A1388" s="5" t="s">
        <v>11393</v>
      </c>
    </row>
    <row r="1389" spans="1:1">
      <c r="A1389" s="5" t="s">
        <v>11393</v>
      </c>
    </row>
    <row r="1390" spans="1:1">
      <c r="A1390" s="5" t="s">
        <v>11393</v>
      </c>
    </row>
    <row r="1391" spans="1:1">
      <c r="A1391" s="5" t="s">
        <v>11393</v>
      </c>
    </row>
    <row r="1392" spans="1:1">
      <c r="A1392" s="5" t="s">
        <v>11393</v>
      </c>
    </row>
    <row r="1393" spans="1:1">
      <c r="A1393" s="5" t="s">
        <v>11393</v>
      </c>
    </row>
    <row r="1394" spans="1:1">
      <c r="A1394" s="5" t="s">
        <v>11393</v>
      </c>
    </row>
    <row r="1395" spans="1:1">
      <c r="A1395" s="5" t="s">
        <v>11393</v>
      </c>
    </row>
    <row r="1396" spans="1:1">
      <c r="A1396" s="5" t="s">
        <v>11393</v>
      </c>
    </row>
    <row r="1397" spans="1:1">
      <c r="A1397" s="5" t="s">
        <v>11393</v>
      </c>
    </row>
    <row r="1398" spans="1:1">
      <c r="A1398" s="5" t="s">
        <v>11393</v>
      </c>
    </row>
    <row r="1399" spans="1:1">
      <c r="A1399" s="5" t="s">
        <v>11393</v>
      </c>
    </row>
    <row r="1400" spans="1:1">
      <c r="A1400" s="5" t="s">
        <v>11393</v>
      </c>
    </row>
    <row r="1401" spans="1:1">
      <c r="A1401" s="5" t="s">
        <v>11393</v>
      </c>
    </row>
    <row r="1402" spans="1:1">
      <c r="A1402" s="5" t="s">
        <v>11393</v>
      </c>
    </row>
    <row r="1403" spans="1:1">
      <c r="A1403" s="5" t="s">
        <v>11393</v>
      </c>
    </row>
    <row r="1404" spans="1:1">
      <c r="A1404" s="5" t="s">
        <v>11393</v>
      </c>
    </row>
    <row r="1405" spans="1:1">
      <c r="A1405" s="5" t="s">
        <v>11393</v>
      </c>
    </row>
    <row r="1406" spans="1:1">
      <c r="A1406" s="5" t="s">
        <v>11393</v>
      </c>
    </row>
    <row r="1407" spans="1:1">
      <c r="A1407" s="5" t="s">
        <v>11393</v>
      </c>
    </row>
    <row r="1408" spans="1:1">
      <c r="A1408" s="5" t="s">
        <v>11393</v>
      </c>
    </row>
    <row r="1409" spans="1:1">
      <c r="A1409" s="5" t="s">
        <v>11393</v>
      </c>
    </row>
    <row r="1410" spans="1:1">
      <c r="A1410" s="5" t="s">
        <v>11393</v>
      </c>
    </row>
    <row r="1411" spans="1:1">
      <c r="A1411" s="5" t="s">
        <v>11393</v>
      </c>
    </row>
    <row r="1412" spans="1:1">
      <c r="A1412" s="5" t="s">
        <v>11393</v>
      </c>
    </row>
    <row r="1413" spans="1:1">
      <c r="A1413" s="5" t="s">
        <v>11393</v>
      </c>
    </row>
    <row r="1414" spans="1:1">
      <c r="A1414" s="5" t="s">
        <v>11393</v>
      </c>
    </row>
    <row r="1415" spans="1:1">
      <c r="A1415" s="5" t="s">
        <v>11393</v>
      </c>
    </row>
    <row r="1416" spans="1:1">
      <c r="A1416" s="5" t="s">
        <v>11393</v>
      </c>
    </row>
    <row r="1417" spans="1:1">
      <c r="A1417" s="5" t="s">
        <v>11393</v>
      </c>
    </row>
    <row r="1418" spans="1:1">
      <c r="A1418" s="5" t="s">
        <v>11393</v>
      </c>
    </row>
    <row r="1419" spans="1:1">
      <c r="A1419" s="5" t="s">
        <v>11393</v>
      </c>
    </row>
    <row r="1420" spans="1:1">
      <c r="A1420" s="5" t="s">
        <v>11393</v>
      </c>
    </row>
    <row r="1421" spans="1:1">
      <c r="A1421" s="5" t="s">
        <v>11393</v>
      </c>
    </row>
    <row r="1422" spans="1:1">
      <c r="A1422" s="5" t="s">
        <v>11393</v>
      </c>
    </row>
    <row r="1423" spans="1:1">
      <c r="A1423" s="5" t="s">
        <v>11393</v>
      </c>
    </row>
    <row r="1424" spans="1:1">
      <c r="A1424" s="5" t="s">
        <v>11393</v>
      </c>
    </row>
    <row r="1425" spans="1:1">
      <c r="A1425" s="5" t="s">
        <v>11393</v>
      </c>
    </row>
    <row r="1426" spans="1:1">
      <c r="A1426" s="5" t="s">
        <v>11393</v>
      </c>
    </row>
    <row r="1427" spans="1:1">
      <c r="A1427" s="5" t="s">
        <v>11393</v>
      </c>
    </row>
    <row r="1428" spans="1:1">
      <c r="A1428" s="5" t="s">
        <v>11393</v>
      </c>
    </row>
    <row r="1429" spans="1:1">
      <c r="A1429" s="5" t="s">
        <v>11393</v>
      </c>
    </row>
    <row r="1430" spans="1:1">
      <c r="A1430" s="5" t="s">
        <v>11393</v>
      </c>
    </row>
    <row r="1431" spans="1:1">
      <c r="A1431" s="5" t="s">
        <v>11393</v>
      </c>
    </row>
    <row r="1432" spans="1:1">
      <c r="A1432" s="5" t="s">
        <v>11393</v>
      </c>
    </row>
    <row r="1433" spans="1:1">
      <c r="A1433" s="5" t="s">
        <v>11393</v>
      </c>
    </row>
    <row r="1434" spans="1:1">
      <c r="A1434" s="5" t="s">
        <v>11393</v>
      </c>
    </row>
    <row r="1435" spans="1:1">
      <c r="A1435" s="5" t="s">
        <v>11393</v>
      </c>
    </row>
    <row r="1436" spans="1:1">
      <c r="A1436" s="5" t="s">
        <v>11393</v>
      </c>
    </row>
    <row r="1437" spans="1:1">
      <c r="A1437" s="5" t="s">
        <v>11393</v>
      </c>
    </row>
    <row r="1438" spans="1:1">
      <c r="A1438" s="5" t="s">
        <v>11393</v>
      </c>
    </row>
    <row r="1439" spans="1:1">
      <c r="A1439" s="5" t="s">
        <v>11306</v>
      </c>
    </row>
    <row r="1440" spans="1:1">
      <c r="A1440" s="5" t="s">
        <v>11306</v>
      </c>
    </row>
    <row r="1441" spans="1:1">
      <c r="A1441" s="5" t="s">
        <v>11306</v>
      </c>
    </row>
    <row r="1442" spans="1:1">
      <c r="A1442" s="5" t="s">
        <v>11306</v>
      </c>
    </row>
    <row r="1443" spans="1:1">
      <c r="A1443" s="5" t="s">
        <v>11306</v>
      </c>
    </row>
    <row r="1444" spans="1:1">
      <c r="A1444" s="5" t="s">
        <v>11306</v>
      </c>
    </row>
    <row r="1445" spans="1:1">
      <c r="A1445" s="5" t="s">
        <v>11306</v>
      </c>
    </row>
    <row r="1446" spans="1:1">
      <c r="A1446" s="5" t="s">
        <v>11306</v>
      </c>
    </row>
    <row r="1447" spans="1:1">
      <c r="A1447" s="5" t="s">
        <v>11306</v>
      </c>
    </row>
    <row r="1448" spans="1:1">
      <c r="A1448" s="5" t="s">
        <v>11306</v>
      </c>
    </row>
    <row r="1449" spans="1:1">
      <c r="A1449" s="5" t="s">
        <v>11306</v>
      </c>
    </row>
    <row r="1450" spans="1:1">
      <c r="A1450" s="5" t="s">
        <v>11306</v>
      </c>
    </row>
    <row r="1451" spans="1:1">
      <c r="A1451" s="5" t="s">
        <v>11306</v>
      </c>
    </row>
    <row r="1452" spans="1:1">
      <c r="A1452" s="5" t="s">
        <v>11306</v>
      </c>
    </row>
    <row r="1453" spans="1:1">
      <c r="A1453" s="5" t="s">
        <v>11306</v>
      </c>
    </row>
    <row r="1454" spans="1:1">
      <c r="A1454" s="5" t="s">
        <v>11306</v>
      </c>
    </row>
    <row r="1455" spans="1:1">
      <c r="A1455" s="5" t="s">
        <v>11306</v>
      </c>
    </row>
    <row r="1456" spans="1:1">
      <c r="A1456" s="5" t="s">
        <v>11306</v>
      </c>
    </row>
    <row r="1457" spans="1:1">
      <c r="A1457" s="5" t="s">
        <v>11306</v>
      </c>
    </row>
    <row r="1458" spans="1:1">
      <c r="A1458" s="5" t="s">
        <v>11306</v>
      </c>
    </row>
    <row r="1459" spans="1:1">
      <c r="A1459" s="5" t="s">
        <v>11306</v>
      </c>
    </row>
    <row r="1460" spans="1:1">
      <c r="A1460" s="5" t="s">
        <v>11306</v>
      </c>
    </row>
    <row r="1461" spans="1:1">
      <c r="A1461" s="5" t="s">
        <v>11306</v>
      </c>
    </row>
    <row r="1462" spans="1:1">
      <c r="A1462" s="5" t="s">
        <v>11306</v>
      </c>
    </row>
    <row r="1463" spans="1:1">
      <c r="A1463" s="5" t="s">
        <v>11306</v>
      </c>
    </row>
    <row r="1464" spans="1:1">
      <c r="A1464" s="5" t="s">
        <v>11306</v>
      </c>
    </row>
    <row r="1465" spans="1:1">
      <c r="A1465" s="5" t="s">
        <v>11306</v>
      </c>
    </row>
    <row r="1466" spans="1:1">
      <c r="A1466" s="5" t="s">
        <v>11306</v>
      </c>
    </row>
    <row r="1467" spans="1:1">
      <c r="A1467" s="5" t="s">
        <v>11306</v>
      </c>
    </row>
    <row r="1468" spans="1:1">
      <c r="A1468" s="5" t="s">
        <v>11306</v>
      </c>
    </row>
    <row r="1469" spans="1:1">
      <c r="A1469" s="5" t="s">
        <v>11306</v>
      </c>
    </row>
    <row r="1470" spans="1:1">
      <c r="A1470" s="5" t="s">
        <v>11306</v>
      </c>
    </row>
    <row r="1471" spans="1:1">
      <c r="A1471" s="5" t="s">
        <v>11306</v>
      </c>
    </row>
    <row r="1472" spans="1:1">
      <c r="A1472" s="5" t="s">
        <v>11306</v>
      </c>
    </row>
    <row r="1473" spans="1:1">
      <c r="A1473" s="5" t="s">
        <v>11306</v>
      </c>
    </row>
    <row r="1474" spans="1:1">
      <c r="A1474" s="5" t="s">
        <v>11306</v>
      </c>
    </row>
    <row r="1475" spans="1:1">
      <c r="A1475" s="5" t="s">
        <v>11306</v>
      </c>
    </row>
    <row r="1476" spans="1:1">
      <c r="A1476" s="5" t="s">
        <v>11306</v>
      </c>
    </row>
    <row r="1477" spans="1:1">
      <c r="A1477" s="5" t="s">
        <v>11432</v>
      </c>
    </row>
    <row r="1478" spans="1:1">
      <c r="A1478" s="5" t="s">
        <v>11432</v>
      </c>
    </row>
    <row r="1479" spans="1:1">
      <c r="A1479" s="5" t="s">
        <v>11432</v>
      </c>
    </row>
    <row r="1480" spans="1:1">
      <c r="A1480" s="5" t="s">
        <v>11432</v>
      </c>
    </row>
    <row r="1481" spans="1:1">
      <c r="A1481" s="5" t="s">
        <v>11432</v>
      </c>
    </row>
    <row r="1482" spans="1:1">
      <c r="A1482" s="5" t="s">
        <v>11432</v>
      </c>
    </row>
    <row r="1483" spans="1:1">
      <c r="A1483" s="5" t="s">
        <v>11432</v>
      </c>
    </row>
    <row r="1484" spans="1:1">
      <c r="A1484" s="5" t="s">
        <v>11432</v>
      </c>
    </row>
    <row r="1485" spans="1:1">
      <c r="A1485" s="5" t="s">
        <v>11432</v>
      </c>
    </row>
    <row r="1486" spans="1:1">
      <c r="A1486" s="5" t="s">
        <v>11432</v>
      </c>
    </row>
    <row r="1487" spans="1:1">
      <c r="A1487" s="5" t="s">
        <v>11384</v>
      </c>
    </row>
    <row r="1488" spans="1:1">
      <c r="A1488" s="5" t="s">
        <v>11384</v>
      </c>
    </row>
    <row r="1489" spans="1:1">
      <c r="A1489" s="5" t="s">
        <v>11384</v>
      </c>
    </row>
    <row r="1490" spans="1:1">
      <c r="A1490" s="5" t="s">
        <v>11384</v>
      </c>
    </row>
    <row r="1491" spans="1:1">
      <c r="A1491" s="5" t="s">
        <v>11384</v>
      </c>
    </row>
    <row r="1492" spans="1:1">
      <c r="A1492" s="5" t="s">
        <v>11384</v>
      </c>
    </row>
    <row r="1493" spans="1:1">
      <c r="A1493" s="5" t="s">
        <v>11384</v>
      </c>
    </row>
    <row r="1494" spans="1:1">
      <c r="A1494" s="5" t="s">
        <v>11384</v>
      </c>
    </row>
    <row r="1495" spans="1:1">
      <c r="A1495" s="5" t="s">
        <v>11384</v>
      </c>
    </row>
    <row r="1496" spans="1:1">
      <c r="A1496" s="5" t="s">
        <v>11384</v>
      </c>
    </row>
    <row r="1497" spans="1:1">
      <c r="A1497" s="5" t="s">
        <v>11384</v>
      </c>
    </row>
    <row r="1498" spans="1:1">
      <c r="A1498" s="5" t="s">
        <v>11384</v>
      </c>
    </row>
    <row r="1499" spans="1:1">
      <c r="A1499" s="5" t="s">
        <v>11384</v>
      </c>
    </row>
    <row r="1500" spans="1:1">
      <c r="A1500" s="5" t="s">
        <v>11384</v>
      </c>
    </row>
    <row r="1501" spans="1:1">
      <c r="A1501" s="5" t="s">
        <v>11384</v>
      </c>
    </row>
    <row r="1502" spans="1:1">
      <c r="A1502" s="5" t="s">
        <v>11384</v>
      </c>
    </row>
    <row r="1503" spans="1:1">
      <c r="A1503" s="5" t="s">
        <v>11384</v>
      </c>
    </row>
    <row r="1504" spans="1:1">
      <c r="A1504" s="5" t="s">
        <v>11384</v>
      </c>
    </row>
    <row r="1505" spans="1:1">
      <c r="A1505" s="5" t="s">
        <v>11384</v>
      </c>
    </row>
    <row r="1506" spans="1:1">
      <c r="A1506" s="5" t="s">
        <v>11384</v>
      </c>
    </row>
    <row r="1507" spans="1:1">
      <c r="A1507" s="5" t="s">
        <v>11384</v>
      </c>
    </row>
    <row r="1508" spans="1:1">
      <c r="A1508" s="5" t="s">
        <v>11239</v>
      </c>
    </row>
    <row r="1509" spans="1:1">
      <c r="A1509" s="5" t="s">
        <v>11239</v>
      </c>
    </row>
    <row r="1510" spans="1:1">
      <c r="A1510" s="5" t="s">
        <v>11239</v>
      </c>
    </row>
    <row r="1511" spans="1:1">
      <c r="A1511" s="5" t="s">
        <v>11239</v>
      </c>
    </row>
    <row r="1512" spans="1:1">
      <c r="A1512" s="5" t="s">
        <v>11239</v>
      </c>
    </row>
    <row r="1513" spans="1:1">
      <c r="A1513" s="5" t="s">
        <v>11239</v>
      </c>
    </row>
    <row r="1514" spans="1:1">
      <c r="A1514" s="5" t="s">
        <v>11239</v>
      </c>
    </row>
    <row r="1515" spans="1:1">
      <c r="A1515" s="5" t="s">
        <v>11239</v>
      </c>
    </row>
    <row r="1516" spans="1:1">
      <c r="A1516" s="5" t="s">
        <v>11216</v>
      </c>
    </row>
    <row r="1517" spans="1:1">
      <c r="A1517" s="5" t="s">
        <v>11216</v>
      </c>
    </row>
    <row r="1518" spans="1:1">
      <c r="A1518" s="5" t="s">
        <v>11216</v>
      </c>
    </row>
    <row r="1519" spans="1:1">
      <c r="A1519" s="5" t="s">
        <v>11216</v>
      </c>
    </row>
    <row r="1520" spans="1:1">
      <c r="A1520" s="5" t="s">
        <v>11216</v>
      </c>
    </row>
    <row r="1521" spans="1:1">
      <c r="A1521" s="5" t="s">
        <v>11216</v>
      </c>
    </row>
    <row r="1522" spans="1:1">
      <c r="A1522" s="5" t="s">
        <v>11216</v>
      </c>
    </row>
    <row r="1523" spans="1:1">
      <c r="A1523" s="5" t="s">
        <v>11216</v>
      </c>
    </row>
    <row r="1524" spans="1:1">
      <c r="A1524" s="5" t="s">
        <v>11216</v>
      </c>
    </row>
    <row r="1525" spans="1:1">
      <c r="A1525" s="5" t="s">
        <v>11216</v>
      </c>
    </row>
    <row r="1526" spans="1:1">
      <c r="A1526" s="5" t="s">
        <v>11216</v>
      </c>
    </row>
    <row r="1527" spans="1:1">
      <c r="A1527" s="5" t="s">
        <v>11216</v>
      </c>
    </row>
    <row r="1528" spans="1:1">
      <c r="A1528" s="5" t="s">
        <v>11216</v>
      </c>
    </row>
    <row r="1529" spans="1:1">
      <c r="A1529" s="5" t="s">
        <v>11216</v>
      </c>
    </row>
    <row r="1530" spans="1:1">
      <c r="A1530" s="5" t="s">
        <v>11216</v>
      </c>
    </row>
    <row r="1531" spans="1:1">
      <c r="A1531" s="5" t="s">
        <v>11216</v>
      </c>
    </row>
    <row r="1532" spans="1:1">
      <c r="A1532" s="5" t="s">
        <v>11216</v>
      </c>
    </row>
    <row r="1533" spans="1:1">
      <c r="A1533" s="5" t="s">
        <v>11216</v>
      </c>
    </row>
    <row r="1534" spans="1:1">
      <c r="A1534" s="5" t="s">
        <v>11216</v>
      </c>
    </row>
    <row r="1535" spans="1:1">
      <c r="A1535" s="5" t="s">
        <v>11216</v>
      </c>
    </row>
    <row r="1536" spans="1:1">
      <c r="A1536" s="5" t="s">
        <v>11216</v>
      </c>
    </row>
    <row r="1537" spans="1:1">
      <c r="A1537" s="5" t="s">
        <v>11216</v>
      </c>
    </row>
    <row r="1538" spans="1:1">
      <c r="A1538" s="5" t="s">
        <v>11216</v>
      </c>
    </row>
    <row r="1539" spans="1:1">
      <c r="A1539" s="5" t="s">
        <v>11216</v>
      </c>
    </row>
    <row r="1540" spans="1:1">
      <c r="A1540" s="5" t="s">
        <v>11216</v>
      </c>
    </row>
    <row r="1541" spans="1:1">
      <c r="A1541" s="5" t="s">
        <v>11216</v>
      </c>
    </row>
    <row r="1542" spans="1:1">
      <c r="A1542" s="5" t="s">
        <v>11216</v>
      </c>
    </row>
    <row r="1543" spans="1:1">
      <c r="A1543" s="5" t="s">
        <v>11216</v>
      </c>
    </row>
    <row r="1544" spans="1:1">
      <c r="A1544" s="5" t="s">
        <v>11216</v>
      </c>
    </row>
    <row r="1545" spans="1:1">
      <c r="A1545" s="5" t="s">
        <v>11216</v>
      </c>
    </row>
    <row r="1546" spans="1:1">
      <c r="A1546" s="5" t="s">
        <v>11216</v>
      </c>
    </row>
    <row r="1547" spans="1:1">
      <c r="A1547" s="5" t="s">
        <v>11216</v>
      </c>
    </row>
    <row r="1548" spans="1:1">
      <c r="A1548" s="5" t="s">
        <v>11216</v>
      </c>
    </row>
    <row r="1549" spans="1:1">
      <c r="A1549" s="5" t="s">
        <v>11216</v>
      </c>
    </row>
    <row r="1550" spans="1:1">
      <c r="A1550" s="5" t="s">
        <v>11216</v>
      </c>
    </row>
    <row r="1551" spans="1:1">
      <c r="A1551" s="5" t="s">
        <v>11216</v>
      </c>
    </row>
    <row r="1552" spans="1:1">
      <c r="A1552" s="5" t="s">
        <v>11216</v>
      </c>
    </row>
    <row r="1553" spans="1:1">
      <c r="A1553" s="5" t="s">
        <v>11216</v>
      </c>
    </row>
    <row r="1554" spans="1:1">
      <c r="A1554" s="5" t="s">
        <v>11216</v>
      </c>
    </row>
    <row r="1555" spans="1:1">
      <c r="A1555" s="5" t="s">
        <v>11216</v>
      </c>
    </row>
    <row r="1556" spans="1:1">
      <c r="A1556" s="5" t="s">
        <v>11216</v>
      </c>
    </row>
    <row r="1557" spans="1:1">
      <c r="A1557" s="5" t="s">
        <v>11216</v>
      </c>
    </row>
    <row r="1558" spans="1:1">
      <c r="A1558" s="5" t="s">
        <v>11216</v>
      </c>
    </row>
    <row r="1559" spans="1:1">
      <c r="A1559" s="5" t="s">
        <v>11216</v>
      </c>
    </row>
    <row r="1560" spans="1:1">
      <c r="A1560" s="5" t="s">
        <v>11216</v>
      </c>
    </row>
    <row r="1561" spans="1:1">
      <c r="A1561" s="5" t="s">
        <v>11216</v>
      </c>
    </row>
    <row r="1562" spans="1:1">
      <c r="A1562" s="5" t="s">
        <v>11216</v>
      </c>
    </row>
    <row r="1563" spans="1:1">
      <c r="A1563" s="5" t="s">
        <v>11216</v>
      </c>
    </row>
    <row r="1564" spans="1:1">
      <c r="A1564" s="5" t="s">
        <v>11216</v>
      </c>
    </row>
    <row r="1565" spans="1:1">
      <c r="A1565" s="5" t="s">
        <v>11216</v>
      </c>
    </row>
    <row r="1566" spans="1:1">
      <c r="A1566" s="5" t="s">
        <v>11216</v>
      </c>
    </row>
    <row r="1567" spans="1:1">
      <c r="A1567" s="5" t="s">
        <v>11216</v>
      </c>
    </row>
    <row r="1568" spans="1:1">
      <c r="A1568" s="5" t="s">
        <v>11216</v>
      </c>
    </row>
    <row r="1569" spans="1:1">
      <c r="A1569" s="5" t="s">
        <v>11216</v>
      </c>
    </row>
    <row r="1570" spans="1:1">
      <c r="A1570" s="5" t="s">
        <v>11216</v>
      </c>
    </row>
    <row r="1571" spans="1:1">
      <c r="A1571" s="5" t="s">
        <v>11216</v>
      </c>
    </row>
    <row r="1572" spans="1:1">
      <c r="A1572" s="5" t="s">
        <v>11216</v>
      </c>
    </row>
    <row r="1573" spans="1:1">
      <c r="A1573" s="5" t="s">
        <v>11216</v>
      </c>
    </row>
    <row r="1574" spans="1:1">
      <c r="A1574" s="5" t="s">
        <v>11216</v>
      </c>
    </row>
    <row r="1575" spans="1:1">
      <c r="A1575" s="5" t="s">
        <v>11216</v>
      </c>
    </row>
    <row r="1576" spans="1:1">
      <c r="A1576" s="5" t="s">
        <v>11216</v>
      </c>
    </row>
    <row r="1577" spans="1:1">
      <c r="A1577" s="5" t="s">
        <v>11216</v>
      </c>
    </row>
    <row r="1578" spans="1:1">
      <c r="A1578" s="5" t="s">
        <v>11216</v>
      </c>
    </row>
    <row r="1579" spans="1:1">
      <c r="A1579" s="5" t="s">
        <v>11216</v>
      </c>
    </row>
    <row r="1580" spans="1:1">
      <c r="A1580" s="5" t="s">
        <v>11216</v>
      </c>
    </row>
    <row r="1581" spans="1:1">
      <c r="A1581" s="5" t="s">
        <v>11216</v>
      </c>
    </row>
    <row r="1582" spans="1:1">
      <c r="A1582" s="5" t="s">
        <v>11216</v>
      </c>
    </row>
    <row r="1583" spans="1:1">
      <c r="A1583" s="5" t="s">
        <v>11216</v>
      </c>
    </row>
    <row r="1584" spans="1:1">
      <c r="A1584" s="5" t="s">
        <v>11216</v>
      </c>
    </row>
    <row r="1585" spans="1:1">
      <c r="A1585" s="5" t="s">
        <v>11216</v>
      </c>
    </row>
    <row r="1586" spans="1:1">
      <c r="A1586" s="5" t="s">
        <v>11216</v>
      </c>
    </row>
    <row r="1587" spans="1:1">
      <c r="A1587" s="5" t="s">
        <v>11216</v>
      </c>
    </row>
    <row r="1588" spans="1:1">
      <c r="A1588" s="5" t="s">
        <v>11216</v>
      </c>
    </row>
    <row r="1589" spans="1:1">
      <c r="A1589" s="5" t="s">
        <v>11216</v>
      </c>
    </row>
    <row r="1590" spans="1:1">
      <c r="A1590" s="5" t="s">
        <v>11216</v>
      </c>
    </row>
    <row r="1591" spans="1:1">
      <c r="A1591" s="5" t="s">
        <v>11237</v>
      </c>
    </row>
    <row r="1592" spans="1:1">
      <c r="A1592" s="5" t="s">
        <v>11237</v>
      </c>
    </row>
    <row r="1593" spans="1:1">
      <c r="A1593" s="5" t="s">
        <v>11237</v>
      </c>
    </row>
    <row r="1594" spans="1:1">
      <c r="A1594" s="5" t="s">
        <v>11237</v>
      </c>
    </row>
    <row r="1595" spans="1:1">
      <c r="A1595" s="5" t="s">
        <v>11237</v>
      </c>
    </row>
    <row r="1596" spans="1:1">
      <c r="A1596" s="5" t="s">
        <v>11210</v>
      </c>
    </row>
    <row r="1597" spans="1:1">
      <c r="A1597" s="5" t="s">
        <v>11210</v>
      </c>
    </row>
    <row r="1598" spans="1:1">
      <c r="A1598" s="5" t="s">
        <v>11210</v>
      </c>
    </row>
    <row r="1599" spans="1:1">
      <c r="A1599" s="5" t="s">
        <v>11210</v>
      </c>
    </row>
    <row r="1600" spans="1:1">
      <c r="A1600" s="5" t="s">
        <v>11210</v>
      </c>
    </row>
    <row r="1601" spans="1:1">
      <c r="A1601" s="5" t="s">
        <v>11210</v>
      </c>
    </row>
    <row r="1602" spans="1:1">
      <c r="A1602" s="5" t="s">
        <v>11210</v>
      </c>
    </row>
    <row r="1603" spans="1:1">
      <c r="A1603" s="5" t="s">
        <v>11210</v>
      </c>
    </row>
    <row r="1604" spans="1:1">
      <c r="A1604" s="5" t="s">
        <v>11210</v>
      </c>
    </row>
    <row r="1605" spans="1:1">
      <c r="A1605" s="5" t="s">
        <v>11210</v>
      </c>
    </row>
    <row r="1606" spans="1:1">
      <c r="A1606" s="5" t="s">
        <v>11210</v>
      </c>
    </row>
    <row r="1607" spans="1:1">
      <c r="A1607" s="5" t="s">
        <v>11210</v>
      </c>
    </row>
    <row r="1608" spans="1:1">
      <c r="A1608" s="5" t="s">
        <v>11210</v>
      </c>
    </row>
    <row r="1609" spans="1:1">
      <c r="A1609" s="5" t="s">
        <v>11210</v>
      </c>
    </row>
    <row r="1610" spans="1:1">
      <c r="A1610" s="5" t="s">
        <v>11210</v>
      </c>
    </row>
    <row r="1611" spans="1:1">
      <c r="A1611" s="5" t="s">
        <v>11210</v>
      </c>
    </row>
    <row r="1612" spans="1:1">
      <c r="A1612" s="5" t="s">
        <v>11210</v>
      </c>
    </row>
    <row r="1613" spans="1:1">
      <c r="A1613" s="5" t="s">
        <v>11210</v>
      </c>
    </row>
    <row r="1614" spans="1:1">
      <c r="A1614" s="5" t="s">
        <v>11210</v>
      </c>
    </row>
    <row r="1615" spans="1:1">
      <c r="A1615" s="5" t="s">
        <v>11210</v>
      </c>
    </row>
    <row r="1616" spans="1:1">
      <c r="A1616" s="5" t="s">
        <v>11210</v>
      </c>
    </row>
    <row r="1617" spans="1:1">
      <c r="A1617" s="5" t="s">
        <v>11210</v>
      </c>
    </row>
    <row r="1618" spans="1:1">
      <c r="A1618" s="5" t="s">
        <v>11210</v>
      </c>
    </row>
    <row r="1619" spans="1:1">
      <c r="A1619" s="5" t="s">
        <v>11210</v>
      </c>
    </row>
    <row r="1620" spans="1:1">
      <c r="A1620" s="5" t="s">
        <v>11210</v>
      </c>
    </row>
    <row r="1621" spans="1:1">
      <c r="A1621" s="5" t="s">
        <v>11210</v>
      </c>
    </row>
    <row r="1622" spans="1:1">
      <c r="A1622" s="5" t="s">
        <v>11210</v>
      </c>
    </row>
    <row r="1623" spans="1:1">
      <c r="A1623" s="5" t="s">
        <v>11210</v>
      </c>
    </row>
    <row r="1624" spans="1:1">
      <c r="A1624" s="5" t="s">
        <v>11210</v>
      </c>
    </row>
    <row r="1625" spans="1:1">
      <c r="A1625" s="5" t="s">
        <v>11210</v>
      </c>
    </row>
    <row r="1626" spans="1:1">
      <c r="A1626" s="5" t="s">
        <v>11210</v>
      </c>
    </row>
    <row r="1627" spans="1:1">
      <c r="A1627" s="5" t="s">
        <v>11210</v>
      </c>
    </row>
    <row r="1628" spans="1:1">
      <c r="A1628" s="5" t="s">
        <v>11210</v>
      </c>
    </row>
    <row r="1629" spans="1:1">
      <c r="A1629" s="5" t="s">
        <v>11210</v>
      </c>
    </row>
    <row r="1630" spans="1:1">
      <c r="A1630" s="5" t="s">
        <v>11210</v>
      </c>
    </row>
    <row r="1631" spans="1:1">
      <c r="A1631" s="5" t="s">
        <v>11210</v>
      </c>
    </row>
    <row r="1632" spans="1:1">
      <c r="A1632" s="5" t="s">
        <v>11210</v>
      </c>
    </row>
    <row r="1633" spans="1:1">
      <c r="A1633" s="5" t="s">
        <v>11210</v>
      </c>
    </row>
    <row r="1634" spans="1:1">
      <c r="A1634" s="5" t="s">
        <v>11210</v>
      </c>
    </row>
    <row r="1635" spans="1:1">
      <c r="A1635" s="5" t="s">
        <v>11210</v>
      </c>
    </row>
    <row r="1636" spans="1:1">
      <c r="A1636" s="5" t="s">
        <v>11210</v>
      </c>
    </row>
    <row r="1637" spans="1:1">
      <c r="A1637" s="5" t="s">
        <v>11210</v>
      </c>
    </row>
    <row r="1638" spans="1:1">
      <c r="A1638" s="5" t="s">
        <v>11210</v>
      </c>
    </row>
    <row r="1639" spans="1:1">
      <c r="A1639" s="5" t="s">
        <v>11210</v>
      </c>
    </row>
    <row r="1640" spans="1:1">
      <c r="A1640" s="5" t="s">
        <v>11210</v>
      </c>
    </row>
    <row r="1641" spans="1:1">
      <c r="A1641" s="5" t="s">
        <v>11210</v>
      </c>
    </row>
    <row r="1642" spans="1:1">
      <c r="A1642" s="5" t="s">
        <v>11210</v>
      </c>
    </row>
    <row r="1643" spans="1:1">
      <c r="A1643" s="5" t="s">
        <v>11210</v>
      </c>
    </row>
    <row r="1644" spans="1:1">
      <c r="A1644" s="5" t="s">
        <v>11210</v>
      </c>
    </row>
    <row r="1645" spans="1:1">
      <c r="A1645" s="5" t="s">
        <v>11210</v>
      </c>
    </row>
    <row r="1646" spans="1:1">
      <c r="A1646" s="5" t="s">
        <v>11210</v>
      </c>
    </row>
    <row r="1647" spans="1:1">
      <c r="A1647" s="5" t="s">
        <v>11210</v>
      </c>
    </row>
    <row r="1648" spans="1:1">
      <c r="A1648" s="5" t="s">
        <v>11210</v>
      </c>
    </row>
    <row r="1649" spans="1:1">
      <c r="A1649" s="5" t="s">
        <v>11210</v>
      </c>
    </row>
    <row r="1650" spans="1:1">
      <c r="A1650" s="5" t="s">
        <v>11210</v>
      </c>
    </row>
    <row r="1651" spans="1:1">
      <c r="A1651" s="5" t="s">
        <v>11210</v>
      </c>
    </row>
    <row r="1652" spans="1:1">
      <c r="A1652" s="5" t="s">
        <v>11210</v>
      </c>
    </row>
    <row r="1653" spans="1:1">
      <c r="A1653" s="5" t="s">
        <v>11210</v>
      </c>
    </row>
    <row r="1654" spans="1:1">
      <c r="A1654" s="5" t="s">
        <v>11210</v>
      </c>
    </row>
    <row r="1655" spans="1:1">
      <c r="A1655" s="5" t="s">
        <v>11210</v>
      </c>
    </row>
    <row r="1656" spans="1:1">
      <c r="A1656" s="5" t="s">
        <v>11210</v>
      </c>
    </row>
    <row r="1657" spans="1:1">
      <c r="A1657" s="5" t="s">
        <v>11210</v>
      </c>
    </row>
    <row r="1658" spans="1:1">
      <c r="A1658" s="5" t="s">
        <v>11210</v>
      </c>
    </row>
    <row r="1659" spans="1:1">
      <c r="A1659" s="5" t="s">
        <v>11210</v>
      </c>
    </row>
    <row r="1660" spans="1:1">
      <c r="A1660" s="5" t="s">
        <v>11210</v>
      </c>
    </row>
    <row r="1661" spans="1:1">
      <c r="A1661" s="5" t="s">
        <v>11210</v>
      </c>
    </row>
    <row r="1662" spans="1:1">
      <c r="A1662" s="5" t="s">
        <v>11210</v>
      </c>
    </row>
    <row r="1663" spans="1:1">
      <c r="A1663" s="5" t="s">
        <v>11210</v>
      </c>
    </row>
    <row r="1664" spans="1:1">
      <c r="A1664" s="5" t="s">
        <v>11210</v>
      </c>
    </row>
    <row r="1665" spans="1:1">
      <c r="A1665" s="5" t="s">
        <v>11210</v>
      </c>
    </row>
    <row r="1666" spans="1:1">
      <c r="A1666" s="5" t="s">
        <v>11210</v>
      </c>
    </row>
    <row r="1667" spans="1:1">
      <c r="A1667" s="5" t="s">
        <v>11210</v>
      </c>
    </row>
    <row r="1668" spans="1:1">
      <c r="A1668" s="5" t="s">
        <v>11210</v>
      </c>
    </row>
    <row r="1669" spans="1:1">
      <c r="A1669" s="5" t="s">
        <v>11210</v>
      </c>
    </row>
    <row r="1670" spans="1:1">
      <c r="A1670" s="5" t="s">
        <v>11210</v>
      </c>
    </row>
    <row r="1671" spans="1:1">
      <c r="A1671" s="5" t="s">
        <v>11210</v>
      </c>
    </row>
    <row r="1672" spans="1:1">
      <c r="A1672" s="5" t="s">
        <v>11210</v>
      </c>
    </row>
    <row r="1673" spans="1:1">
      <c r="A1673" s="5" t="s">
        <v>11210</v>
      </c>
    </row>
    <row r="1674" spans="1:1">
      <c r="A1674" s="5" t="s">
        <v>11210</v>
      </c>
    </row>
    <row r="1675" spans="1:1">
      <c r="A1675" s="5" t="s">
        <v>11210</v>
      </c>
    </row>
    <row r="1676" spans="1:1">
      <c r="A1676" s="5" t="s">
        <v>11210</v>
      </c>
    </row>
    <row r="1677" spans="1:1">
      <c r="A1677" s="5" t="s">
        <v>11210</v>
      </c>
    </row>
    <row r="1678" spans="1:1">
      <c r="A1678" s="5" t="s">
        <v>11210</v>
      </c>
    </row>
    <row r="1679" spans="1:1">
      <c r="A1679" s="5" t="s">
        <v>11210</v>
      </c>
    </row>
    <row r="1680" spans="1:1">
      <c r="A1680" s="5" t="s">
        <v>11210</v>
      </c>
    </row>
    <row r="1681" spans="1:1">
      <c r="A1681" s="5" t="s">
        <v>11220</v>
      </c>
    </row>
    <row r="1682" spans="1:1">
      <c r="A1682" s="5" t="s">
        <v>11220</v>
      </c>
    </row>
    <row r="1683" spans="1:1">
      <c r="A1683" s="5" t="s">
        <v>11220</v>
      </c>
    </row>
    <row r="1684" spans="1:1">
      <c r="A1684" s="5" t="s">
        <v>11220</v>
      </c>
    </row>
    <row r="1685" spans="1:1">
      <c r="A1685" s="5" t="s">
        <v>11220</v>
      </c>
    </row>
    <row r="1686" spans="1:1">
      <c r="A1686" s="5" t="s">
        <v>11220</v>
      </c>
    </row>
    <row r="1687" spans="1:1">
      <c r="A1687" s="5" t="s">
        <v>11220</v>
      </c>
    </row>
    <row r="1688" spans="1:1">
      <c r="A1688" s="5" t="s">
        <v>11220</v>
      </c>
    </row>
    <row r="1689" spans="1:1">
      <c r="A1689" s="5" t="s">
        <v>11220</v>
      </c>
    </row>
    <row r="1690" spans="1:1">
      <c r="A1690" s="5" t="s">
        <v>11220</v>
      </c>
    </row>
    <row r="1691" spans="1:1">
      <c r="A1691" s="5" t="s">
        <v>11220</v>
      </c>
    </row>
    <row r="1692" spans="1:1">
      <c r="A1692" s="5" t="s">
        <v>11220</v>
      </c>
    </row>
    <row r="1693" spans="1:1">
      <c r="A1693" s="5" t="s">
        <v>11220</v>
      </c>
    </row>
    <row r="1694" spans="1:1">
      <c r="A1694" s="5" t="s">
        <v>11220</v>
      </c>
    </row>
    <row r="1695" spans="1:1">
      <c r="A1695" s="5" t="s">
        <v>11220</v>
      </c>
    </row>
    <row r="1696" spans="1:1">
      <c r="A1696" s="5" t="s">
        <v>11220</v>
      </c>
    </row>
    <row r="1697" spans="1:1">
      <c r="A1697" s="5" t="s">
        <v>11220</v>
      </c>
    </row>
    <row r="1698" spans="1:1">
      <c r="A1698" s="5" t="s">
        <v>11220</v>
      </c>
    </row>
    <row r="1699" spans="1:1">
      <c r="A1699" s="5" t="s">
        <v>11220</v>
      </c>
    </row>
    <row r="1700" spans="1:1">
      <c r="A1700" s="5" t="s">
        <v>11220</v>
      </c>
    </row>
    <row r="1701" spans="1:1">
      <c r="A1701" s="5" t="s">
        <v>11220</v>
      </c>
    </row>
    <row r="1702" spans="1:1">
      <c r="A1702" s="5" t="s">
        <v>11220</v>
      </c>
    </row>
    <row r="1703" spans="1:1">
      <c r="A1703" s="5" t="s">
        <v>11220</v>
      </c>
    </row>
    <row r="1704" spans="1:1">
      <c r="A1704" s="5" t="s">
        <v>11220</v>
      </c>
    </row>
    <row r="1705" spans="1:1">
      <c r="A1705" s="5" t="s">
        <v>11220</v>
      </c>
    </row>
    <row r="1706" spans="1:1">
      <c r="A1706" s="5" t="s">
        <v>11220</v>
      </c>
    </row>
    <row r="1707" spans="1:1">
      <c r="A1707" s="5" t="s">
        <v>11220</v>
      </c>
    </row>
    <row r="1708" spans="1:1">
      <c r="A1708" s="5" t="s">
        <v>11220</v>
      </c>
    </row>
    <row r="1709" spans="1:1">
      <c r="A1709" s="5" t="s">
        <v>11220</v>
      </c>
    </row>
    <row r="1710" spans="1:1">
      <c r="A1710" s="5" t="s">
        <v>11220</v>
      </c>
    </row>
    <row r="1711" spans="1:1">
      <c r="A1711" s="5" t="s">
        <v>11220</v>
      </c>
    </row>
    <row r="1712" spans="1:1">
      <c r="A1712" s="5" t="s">
        <v>11220</v>
      </c>
    </row>
    <row r="1713" spans="1:1">
      <c r="A1713" s="5" t="s">
        <v>11220</v>
      </c>
    </row>
    <row r="1714" spans="1:1">
      <c r="A1714" s="5" t="s">
        <v>11220</v>
      </c>
    </row>
    <row r="1715" spans="1:1">
      <c r="A1715" s="5" t="s">
        <v>11220</v>
      </c>
    </row>
    <row r="1716" spans="1:1">
      <c r="A1716" s="5" t="s">
        <v>11220</v>
      </c>
    </row>
    <row r="1717" spans="1:1">
      <c r="A1717" s="5" t="s">
        <v>11220</v>
      </c>
    </row>
    <row r="1718" spans="1:1">
      <c r="A1718" s="5" t="s">
        <v>11220</v>
      </c>
    </row>
    <row r="1719" spans="1:1">
      <c r="A1719" s="5" t="s">
        <v>11220</v>
      </c>
    </row>
    <row r="1720" spans="1:1">
      <c r="A1720" s="5" t="s">
        <v>11220</v>
      </c>
    </row>
    <row r="1721" spans="1:1">
      <c r="A1721" s="5" t="s">
        <v>11220</v>
      </c>
    </row>
    <row r="1722" spans="1:1">
      <c r="A1722" s="5" t="s">
        <v>11220</v>
      </c>
    </row>
    <row r="1723" spans="1:1">
      <c r="A1723" s="5" t="s">
        <v>11220</v>
      </c>
    </row>
    <row r="1724" spans="1:1">
      <c r="A1724" s="5" t="s">
        <v>11220</v>
      </c>
    </row>
    <row r="1725" spans="1:1">
      <c r="A1725" s="5" t="s">
        <v>11220</v>
      </c>
    </row>
    <row r="1726" spans="1:1">
      <c r="A1726" s="5" t="s">
        <v>11220</v>
      </c>
    </row>
    <row r="1727" spans="1:1">
      <c r="A1727" s="5" t="s">
        <v>11220</v>
      </c>
    </row>
    <row r="1728" spans="1:1">
      <c r="A1728" s="5" t="s">
        <v>11220</v>
      </c>
    </row>
    <row r="1729" spans="1:1">
      <c r="A1729" s="5" t="s">
        <v>11220</v>
      </c>
    </row>
    <row r="1730" spans="1:1">
      <c r="A1730" s="5" t="s">
        <v>11220</v>
      </c>
    </row>
    <row r="1731" spans="1:1">
      <c r="A1731" s="5" t="s">
        <v>11220</v>
      </c>
    </row>
    <row r="1732" spans="1:1">
      <c r="A1732" s="5" t="s">
        <v>11220</v>
      </c>
    </row>
    <row r="1733" spans="1:1">
      <c r="A1733" s="5" t="s">
        <v>11220</v>
      </c>
    </row>
    <row r="1734" spans="1:1">
      <c r="A1734" s="5" t="s">
        <v>11220</v>
      </c>
    </row>
    <row r="1735" spans="1:1">
      <c r="A1735" s="5" t="s">
        <v>11220</v>
      </c>
    </row>
    <row r="1736" spans="1:1">
      <c r="A1736" s="5" t="s">
        <v>11220</v>
      </c>
    </row>
    <row r="1737" spans="1:1">
      <c r="A1737" s="5" t="s">
        <v>11220</v>
      </c>
    </row>
    <row r="1738" spans="1:1">
      <c r="A1738" s="5" t="s">
        <v>11220</v>
      </c>
    </row>
    <row r="1739" spans="1:1">
      <c r="A1739" s="5" t="s">
        <v>11220</v>
      </c>
    </row>
    <row r="1740" spans="1:1">
      <c r="A1740" s="5" t="s">
        <v>11220</v>
      </c>
    </row>
    <row r="1741" spans="1:1">
      <c r="A1741" s="5" t="s">
        <v>11220</v>
      </c>
    </row>
    <row r="1742" spans="1:1">
      <c r="A1742" s="5" t="s">
        <v>11220</v>
      </c>
    </row>
    <row r="1743" spans="1:1">
      <c r="A1743" s="5" t="s">
        <v>11220</v>
      </c>
    </row>
    <row r="1744" spans="1:1">
      <c r="A1744" s="5" t="s">
        <v>11220</v>
      </c>
    </row>
    <row r="1745" spans="1:1">
      <c r="A1745" s="5" t="s">
        <v>11220</v>
      </c>
    </row>
    <row r="1746" spans="1:1">
      <c r="A1746" s="5" t="s">
        <v>11220</v>
      </c>
    </row>
    <row r="1747" spans="1:1">
      <c r="A1747" s="5" t="s">
        <v>11220</v>
      </c>
    </row>
    <row r="1748" spans="1:1">
      <c r="A1748" s="5" t="s">
        <v>11220</v>
      </c>
    </row>
    <row r="1749" spans="1:1">
      <c r="A1749" s="5" t="s">
        <v>11220</v>
      </c>
    </row>
    <row r="1750" spans="1:1">
      <c r="A1750" s="5" t="s">
        <v>11214</v>
      </c>
    </row>
    <row r="1751" spans="1:1">
      <c r="A1751" s="5" t="s">
        <v>11214</v>
      </c>
    </row>
    <row r="1752" spans="1:1">
      <c r="A1752" s="5" t="s">
        <v>11214</v>
      </c>
    </row>
    <row r="1753" spans="1:1">
      <c r="A1753" s="5" t="s">
        <v>11214</v>
      </c>
    </row>
    <row r="1754" spans="1:1">
      <c r="A1754" s="5" t="s">
        <v>11214</v>
      </c>
    </row>
    <row r="1755" spans="1:1">
      <c r="A1755" s="5" t="s">
        <v>11214</v>
      </c>
    </row>
    <row r="1756" spans="1:1">
      <c r="A1756" s="5" t="s">
        <v>11214</v>
      </c>
    </row>
    <row r="1757" spans="1:1">
      <c r="A1757" s="5" t="s">
        <v>11214</v>
      </c>
    </row>
    <row r="1758" spans="1:1">
      <c r="A1758" s="5" t="s">
        <v>11214</v>
      </c>
    </row>
    <row r="1759" spans="1:1">
      <c r="A1759" s="5" t="s">
        <v>11214</v>
      </c>
    </row>
    <row r="1760" spans="1:1">
      <c r="A1760" s="5" t="s">
        <v>11214</v>
      </c>
    </row>
    <row r="1761" spans="1:1">
      <c r="A1761" s="5" t="s">
        <v>11214</v>
      </c>
    </row>
    <row r="1762" spans="1:1">
      <c r="A1762" s="5" t="s">
        <v>11214</v>
      </c>
    </row>
    <row r="1763" spans="1:1">
      <c r="A1763" s="5" t="s">
        <v>11214</v>
      </c>
    </row>
    <row r="1764" spans="1:1">
      <c r="A1764" s="5" t="s">
        <v>11214</v>
      </c>
    </row>
    <row r="1765" spans="1:1">
      <c r="A1765" s="5" t="s">
        <v>11214</v>
      </c>
    </row>
    <row r="1766" spans="1:1">
      <c r="A1766" s="5" t="s">
        <v>11214</v>
      </c>
    </row>
    <row r="1767" spans="1:1">
      <c r="A1767" s="5" t="s">
        <v>11214</v>
      </c>
    </row>
    <row r="1768" spans="1:1">
      <c r="A1768" s="5" t="s">
        <v>11214</v>
      </c>
    </row>
    <row r="1769" spans="1:1">
      <c r="A1769" s="5" t="s">
        <v>11214</v>
      </c>
    </row>
    <row r="1770" spans="1:1">
      <c r="A1770" s="5" t="s">
        <v>11214</v>
      </c>
    </row>
    <row r="1771" spans="1:1">
      <c r="A1771" s="5" t="s">
        <v>11214</v>
      </c>
    </row>
    <row r="1772" spans="1:1">
      <c r="A1772" s="5" t="s">
        <v>11214</v>
      </c>
    </row>
    <row r="1773" spans="1:1">
      <c r="A1773" s="5" t="s">
        <v>11214</v>
      </c>
    </row>
    <row r="1774" spans="1:1">
      <c r="A1774" s="5" t="s">
        <v>11214</v>
      </c>
    </row>
    <row r="1775" spans="1:1">
      <c r="A1775" s="5" t="s">
        <v>11214</v>
      </c>
    </row>
    <row r="1776" spans="1:1">
      <c r="A1776" s="5" t="s">
        <v>11214</v>
      </c>
    </row>
    <row r="1777" spans="1:1">
      <c r="A1777" s="5" t="s">
        <v>11214</v>
      </c>
    </row>
    <row r="1778" spans="1:1">
      <c r="A1778" s="5" t="s">
        <v>11214</v>
      </c>
    </row>
    <row r="1779" spans="1:1">
      <c r="A1779" s="5" t="s">
        <v>11214</v>
      </c>
    </row>
    <row r="1780" spans="1:1">
      <c r="A1780" s="5" t="s">
        <v>11214</v>
      </c>
    </row>
    <row r="1781" spans="1:1">
      <c r="A1781" s="5" t="s">
        <v>11214</v>
      </c>
    </row>
    <row r="1782" spans="1:1">
      <c r="A1782" s="5" t="s">
        <v>11214</v>
      </c>
    </row>
    <row r="1783" spans="1:1">
      <c r="A1783" s="5" t="s">
        <v>11214</v>
      </c>
    </row>
    <row r="1784" spans="1:1">
      <c r="A1784" s="5" t="s">
        <v>11214</v>
      </c>
    </row>
    <row r="1785" spans="1:1">
      <c r="A1785" s="5" t="s">
        <v>11214</v>
      </c>
    </row>
    <row r="1786" spans="1:1">
      <c r="A1786" s="5" t="s">
        <v>11214</v>
      </c>
    </row>
    <row r="1787" spans="1:1">
      <c r="A1787" s="5" t="s">
        <v>11214</v>
      </c>
    </row>
    <row r="1788" spans="1:1">
      <c r="A1788" s="5" t="s">
        <v>11214</v>
      </c>
    </row>
    <row r="1789" spans="1:1">
      <c r="A1789" s="5" t="s">
        <v>11214</v>
      </c>
    </row>
    <row r="1790" spans="1:1">
      <c r="A1790" s="5" t="s">
        <v>11214</v>
      </c>
    </row>
    <row r="1791" spans="1:1">
      <c r="A1791" s="5" t="s">
        <v>11214</v>
      </c>
    </row>
    <row r="1792" spans="1:1">
      <c r="A1792" s="5" t="s">
        <v>11214</v>
      </c>
    </row>
    <row r="1793" spans="1:1">
      <c r="A1793" s="5" t="s">
        <v>11214</v>
      </c>
    </row>
    <row r="1794" spans="1:1">
      <c r="A1794" s="5" t="s">
        <v>11214</v>
      </c>
    </row>
    <row r="1795" spans="1:1">
      <c r="A1795" s="5" t="s">
        <v>11214</v>
      </c>
    </row>
    <row r="1796" spans="1:1">
      <c r="A1796" s="5" t="s">
        <v>11214</v>
      </c>
    </row>
    <row r="1797" spans="1:1">
      <c r="A1797" s="5" t="s">
        <v>11214</v>
      </c>
    </row>
    <row r="1798" spans="1:1">
      <c r="A1798" s="5" t="s">
        <v>11214</v>
      </c>
    </row>
    <row r="1799" spans="1:1">
      <c r="A1799" s="5" t="s">
        <v>11214</v>
      </c>
    </row>
    <row r="1800" spans="1:1">
      <c r="A1800" s="5" t="s">
        <v>11214</v>
      </c>
    </row>
    <row r="1801" spans="1:1">
      <c r="A1801" s="5" t="s">
        <v>11214</v>
      </c>
    </row>
    <row r="1802" spans="1:1">
      <c r="A1802" s="5" t="s">
        <v>11214</v>
      </c>
    </row>
    <row r="1803" spans="1:1">
      <c r="A1803" s="5" t="s">
        <v>11214</v>
      </c>
    </row>
    <row r="1804" spans="1:1">
      <c r="A1804" s="5" t="s">
        <v>11214</v>
      </c>
    </row>
    <row r="1805" spans="1:1">
      <c r="A1805" s="5" t="s">
        <v>11214</v>
      </c>
    </row>
    <row r="1806" spans="1:1">
      <c r="A1806" s="5" t="s">
        <v>11214</v>
      </c>
    </row>
    <row r="1807" spans="1:1">
      <c r="A1807" s="5" t="s">
        <v>11214</v>
      </c>
    </row>
    <row r="1808" spans="1:1">
      <c r="A1808" s="5" t="s">
        <v>11214</v>
      </c>
    </row>
    <row r="1809" spans="1:1">
      <c r="A1809" s="5" t="s">
        <v>11214</v>
      </c>
    </row>
    <row r="1810" spans="1:1">
      <c r="A1810" s="5" t="s">
        <v>11214</v>
      </c>
    </row>
    <row r="1811" spans="1:1">
      <c r="A1811" s="5" t="s">
        <v>11214</v>
      </c>
    </row>
    <row r="1812" spans="1:1">
      <c r="A1812" s="5" t="s">
        <v>11214</v>
      </c>
    </row>
    <row r="1813" spans="1:1">
      <c r="A1813" s="5" t="s">
        <v>11214</v>
      </c>
    </row>
    <row r="1814" spans="1:1">
      <c r="A1814" s="5" t="s">
        <v>11214</v>
      </c>
    </row>
    <row r="1815" spans="1:1">
      <c r="A1815" s="5" t="s">
        <v>11214</v>
      </c>
    </row>
    <row r="1816" spans="1:1">
      <c r="A1816" s="5" t="s">
        <v>11214</v>
      </c>
    </row>
    <row r="1817" spans="1:1">
      <c r="A1817" s="5" t="s">
        <v>11214</v>
      </c>
    </row>
    <row r="1818" spans="1:1">
      <c r="A1818" s="5" t="s">
        <v>11214</v>
      </c>
    </row>
    <row r="1819" spans="1:1">
      <c r="A1819" s="5" t="s">
        <v>11214</v>
      </c>
    </row>
    <row r="1820" spans="1:1">
      <c r="A1820" s="5" t="s">
        <v>11214</v>
      </c>
    </row>
    <row r="1821" spans="1:1">
      <c r="A1821" s="5" t="s">
        <v>11214</v>
      </c>
    </row>
    <row r="1822" spans="1:1">
      <c r="A1822" s="5" t="s">
        <v>11214</v>
      </c>
    </row>
    <row r="1823" spans="1:1">
      <c r="A1823" s="5" t="s">
        <v>11214</v>
      </c>
    </row>
    <row r="1824" spans="1:1">
      <c r="A1824" s="5" t="s">
        <v>11214</v>
      </c>
    </row>
    <row r="1825" spans="1:1">
      <c r="A1825" s="5" t="s">
        <v>11214</v>
      </c>
    </row>
    <row r="1826" spans="1:1">
      <c r="A1826" s="5" t="s">
        <v>11214</v>
      </c>
    </row>
    <row r="1827" spans="1:1">
      <c r="A1827" s="5" t="s">
        <v>11214</v>
      </c>
    </row>
    <row r="1828" spans="1:1">
      <c r="A1828" s="5" t="s">
        <v>11214</v>
      </c>
    </row>
    <row r="1829" spans="1:1">
      <c r="A1829" s="5" t="s">
        <v>11214</v>
      </c>
    </row>
    <row r="1830" spans="1:1">
      <c r="A1830" s="5" t="s">
        <v>11214</v>
      </c>
    </row>
    <row r="1831" spans="1:1">
      <c r="A1831" s="5" t="s">
        <v>11214</v>
      </c>
    </row>
    <row r="1832" spans="1:1">
      <c r="A1832" s="5" t="s">
        <v>11214</v>
      </c>
    </row>
    <row r="1833" spans="1:1">
      <c r="A1833" s="5" t="s">
        <v>11214</v>
      </c>
    </row>
    <row r="1834" spans="1:1">
      <c r="A1834" s="5" t="s">
        <v>11214</v>
      </c>
    </row>
    <row r="1835" spans="1:1">
      <c r="A1835" s="5" t="s">
        <v>11214</v>
      </c>
    </row>
    <row r="1836" spans="1:1">
      <c r="A1836" s="5" t="s">
        <v>11214</v>
      </c>
    </row>
    <row r="1837" spans="1:1">
      <c r="A1837" s="5" t="s">
        <v>11214</v>
      </c>
    </row>
    <row r="1838" spans="1:1">
      <c r="A1838" s="5" t="s">
        <v>11214</v>
      </c>
    </row>
    <row r="1839" spans="1:1">
      <c r="A1839" s="5" t="s">
        <v>11214</v>
      </c>
    </row>
    <row r="1840" spans="1:1">
      <c r="A1840" s="5" t="s">
        <v>11214</v>
      </c>
    </row>
    <row r="1841" spans="1:1">
      <c r="A1841" s="5" t="s">
        <v>11214</v>
      </c>
    </row>
    <row r="1842" spans="1:1">
      <c r="A1842" s="5" t="s">
        <v>11214</v>
      </c>
    </row>
    <row r="1843" spans="1:1">
      <c r="A1843" s="5" t="s">
        <v>11214</v>
      </c>
    </row>
    <row r="1844" spans="1:1">
      <c r="A1844" s="5" t="s">
        <v>11214</v>
      </c>
    </row>
    <row r="1845" spans="1:1">
      <c r="A1845" s="5" t="s">
        <v>11214</v>
      </c>
    </row>
    <row r="1846" spans="1:1">
      <c r="A1846" s="5" t="s">
        <v>11214</v>
      </c>
    </row>
    <row r="1847" spans="1:1">
      <c r="A1847" s="5" t="s">
        <v>11214</v>
      </c>
    </row>
    <row r="1848" spans="1:1">
      <c r="A1848" s="5" t="s">
        <v>11214</v>
      </c>
    </row>
    <row r="1849" spans="1:1">
      <c r="A1849" s="5" t="s">
        <v>11214</v>
      </c>
    </row>
    <row r="1850" spans="1:1">
      <c r="A1850" s="5" t="s">
        <v>11214</v>
      </c>
    </row>
    <row r="1851" spans="1:1">
      <c r="A1851" s="5" t="s">
        <v>11214</v>
      </c>
    </row>
    <row r="1852" spans="1:1">
      <c r="A1852" s="5" t="s">
        <v>11242</v>
      </c>
    </row>
    <row r="1853" spans="1:1">
      <c r="A1853" s="5" t="s">
        <v>11242</v>
      </c>
    </row>
    <row r="1854" spans="1:1">
      <c r="A1854" s="5" t="s">
        <v>11242</v>
      </c>
    </row>
    <row r="1855" spans="1:1">
      <c r="A1855" s="5" t="s">
        <v>11242</v>
      </c>
    </row>
    <row r="1856" spans="1:1">
      <c r="A1856" s="5" t="s">
        <v>11242</v>
      </c>
    </row>
    <row r="1857" spans="1:1">
      <c r="A1857" s="5" t="s">
        <v>11242</v>
      </c>
    </row>
    <row r="1858" spans="1:1">
      <c r="A1858" s="5" t="s">
        <v>11242</v>
      </c>
    </row>
    <row r="1859" spans="1:1">
      <c r="A1859" s="5" t="s">
        <v>11242</v>
      </c>
    </row>
    <row r="1860" spans="1:1">
      <c r="A1860" s="5" t="s">
        <v>11242</v>
      </c>
    </row>
    <row r="1861" spans="1:1">
      <c r="A1861" s="5" t="s">
        <v>11242</v>
      </c>
    </row>
    <row r="1862" spans="1:1">
      <c r="A1862" s="5" t="s">
        <v>11242</v>
      </c>
    </row>
    <row r="1863" spans="1:1">
      <c r="A1863" s="5" t="s">
        <v>11242</v>
      </c>
    </row>
    <row r="1864" spans="1:1">
      <c r="A1864" s="5" t="s">
        <v>11242</v>
      </c>
    </row>
    <row r="1865" spans="1:1">
      <c r="A1865" s="5" t="s">
        <v>11242</v>
      </c>
    </row>
    <row r="1866" spans="1:1">
      <c r="A1866" s="5" t="s">
        <v>11242</v>
      </c>
    </row>
    <row r="1867" spans="1:1">
      <c r="A1867" s="5" t="s">
        <v>11242</v>
      </c>
    </row>
    <row r="1868" spans="1:1">
      <c r="A1868" s="5" t="s">
        <v>11242</v>
      </c>
    </row>
    <row r="1869" spans="1:1">
      <c r="A1869" s="5" t="s">
        <v>11242</v>
      </c>
    </row>
    <row r="1870" spans="1:1">
      <c r="A1870" s="5" t="s">
        <v>11242</v>
      </c>
    </row>
    <row r="1871" spans="1:1">
      <c r="A1871" s="5" t="s">
        <v>11242</v>
      </c>
    </row>
    <row r="1872" spans="1:1">
      <c r="A1872" s="5" t="s">
        <v>11242</v>
      </c>
    </row>
    <row r="1873" spans="1:1">
      <c r="A1873" s="5" t="s">
        <v>11242</v>
      </c>
    </row>
    <row r="1874" spans="1:1">
      <c r="A1874" s="5" t="s">
        <v>11242</v>
      </c>
    </row>
    <row r="1875" spans="1:1">
      <c r="A1875" s="5" t="s">
        <v>11242</v>
      </c>
    </row>
    <row r="1876" spans="1:1">
      <c r="A1876" s="5" t="s">
        <v>11242</v>
      </c>
    </row>
    <row r="1877" spans="1:1">
      <c r="A1877" s="5" t="s">
        <v>11242</v>
      </c>
    </row>
    <row r="1878" spans="1:1">
      <c r="A1878" s="5" t="s">
        <v>11242</v>
      </c>
    </row>
    <row r="1879" spans="1:1">
      <c r="A1879" s="5" t="s">
        <v>11242</v>
      </c>
    </row>
    <row r="1880" spans="1:1">
      <c r="A1880" s="5" t="s">
        <v>11242</v>
      </c>
    </row>
    <row r="1881" spans="1:1">
      <c r="A1881" s="5" t="s">
        <v>11242</v>
      </c>
    </row>
    <row r="1882" spans="1:1">
      <c r="A1882" s="5" t="s">
        <v>11242</v>
      </c>
    </row>
    <row r="1883" spans="1:1">
      <c r="A1883" s="5" t="s">
        <v>11242</v>
      </c>
    </row>
    <row r="1884" spans="1:1">
      <c r="A1884" s="5" t="s">
        <v>11242</v>
      </c>
    </row>
    <row r="1885" spans="1:1">
      <c r="A1885" s="5" t="s">
        <v>11242</v>
      </c>
    </row>
    <row r="1886" spans="1:1">
      <c r="A1886" s="5" t="s">
        <v>11242</v>
      </c>
    </row>
    <row r="1887" spans="1:1">
      <c r="A1887" s="5" t="s">
        <v>11242</v>
      </c>
    </row>
    <row r="1888" spans="1:1">
      <c r="A1888" s="5" t="s">
        <v>11247</v>
      </c>
    </row>
    <row r="1889" spans="1:1">
      <c r="A1889" s="5" t="s">
        <v>11247</v>
      </c>
    </row>
    <row r="1890" spans="1:1">
      <c r="A1890" s="5" t="s">
        <v>11247</v>
      </c>
    </row>
    <row r="1891" spans="1:1">
      <c r="A1891" s="5" t="s">
        <v>11247</v>
      </c>
    </row>
    <row r="1892" spans="1:1">
      <c r="A1892" s="5" t="s">
        <v>11247</v>
      </c>
    </row>
    <row r="1893" spans="1:1">
      <c r="A1893" s="5" t="s">
        <v>11247</v>
      </c>
    </row>
    <row r="1894" spans="1:1">
      <c r="A1894" s="5" t="s">
        <v>11247</v>
      </c>
    </row>
    <row r="1895" spans="1:1">
      <c r="A1895" s="5" t="s">
        <v>11247</v>
      </c>
    </row>
    <row r="1896" spans="1:1">
      <c r="A1896" s="5" t="s">
        <v>11247</v>
      </c>
    </row>
    <row r="1897" spans="1:1">
      <c r="A1897" s="5" t="s">
        <v>11247</v>
      </c>
    </row>
    <row r="1898" spans="1:1">
      <c r="A1898" s="5" t="s">
        <v>11247</v>
      </c>
    </row>
    <row r="1899" spans="1:1">
      <c r="A1899" s="5" t="s">
        <v>11247</v>
      </c>
    </row>
    <row r="1900" spans="1:1">
      <c r="A1900" s="5" t="s">
        <v>11247</v>
      </c>
    </row>
    <row r="1901" spans="1:1">
      <c r="A1901" s="5" t="s">
        <v>11247</v>
      </c>
    </row>
    <row r="1902" spans="1:1">
      <c r="A1902" s="5" t="s">
        <v>11247</v>
      </c>
    </row>
    <row r="1903" spans="1:1">
      <c r="A1903" s="5" t="s">
        <v>11247</v>
      </c>
    </row>
    <row r="1904" spans="1:1">
      <c r="A1904" s="5" t="s">
        <v>11247</v>
      </c>
    </row>
    <row r="1905" spans="1:1">
      <c r="A1905" s="5" t="s">
        <v>11247</v>
      </c>
    </row>
    <row r="1906" spans="1:1">
      <c r="A1906" s="5" t="s">
        <v>11247</v>
      </c>
    </row>
    <row r="1907" spans="1:1">
      <c r="A1907" s="5" t="s">
        <v>11247</v>
      </c>
    </row>
    <row r="1908" spans="1:1">
      <c r="A1908" s="5" t="s">
        <v>11247</v>
      </c>
    </row>
    <row r="1909" spans="1:1">
      <c r="A1909" s="5" t="s">
        <v>11247</v>
      </c>
    </row>
    <row r="1910" spans="1:1">
      <c r="A1910" s="5" t="s">
        <v>11247</v>
      </c>
    </row>
    <row r="1911" spans="1:1">
      <c r="A1911" s="5" t="s">
        <v>11247</v>
      </c>
    </row>
    <row r="1912" spans="1:1">
      <c r="A1912" s="5" t="s">
        <v>11247</v>
      </c>
    </row>
    <row r="1913" spans="1:1">
      <c r="A1913" s="5" t="s">
        <v>11379</v>
      </c>
    </row>
    <row r="1914" spans="1:1">
      <c r="A1914" s="5" t="s">
        <v>11379</v>
      </c>
    </row>
    <row r="1915" spans="1:1">
      <c r="A1915" s="5" t="s">
        <v>11379</v>
      </c>
    </row>
    <row r="1916" spans="1:1">
      <c r="A1916" s="5" t="s">
        <v>11379</v>
      </c>
    </row>
    <row r="1917" spans="1:1">
      <c r="A1917" s="5" t="s">
        <v>11379</v>
      </c>
    </row>
    <row r="1918" spans="1:1">
      <c r="A1918" s="5" t="s">
        <v>11379</v>
      </c>
    </row>
    <row r="1919" spans="1:1">
      <c r="A1919" s="5" t="s">
        <v>11379</v>
      </c>
    </row>
    <row r="1920" spans="1:1">
      <c r="A1920" s="5" t="s">
        <v>11379</v>
      </c>
    </row>
    <row r="1921" spans="1:1">
      <c r="A1921" s="5" t="s">
        <v>11379</v>
      </c>
    </row>
    <row r="1922" spans="1:1">
      <c r="A1922" s="5" t="s">
        <v>11379</v>
      </c>
    </row>
    <row r="1923" spans="1:1">
      <c r="A1923" s="5" t="s">
        <v>11379</v>
      </c>
    </row>
    <row r="1924" spans="1:1">
      <c r="A1924" s="5" t="s">
        <v>11379</v>
      </c>
    </row>
    <row r="1925" spans="1:1">
      <c r="A1925" s="5" t="s">
        <v>11379</v>
      </c>
    </row>
    <row r="1926" spans="1:1">
      <c r="A1926" s="5" t="s">
        <v>11379</v>
      </c>
    </row>
    <row r="1927" spans="1:1">
      <c r="A1927" s="5" t="s">
        <v>11379</v>
      </c>
    </row>
    <row r="1928" spans="1:1">
      <c r="A1928" s="5" t="s">
        <v>11379</v>
      </c>
    </row>
    <row r="1929" spans="1:1">
      <c r="A1929" s="5" t="s">
        <v>11379</v>
      </c>
    </row>
    <row r="1930" spans="1:1">
      <c r="A1930" s="5" t="s">
        <v>11379</v>
      </c>
    </row>
    <row r="1931" spans="1:1">
      <c r="A1931" s="5" t="s">
        <v>11249</v>
      </c>
    </row>
    <row r="1932" spans="1:1">
      <c r="A1932" s="5" t="s">
        <v>11249</v>
      </c>
    </row>
    <row r="1933" spans="1:1">
      <c r="A1933" s="5" t="s">
        <v>11249</v>
      </c>
    </row>
    <row r="1934" spans="1:1">
      <c r="A1934" s="5" t="s">
        <v>11249</v>
      </c>
    </row>
    <row r="1935" spans="1:1">
      <c r="A1935" s="5" t="s">
        <v>11249</v>
      </c>
    </row>
    <row r="1936" spans="1:1">
      <c r="A1936" s="5" t="s">
        <v>11249</v>
      </c>
    </row>
    <row r="1937" spans="1:1">
      <c r="A1937" s="5" t="s">
        <v>11249</v>
      </c>
    </row>
    <row r="1938" spans="1:1">
      <c r="A1938" s="5" t="s">
        <v>11249</v>
      </c>
    </row>
    <row r="1939" spans="1:1">
      <c r="A1939" s="5" t="s">
        <v>11249</v>
      </c>
    </row>
    <row r="1940" spans="1:1">
      <c r="A1940" s="5" t="s">
        <v>11249</v>
      </c>
    </row>
    <row r="1941" spans="1:1">
      <c r="A1941" s="5" t="s">
        <v>11249</v>
      </c>
    </row>
    <row r="1942" spans="1:1">
      <c r="A1942" s="5" t="s">
        <v>11249</v>
      </c>
    </row>
    <row r="1943" spans="1:1">
      <c r="A1943" s="5" t="s">
        <v>11249</v>
      </c>
    </row>
    <row r="1944" spans="1:1">
      <c r="A1944" s="5" t="s">
        <v>11249</v>
      </c>
    </row>
    <row r="1945" spans="1:1">
      <c r="A1945" s="5" t="s">
        <v>11249</v>
      </c>
    </row>
    <row r="1946" spans="1:1">
      <c r="A1946" s="5" t="s">
        <v>11249</v>
      </c>
    </row>
    <row r="1947" spans="1:1">
      <c r="A1947" s="5" t="s">
        <v>11249</v>
      </c>
    </row>
    <row r="1948" spans="1:1">
      <c r="A1948" s="5" t="s">
        <v>11249</v>
      </c>
    </row>
    <row r="1949" spans="1:1">
      <c r="A1949" s="5" t="s">
        <v>11249</v>
      </c>
    </row>
    <row r="1950" spans="1:1">
      <c r="A1950" s="5" t="s">
        <v>11249</v>
      </c>
    </row>
    <row r="1951" spans="1:1">
      <c r="A1951" s="5" t="s">
        <v>11249</v>
      </c>
    </row>
    <row r="1952" spans="1:1">
      <c r="A1952" s="5" t="s">
        <v>11249</v>
      </c>
    </row>
    <row r="1953" spans="1:1">
      <c r="A1953" s="5" t="s">
        <v>11483</v>
      </c>
    </row>
    <row r="1954" spans="1:1">
      <c r="A1954" s="5" t="s">
        <v>11483</v>
      </c>
    </row>
    <row r="1955" spans="1:1">
      <c r="A1955" s="5" t="s">
        <v>11483</v>
      </c>
    </row>
    <row r="1956" spans="1:1">
      <c r="A1956" s="5" t="s">
        <v>11483</v>
      </c>
    </row>
    <row r="1957" spans="1:1">
      <c r="A1957" s="5" t="s">
        <v>11483</v>
      </c>
    </row>
    <row r="1958" spans="1:1">
      <c r="A1958" s="5" t="s">
        <v>11483</v>
      </c>
    </row>
    <row r="1959" spans="1:1">
      <c r="A1959" s="5" t="s">
        <v>11483</v>
      </c>
    </row>
    <row r="1960" spans="1:1">
      <c r="A1960" s="5" t="s">
        <v>11483</v>
      </c>
    </row>
    <row r="1961" spans="1:1">
      <c r="A1961" s="5" t="s">
        <v>11483</v>
      </c>
    </row>
    <row r="1962" spans="1:1">
      <c r="A1962" s="5" t="s">
        <v>11483</v>
      </c>
    </row>
    <row r="1963" spans="1:1">
      <c r="A1963" s="5" t="s">
        <v>11483</v>
      </c>
    </row>
    <row r="1964" spans="1:1">
      <c r="A1964" s="5" t="s">
        <v>11483</v>
      </c>
    </row>
    <row r="1965" spans="1:1">
      <c r="A1965" s="5" t="s">
        <v>11483</v>
      </c>
    </row>
    <row r="1966" spans="1:1">
      <c r="A1966" s="5" t="s">
        <v>11483</v>
      </c>
    </row>
    <row r="1967" spans="1:1">
      <c r="A1967" s="5" t="s">
        <v>11483</v>
      </c>
    </row>
    <row r="1968" spans="1:1">
      <c r="A1968" s="5" t="s">
        <v>11483</v>
      </c>
    </row>
    <row r="1969" spans="1:1">
      <c r="A1969" s="5" t="s">
        <v>11483</v>
      </c>
    </row>
    <row r="1970" spans="1:1">
      <c r="A1970" s="5" t="s">
        <v>11483</v>
      </c>
    </row>
    <row r="1971" spans="1:1">
      <c r="A1971" s="5" t="s">
        <v>11483</v>
      </c>
    </row>
    <row r="1972" spans="1:1">
      <c r="A1972" s="5" t="s">
        <v>11483</v>
      </c>
    </row>
    <row r="1973" spans="1:1">
      <c r="A1973" s="5" t="s">
        <v>11483</v>
      </c>
    </row>
    <row r="1974" spans="1:1">
      <c r="A1974" s="5" t="s">
        <v>11483</v>
      </c>
    </row>
    <row r="1975" spans="1:1">
      <c r="A1975" s="5" t="s">
        <v>11483</v>
      </c>
    </row>
    <row r="1976" spans="1:1">
      <c r="A1976" s="5" t="s">
        <v>11483</v>
      </c>
    </row>
    <row r="1977" spans="1:1">
      <c r="A1977" s="5" t="s">
        <v>11483</v>
      </c>
    </row>
    <row r="1978" spans="1:1">
      <c r="A1978" s="5" t="s">
        <v>11483</v>
      </c>
    </row>
    <row r="1979" spans="1:1">
      <c r="A1979" s="5" t="s">
        <v>11483</v>
      </c>
    </row>
    <row r="1980" spans="1:1">
      <c r="A1980" s="5" t="s">
        <v>11483</v>
      </c>
    </row>
    <row r="1981" spans="1:1">
      <c r="A1981" s="5" t="s">
        <v>11483</v>
      </c>
    </row>
    <row r="1982" spans="1:1">
      <c r="A1982" s="5" t="s">
        <v>11483</v>
      </c>
    </row>
    <row r="1983" spans="1:1">
      <c r="A1983" s="5" t="s">
        <v>11483</v>
      </c>
    </row>
    <row r="1984" spans="1:1">
      <c r="A1984" s="5" t="s">
        <v>11483</v>
      </c>
    </row>
    <row r="1985" spans="1:1">
      <c r="A1985" s="5" t="s">
        <v>11483</v>
      </c>
    </row>
    <row r="1986" spans="1:1">
      <c r="A1986" s="5" t="s">
        <v>11483</v>
      </c>
    </row>
    <row r="1987" spans="1:1">
      <c r="A1987" s="5" t="s">
        <v>11483</v>
      </c>
    </row>
    <row r="1988" spans="1:1">
      <c r="A1988" s="5" t="s">
        <v>11332</v>
      </c>
    </row>
    <row r="1989" spans="1:1">
      <c r="A1989" s="5" t="s">
        <v>11314</v>
      </c>
    </row>
    <row r="1990" spans="1:1">
      <c r="A1990" s="5" t="s">
        <v>11314</v>
      </c>
    </row>
    <row r="1991" spans="1:1">
      <c r="A1991" s="5" t="s">
        <v>11314</v>
      </c>
    </row>
    <row r="1992" spans="1:1">
      <c r="A1992" s="5" t="s">
        <v>11314</v>
      </c>
    </row>
    <row r="1993" spans="1:1">
      <c r="A1993" s="5" t="s">
        <v>11314</v>
      </c>
    </row>
    <row r="1994" spans="1:1">
      <c r="A1994" s="5" t="s">
        <v>11314</v>
      </c>
    </row>
    <row r="1995" spans="1:1">
      <c r="A1995" s="5" t="s">
        <v>11314</v>
      </c>
    </row>
    <row r="1996" spans="1:1">
      <c r="A1996" s="5" t="s">
        <v>11314</v>
      </c>
    </row>
    <row r="1997" spans="1:1">
      <c r="A1997" s="5" t="s">
        <v>11314</v>
      </c>
    </row>
    <row r="1998" spans="1:1">
      <c r="A1998" s="5" t="s">
        <v>11314</v>
      </c>
    </row>
    <row r="1999" spans="1:1">
      <c r="A1999" s="5" t="s">
        <v>11314</v>
      </c>
    </row>
    <row r="2000" spans="1:1">
      <c r="A2000" s="5" t="s">
        <v>11314</v>
      </c>
    </row>
    <row r="2001" spans="1:1">
      <c r="A2001" s="5" t="s">
        <v>11314</v>
      </c>
    </row>
    <row r="2002" spans="1:1">
      <c r="A2002" s="5" t="s">
        <v>11314</v>
      </c>
    </row>
    <row r="2003" spans="1:1">
      <c r="A2003" s="5" t="s">
        <v>11314</v>
      </c>
    </row>
    <row r="2004" spans="1:1">
      <c r="A2004" s="5" t="s">
        <v>11314</v>
      </c>
    </row>
    <row r="2005" spans="1:1">
      <c r="A2005" s="5" t="s">
        <v>11314</v>
      </c>
    </row>
    <row r="2006" spans="1:1">
      <c r="A2006" s="5" t="s">
        <v>11314</v>
      </c>
    </row>
    <row r="2007" spans="1:1">
      <c r="A2007" s="5" t="s">
        <v>11314</v>
      </c>
    </row>
    <row r="2008" spans="1:1">
      <c r="A2008" s="5" t="s">
        <v>11314</v>
      </c>
    </row>
    <row r="2009" spans="1:1">
      <c r="A2009" s="5" t="s">
        <v>11314</v>
      </c>
    </row>
    <row r="2010" spans="1:1">
      <c r="A2010" s="5" t="s">
        <v>11314</v>
      </c>
    </row>
    <row r="2011" spans="1:1">
      <c r="A2011" s="5" t="s">
        <v>11314</v>
      </c>
    </row>
    <row r="2012" spans="1:1">
      <c r="A2012" s="5" t="s">
        <v>11314</v>
      </c>
    </row>
    <row r="2013" spans="1:1">
      <c r="A2013" s="5" t="s">
        <v>11314</v>
      </c>
    </row>
    <row r="2014" spans="1:1">
      <c r="A2014" s="5" t="s">
        <v>11314</v>
      </c>
    </row>
    <row r="2015" spans="1:1">
      <c r="A2015" s="5" t="s">
        <v>11314</v>
      </c>
    </row>
    <row r="2016" spans="1:1">
      <c r="A2016" s="5" t="s">
        <v>11314</v>
      </c>
    </row>
    <row r="2017" spans="1:1">
      <c r="A2017" s="5" t="s">
        <v>11314</v>
      </c>
    </row>
    <row r="2018" spans="1:1">
      <c r="A2018" s="5" t="s">
        <v>11314</v>
      </c>
    </row>
    <row r="2019" spans="1:1">
      <c r="A2019" s="5" t="s">
        <v>11314</v>
      </c>
    </row>
    <row r="2020" spans="1:1">
      <c r="A2020" s="5" t="s">
        <v>11314</v>
      </c>
    </row>
    <row r="2021" spans="1:1">
      <c r="A2021" s="5" t="s">
        <v>11314</v>
      </c>
    </row>
    <row r="2022" spans="1:1">
      <c r="A2022" s="5" t="s">
        <v>11314</v>
      </c>
    </row>
    <row r="2023" spans="1:1">
      <c r="A2023" s="5" t="s">
        <v>11314</v>
      </c>
    </row>
    <row r="2024" spans="1:1">
      <c r="A2024" s="5" t="s">
        <v>11314</v>
      </c>
    </row>
    <row r="2025" spans="1:1">
      <c r="A2025" s="5" t="s">
        <v>11314</v>
      </c>
    </row>
    <row r="2026" spans="1:1">
      <c r="A2026" s="5" t="s">
        <v>11314</v>
      </c>
    </row>
    <row r="2027" spans="1:1">
      <c r="A2027" s="5" t="s">
        <v>11314</v>
      </c>
    </row>
    <row r="2028" spans="1:1">
      <c r="A2028" s="5" t="s">
        <v>11314</v>
      </c>
    </row>
    <row r="2029" spans="1:1">
      <c r="A2029" s="5" t="s">
        <v>11314</v>
      </c>
    </row>
    <row r="2030" spans="1:1">
      <c r="A2030" s="5" t="s">
        <v>11314</v>
      </c>
    </row>
    <row r="2031" spans="1:1">
      <c r="A2031" s="5" t="s">
        <v>11314</v>
      </c>
    </row>
    <row r="2032" spans="1:1">
      <c r="A2032" s="5" t="s">
        <v>11314</v>
      </c>
    </row>
    <row r="2033" spans="1:1">
      <c r="A2033" s="5" t="s">
        <v>11314</v>
      </c>
    </row>
    <row r="2034" spans="1:1">
      <c r="A2034" s="5" t="s">
        <v>11314</v>
      </c>
    </row>
    <row r="2035" spans="1:1">
      <c r="A2035" s="5" t="s">
        <v>11314</v>
      </c>
    </row>
    <row r="2036" spans="1:1">
      <c r="A2036" s="5" t="s">
        <v>11314</v>
      </c>
    </row>
    <row r="2037" spans="1:1">
      <c r="A2037" s="5" t="s">
        <v>11314</v>
      </c>
    </row>
    <row r="2038" spans="1:1">
      <c r="A2038" s="5" t="s">
        <v>11314</v>
      </c>
    </row>
    <row r="2039" spans="1:1">
      <c r="A2039" s="5" t="s">
        <v>11314</v>
      </c>
    </row>
    <row r="2040" spans="1:1">
      <c r="A2040" s="5" t="s">
        <v>11314</v>
      </c>
    </row>
    <row r="2041" spans="1:1">
      <c r="A2041" s="5" t="s">
        <v>11314</v>
      </c>
    </row>
    <row r="2042" spans="1:1">
      <c r="A2042" s="5" t="s">
        <v>11314</v>
      </c>
    </row>
    <row r="2043" spans="1:1">
      <c r="A2043" s="5" t="s">
        <v>11314</v>
      </c>
    </row>
    <row r="2044" spans="1:1">
      <c r="A2044" s="5" t="s">
        <v>11314</v>
      </c>
    </row>
    <row r="2045" spans="1:1">
      <c r="A2045" s="5" t="s">
        <v>11314</v>
      </c>
    </row>
    <row r="2046" spans="1:1">
      <c r="A2046" s="5" t="s">
        <v>11314</v>
      </c>
    </row>
    <row r="2047" spans="1:1">
      <c r="A2047" s="5" t="s">
        <v>11314</v>
      </c>
    </row>
    <row r="2048" spans="1:1">
      <c r="A2048" s="5" t="s">
        <v>11314</v>
      </c>
    </row>
    <row r="2049" spans="1:1">
      <c r="A2049" s="5" t="s">
        <v>11314</v>
      </c>
    </row>
    <row r="2050" spans="1:1">
      <c r="A2050" s="5" t="s">
        <v>11275</v>
      </c>
    </row>
    <row r="2051" spans="1:1">
      <c r="A2051" s="5" t="s">
        <v>11275</v>
      </c>
    </row>
    <row r="2052" spans="1:1">
      <c r="A2052" s="5" t="s">
        <v>11275</v>
      </c>
    </row>
    <row r="2053" spans="1:1">
      <c r="A2053" s="5" t="s">
        <v>11275</v>
      </c>
    </row>
    <row r="2054" spans="1:1">
      <c r="A2054" s="5" t="s">
        <v>11275</v>
      </c>
    </row>
    <row r="2055" spans="1:1">
      <c r="A2055" s="5" t="s">
        <v>11275</v>
      </c>
    </row>
    <row r="2056" spans="1:1">
      <c r="A2056" s="5" t="s">
        <v>11275</v>
      </c>
    </row>
    <row r="2057" spans="1:1">
      <c r="A2057" s="5" t="s">
        <v>11275</v>
      </c>
    </row>
    <row r="2058" spans="1:1">
      <c r="A2058" s="5" t="s">
        <v>11275</v>
      </c>
    </row>
    <row r="2059" spans="1:1">
      <c r="A2059" s="5" t="s">
        <v>11275</v>
      </c>
    </row>
    <row r="2060" spans="1:1">
      <c r="A2060" s="5" t="s">
        <v>11275</v>
      </c>
    </row>
    <row r="2061" spans="1:1">
      <c r="A2061" s="5" t="s">
        <v>11275</v>
      </c>
    </row>
    <row r="2062" spans="1:1">
      <c r="A2062" s="5" t="s">
        <v>11275</v>
      </c>
    </row>
    <row r="2063" spans="1:1">
      <c r="A2063" s="5" t="s">
        <v>11275</v>
      </c>
    </row>
    <row r="2064" spans="1:1">
      <c r="A2064" s="5" t="s">
        <v>11275</v>
      </c>
    </row>
    <row r="2065" spans="1:1">
      <c r="A2065" s="5" t="s">
        <v>11275</v>
      </c>
    </row>
    <row r="2066" spans="1:1">
      <c r="A2066" s="5" t="s">
        <v>11275</v>
      </c>
    </row>
    <row r="2067" spans="1:1">
      <c r="A2067" s="5" t="s">
        <v>11275</v>
      </c>
    </row>
    <row r="2068" spans="1:1">
      <c r="A2068" s="5" t="s">
        <v>11275</v>
      </c>
    </row>
    <row r="2069" spans="1:1">
      <c r="A2069" s="5" t="s">
        <v>11275</v>
      </c>
    </row>
    <row r="2070" spans="1:1">
      <c r="A2070" s="5" t="s">
        <v>11275</v>
      </c>
    </row>
    <row r="2071" spans="1:1">
      <c r="A2071" s="5" t="s">
        <v>11275</v>
      </c>
    </row>
    <row r="2072" spans="1:1">
      <c r="A2072" s="5" t="s">
        <v>11275</v>
      </c>
    </row>
    <row r="2073" spans="1:1">
      <c r="A2073" s="5" t="s">
        <v>11275</v>
      </c>
    </row>
    <row r="2074" spans="1:1">
      <c r="A2074" s="5" t="s">
        <v>11275</v>
      </c>
    </row>
    <row r="2075" spans="1:1">
      <c r="A2075" s="5" t="s">
        <v>11275</v>
      </c>
    </row>
    <row r="2076" spans="1:1">
      <c r="A2076" s="5" t="s">
        <v>11275</v>
      </c>
    </row>
    <row r="2077" spans="1:1">
      <c r="A2077" s="5" t="s">
        <v>11275</v>
      </c>
    </row>
    <row r="2078" spans="1:1">
      <c r="A2078" s="5" t="s">
        <v>11275</v>
      </c>
    </row>
    <row r="2079" spans="1:1">
      <c r="A2079" s="5" t="s">
        <v>11275</v>
      </c>
    </row>
    <row r="2080" spans="1:1">
      <c r="A2080" s="5" t="s">
        <v>11275</v>
      </c>
    </row>
    <row r="2081" spans="1:1">
      <c r="A2081" s="5" t="s">
        <v>11275</v>
      </c>
    </row>
    <row r="2082" spans="1:1">
      <c r="A2082" s="5" t="s">
        <v>11275</v>
      </c>
    </row>
    <row r="2083" spans="1:1">
      <c r="A2083" s="5" t="s">
        <v>11275</v>
      </c>
    </row>
    <row r="2084" spans="1:1">
      <c r="A2084" s="5" t="s">
        <v>11275</v>
      </c>
    </row>
    <row r="2085" spans="1:1">
      <c r="A2085" s="5" t="s">
        <v>11275</v>
      </c>
    </row>
    <row r="2086" spans="1:1">
      <c r="A2086" s="5" t="s">
        <v>11275</v>
      </c>
    </row>
    <row r="2087" spans="1:1">
      <c r="A2087" s="5" t="s">
        <v>11275</v>
      </c>
    </row>
    <row r="2088" spans="1:1">
      <c r="A2088" s="5" t="s">
        <v>11275</v>
      </c>
    </row>
    <row r="2089" spans="1:1">
      <c r="A2089" s="5" t="s">
        <v>11275</v>
      </c>
    </row>
    <row r="2090" spans="1:1">
      <c r="A2090" s="5" t="s">
        <v>11275</v>
      </c>
    </row>
    <row r="2091" spans="1:1">
      <c r="A2091" s="5" t="s">
        <v>11275</v>
      </c>
    </row>
    <row r="2092" spans="1:1">
      <c r="A2092" s="5" t="s">
        <v>11275</v>
      </c>
    </row>
    <row r="2093" spans="1:1">
      <c r="A2093" s="5" t="s">
        <v>11275</v>
      </c>
    </row>
    <row r="2094" spans="1:1">
      <c r="A2094" s="5" t="s">
        <v>11275</v>
      </c>
    </row>
    <row r="2095" spans="1:1">
      <c r="A2095" s="5" t="s">
        <v>11275</v>
      </c>
    </row>
    <row r="2096" spans="1:1">
      <c r="A2096" s="5" t="s">
        <v>11275</v>
      </c>
    </row>
    <row r="2097" spans="1:1">
      <c r="A2097" s="5" t="s">
        <v>11275</v>
      </c>
    </row>
    <row r="2098" spans="1:1">
      <c r="A2098" s="5" t="s">
        <v>11275</v>
      </c>
    </row>
    <row r="2099" spans="1:1">
      <c r="A2099" s="5" t="s">
        <v>11275</v>
      </c>
    </row>
    <row r="2100" spans="1:1">
      <c r="A2100" s="5" t="s">
        <v>11643</v>
      </c>
    </row>
    <row r="2101" spans="1:1">
      <c r="A2101" s="5" t="s">
        <v>11643</v>
      </c>
    </row>
    <row r="2102" spans="1:1">
      <c r="A2102" s="5" t="s">
        <v>11643</v>
      </c>
    </row>
    <row r="2103" spans="1:1">
      <c r="A2103" s="5" t="s">
        <v>11229</v>
      </c>
    </row>
    <row r="2104" spans="1:1">
      <c r="A2104" s="5" t="s">
        <v>11229</v>
      </c>
    </row>
    <row r="2105" spans="1:1">
      <c r="A2105" s="5" t="s">
        <v>11229</v>
      </c>
    </row>
    <row r="2106" spans="1:1">
      <c r="A2106" s="5" t="s">
        <v>11229</v>
      </c>
    </row>
    <row r="2107" spans="1:1">
      <c r="A2107" s="5" t="s">
        <v>11229</v>
      </c>
    </row>
    <row r="2108" spans="1:1">
      <c r="A2108" s="5" t="s">
        <v>11229</v>
      </c>
    </row>
    <row r="2109" spans="1:1">
      <c r="A2109" s="5" t="s">
        <v>11229</v>
      </c>
    </row>
    <row r="2110" spans="1:1">
      <c r="A2110" s="5" t="s">
        <v>11229</v>
      </c>
    </row>
    <row r="2111" spans="1:1">
      <c r="A2111" s="5" t="s">
        <v>11229</v>
      </c>
    </row>
    <row r="2112" spans="1:1">
      <c r="A2112" s="5" t="s">
        <v>11229</v>
      </c>
    </row>
    <row r="2113" spans="1:1">
      <c r="A2113" s="5" t="s">
        <v>11229</v>
      </c>
    </row>
    <row r="2114" spans="1:1">
      <c r="A2114" s="5" t="s">
        <v>11229</v>
      </c>
    </row>
    <row r="2115" spans="1:1">
      <c r="A2115" s="5" t="s">
        <v>11229</v>
      </c>
    </row>
    <row r="2116" spans="1:1">
      <c r="A2116" s="5" t="s">
        <v>11229</v>
      </c>
    </row>
    <row r="2117" spans="1:1">
      <c r="A2117" s="5" t="s">
        <v>11229</v>
      </c>
    </row>
    <row r="2118" spans="1:1">
      <c r="A2118" s="5" t="s">
        <v>11229</v>
      </c>
    </row>
    <row r="2119" spans="1:1">
      <c r="A2119" s="5" t="s">
        <v>11229</v>
      </c>
    </row>
    <row r="2120" spans="1:1">
      <c r="A2120" s="5" t="s">
        <v>11229</v>
      </c>
    </row>
    <row r="2121" spans="1:1">
      <c r="A2121" s="5" t="s">
        <v>11229</v>
      </c>
    </row>
    <row r="2122" spans="1:1">
      <c r="A2122" s="5" t="s">
        <v>11229</v>
      </c>
    </row>
    <row r="2123" spans="1:1">
      <c r="A2123" s="5" t="s">
        <v>11229</v>
      </c>
    </row>
    <row r="2124" spans="1:1">
      <c r="A2124" s="5" t="s">
        <v>11229</v>
      </c>
    </row>
    <row r="2125" spans="1:1">
      <c r="A2125" s="5" t="s">
        <v>11229</v>
      </c>
    </row>
    <row r="2126" spans="1:1">
      <c r="A2126" s="5" t="s">
        <v>11229</v>
      </c>
    </row>
    <row r="2127" spans="1:1">
      <c r="A2127" s="5" t="s">
        <v>11229</v>
      </c>
    </row>
    <row r="2128" spans="1:1">
      <c r="A2128" s="5" t="s">
        <v>11229</v>
      </c>
    </row>
    <row r="2129" spans="1:1">
      <c r="A2129" s="5" t="s">
        <v>11229</v>
      </c>
    </row>
    <row r="2130" spans="1:1">
      <c r="A2130" s="5" t="s">
        <v>11229</v>
      </c>
    </row>
    <row r="2131" spans="1:1">
      <c r="A2131" s="5" t="s">
        <v>11229</v>
      </c>
    </row>
    <row r="2132" spans="1:1">
      <c r="A2132" s="5" t="s">
        <v>11229</v>
      </c>
    </row>
    <row r="2133" spans="1:1">
      <c r="A2133" s="5" t="s">
        <v>11229</v>
      </c>
    </row>
    <row r="2134" spans="1:1">
      <c r="A2134" s="5" t="s">
        <v>11229</v>
      </c>
    </row>
    <row r="2135" spans="1:1">
      <c r="A2135" s="5" t="s">
        <v>11229</v>
      </c>
    </row>
    <row r="2136" spans="1:1">
      <c r="A2136" s="5" t="s">
        <v>11229</v>
      </c>
    </row>
    <row r="2137" spans="1:1">
      <c r="A2137" s="5" t="s">
        <v>11229</v>
      </c>
    </row>
    <row r="2138" spans="1:1">
      <c r="A2138" s="5" t="s">
        <v>11229</v>
      </c>
    </row>
    <row r="2139" spans="1:1">
      <c r="A2139" s="5" t="s">
        <v>11229</v>
      </c>
    </row>
    <row r="2140" spans="1:1">
      <c r="A2140" s="5" t="s">
        <v>11229</v>
      </c>
    </row>
    <row r="2141" spans="1:1">
      <c r="A2141" s="5" t="s">
        <v>11229</v>
      </c>
    </row>
    <row r="2142" spans="1:1">
      <c r="A2142" s="5" t="s">
        <v>11229</v>
      </c>
    </row>
    <row r="2143" spans="1:1">
      <c r="A2143" s="5" t="s">
        <v>11229</v>
      </c>
    </row>
    <row r="2144" spans="1:1">
      <c r="A2144" s="5" t="s">
        <v>11229</v>
      </c>
    </row>
    <row r="2145" spans="1:1">
      <c r="A2145" s="5" t="s">
        <v>11229</v>
      </c>
    </row>
    <row r="2146" spans="1:1">
      <c r="A2146" s="5" t="s">
        <v>11229</v>
      </c>
    </row>
    <row r="2147" spans="1:1">
      <c r="A2147" s="5" t="s">
        <v>11229</v>
      </c>
    </row>
    <row r="2148" spans="1:1">
      <c r="A2148" s="5" t="s">
        <v>11229</v>
      </c>
    </row>
    <row r="2149" spans="1:1">
      <c r="A2149" s="5" t="s">
        <v>11229</v>
      </c>
    </row>
    <row r="2150" spans="1:1">
      <c r="A2150" s="5" t="s">
        <v>11229</v>
      </c>
    </row>
    <row r="2151" spans="1:1">
      <c r="A2151" s="5" t="s">
        <v>11229</v>
      </c>
    </row>
    <row r="2152" spans="1:1">
      <c r="A2152" s="5" t="s">
        <v>11229</v>
      </c>
    </row>
    <row r="2153" spans="1:1">
      <c r="A2153" s="5" t="s">
        <v>11229</v>
      </c>
    </row>
    <row r="2154" spans="1:1">
      <c r="A2154" s="5" t="s">
        <v>11229</v>
      </c>
    </row>
    <row r="2155" spans="1:1">
      <c r="A2155" s="5" t="s">
        <v>11229</v>
      </c>
    </row>
    <row r="2156" spans="1:1">
      <c r="A2156" s="5" t="s">
        <v>11229</v>
      </c>
    </row>
    <row r="2157" spans="1:1">
      <c r="A2157" s="5" t="s">
        <v>11229</v>
      </c>
    </row>
    <row r="2158" spans="1:1">
      <c r="A2158" s="5" t="s">
        <v>11229</v>
      </c>
    </row>
    <row r="2159" spans="1:1">
      <c r="A2159" s="5" t="s">
        <v>11229</v>
      </c>
    </row>
    <row r="2160" spans="1:1">
      <c r="A2160" s="5" t="s">
        <v>11229</v>
      </c>
    </row>
    <row r="2161" spans="1:1">
      <c r="A2161" s="5" t="s">
        <v>11229</v>
      </c>
    </row>
    <row r="2162" spans="1:1">
      <c r="A2162" s="5" t="s">
        <v>11229</v>
      </c>
    </row>
    <row r="2163" spans="1:1">
      <c r="A2163" s="5" t="s">
        <v>11229</v>
      </c>
    </row>
    <row r="2164" spans="1:1">
      <c r="A2164" s="5" t="s">
        <v>11229</v>
      </c>
    </row>
    <row r="2165" spans="1:1">
      <c r="A2165" s="5" t="s">
        <v>11229</v>
      </c>
    </row>
    <row r="2166" spans="1:1">
      <c r="A2166" s="5" t="s">
        <v>11229</v>
      </c>
    </row>
    <row r="2167" spans="1:1">
      <c r="A2167" s="5" t="s">
        <v>11229</v>
      </c>
    </row>
    <row r="2168" spans="1:1">
      <c r="A2168" s="5" t="s">
        <v>11229</v>
      </c>
    </row>
    <row r="2169" spans="1:1">
      <c r="A2169" s="5" t="s">
        <v>11229</v>
      </c>
    </row>
    <row r="2170" spans="1:1">
      <c r="A2170" s="5" t="s">
        <v>11229</v>
      </c>
    </row>
    <row r="2171" spans="1:1">
      <c r="A2171" s="5" t="s">
        <v>11229</v>
      </c>
    </row>
    <row r="2172" spans="1:1">
      <c r="A2172" s="5" t="s">
        <v>11229</v>
      </c>
    </row>
    <row r="2173" spans="1:1">
      <c r="A2173" s="5" t="s">
        <v>11229</v>
      </c>
    </row>
    <row r="2174" spans="1:1">
      <c r="A2174" s="5" t="s">
        <v>11229</v>
      </c>
    </row>
    <row r="2175" spans="1:1">
      <c r="A2175" s="5" t="s">
        <v>11229</v>
      </c>
    </row>
    <row r="2176" spans="1:1">
      <c r="A2176" s="5" t="s">
        <v>11229</v>
      </c>
    </row>
    <row r="2177" spans="1:1">
      <c r="A2177" s="5" t="s">
        <v>11229</v>
      </c>
    </row>
    <row r="2178" spans="1:1">
      <c r="A2178" s="5" t="s">
        <v>11229</v>
      </c>
    </row>
    <row r="2179" spans="1:1">
      <c r="A2179" s="5" t="s">
        <v>11229</v>
      </c>
    </row>
    <row r="2180" spans="1:1">
      <c r="A2180" s="5" t="s">
        <v>11229</v>
      </c>
    </row>
    <row r="2181" spans="1:1">
      <c r="A2181" s="5" t="s">
        <v>11229</v>
      </c>
    </row>
    <row r="2182" spans="1:1">
      <c r="A2182" s="5" t="s">
        <v>11229</v>
      </c>
    </row>
    <row r="2183" spans="1:1">
      <c r="A2183" s="5" t="s">
        <v>11229</v>
      </c>
    </row>
    <row r="2184" spans="1:1">
      <c r="A2184" s="5" t="s">
        <v>11229</v>
      </c>
    </row>
    <row r="2185" spans="1:1">
      <c r="A2185" s="5" t="s">
        <v>11229</v>
      </c>
    </row>
    <row r="2186" spans="1:1">
      <c r="A2186" s="5" t="s">
        <v>11229</v>
      </c>
    </row>
    <row r="2187" spans="1:1">
      <c r="A2187" s="5" t="s">
        <v>11229</v>
      </c>
    </row>
    <row r="2188" spans="1:1">
      <c r="A2188" s="5" t="s">
        <v>11229</v>
      </c>
    </row>
    <row r="2189" spans="1:1">
      <c r="A2189" s="5" t="s">
        <v>11229</v>
      </c>
    </row>
    <row r="2190" spans="1:1">
      <c r="A2190" s="5" t="s">
        <v>11229</v>
      </c>
    </row>
    <row r="2191" spans="1:1">
      <c r="A2191" s="5" t="s">
        <v>11229</v>
      </c>
    </row>
    <row r="2192" spans="1:1">
      <c r="A2192" s="5" t="s">
        <v>11229</v>
      </c>
    </row>
    <row r="2193" spans="1:1">
      <c r="A2193" s="5" t="s">
        <v>11229</v>
      </c>
    </row>
    <row r="2194" spans="1:1">
      <c r="A2194" s="5" t="s">
        <v>11229</v>
      </c>
    </row>
    <row r="2195" spans="1:1">
      <c r="A2195" s="5" t="s">
        <v>11229</v>
      </c>
    </row>
    <row r="2196" spans="1:1">
      <c r="A2196" s="5" t="s">
        <v>11229</v>
      </c>
    </row>
    <row r="2197" spans="1:1">
      <c r="A2197" s="5" t="s">
        <v>11229</v>
      </c>
    </row>
    <row r="2198" spans="1:1">
      <c r="A2198" s="5" t="s">
        <v>11229</v>
      </c>
    </row>
    <row r="2199" spans="1:1">
      <c r="A2199" s="5" t="s">
        <v>11229</v>
      </c>
    </row>
    <row r="2200" spans="1:1">
      <c r="A2200" s="5" t="s">
        <v>11229</v>
      </c>
    </row>
    <row r="2201" spans="1:1">
      <c r="A2201" s="5" t="s">
        <v>11229</v>
      </c>
    </row>
    <row r="2202" spans="1:1">
      <c r="A2202" s="5" t="s">
        <v>11229</v>
      </c>
    </row>
    <row r="2203" spans="1:1">
      <c r="A2203" s="5" t="s">
        <v>11229</v>
      </c>
    </row>
    <row r="2204" spans="1:1">
      <c r="A2204" s="5" t="s">
        <v>11229</v>
      </c>
    </row>
    <row r="2205" spans="1:1">
      <c r="A2205" s="5" t="s">
        <v>11229</v>
      </c>
    </row>
    <row r="2206" spans="1:1">
      <c r="A2206" s="5" t="s">
        <v>11229</v>
      </c>
    </row>
    <row r="2207" spans="1:1">
      <c r="A2207" s="5" t="s">
        <v>11229</v>
      </c>
    </row>
    <row r="2208" spans="1:1">
      <c r="A2208" s="5" t="s">
        <v>11229</v>
      </c>
    </row>
    <row r="2209" spans="1:1">
      <c r="A2209" s="5" t="s">
        <v>11229</v>
      </c>
    </row>
    <row r="2210" spans="1:1">
      <c r="A2210" s="5" t="s">
        <v>11229</v>
      </c>
    </row>
    <row r="2211" spans="1:1">
      <c r="A2211" s="5" t="s">
        <v>11229</v>
      </c>
    </row>
    <row r="2212" spans="1:1">
      <c r="A2212" s="5" t="s">
        <v>11317</v>
      </c>
    </row>
    <row r="2213" spans="1:1">
      <c r="A2213" s="5" t="s">
        <v>11317</v>
      </c>
    </row>
    <row r="2214" spans="1:1">
      <c r="A2214" s="5" t="s">
        <v>11317</v>
      </c>
    </row>
    <row r="2215" spans="1:1">
      <c r="A2215" s="5" t="s">
        <v>11317</v>
      </c>
    </row>
    <row r="2216" spans="1:1">
      <c r="A2216" s="5" t="s">
        <v>11317</v>
      </c>
    </row>
    <row r="2217" spans="1:1">
      <c r="A2217" s="5" t="s">
        <v>11317</v>
      </c>
    </row>
    <row r="2218" spans="1:1">
      <c r="A2218" s="5" t="s">
        <v>11317</v>
      </c>
    </row>
    <row r="2219" spans="1:1">
      <c r="A2219" s="5" t="s">
        <v>11317</v>
      </c>
    </row>
    <row r="2220" spans="1:1">
      <c r="A2220" s="5" t="s">
        <v>11317</v>
      </c>
    </row>
    <row r="2221" spans="1:1">
      <c r="A2221" s="5" t="s">
        <v>11317</v>
      </c>
    </row>
    <row r="2222" spans="1:1">
      <c r="A2222" s="5" t="s">
        <v>11317</v>
      </c>
    </row>
    <row r="2223" spans="1:1">
      <c r="A2223" s="5" t="s">
        <v>11317</v>
      </c>
    </row>
    <row r="2224" spans="1:1">
      <c r="A2224" s="5" t="s">
        <v>11317</v>
      </c>
    </row>
    <row r="2225" spans="1:1">
      <c r="A2225" s="5" t="s">
        <v>11317</v>
      </c>
    </row>
    <row r="2226" spans="1:1">
      <c r="A2226" s="5" t="s">
        <v>11317</v>
      </c>
    </row>
    <row r="2227" spans="1:1">
      <c r="A2227" s="5" t="s">
        <v>11317</v>
      </c>
    </row>
    <row r="2228" spans="1:1">
      <c r="A2228" s="5" t="s">
        <v>11317</v>
      </c>
    </row>
    <row r="2229" spans="1:1">
      <c r="A2229" s="5" t="s">
        <v>11317</v>
      </c>
    </row>
    <row r="2230" spans="1:1">
      <c r="A2230" s="5" t="s">
        <v>11317</v>
      </c>
    </row>
    <row r="2231" spans="1:1">
      <c r="A2231" s="5" t="s">
        <v>11317</v>
      </c>
    </row>
    <row r="2232" spans="1:1">
      <c r="A2232" s="5" t="s">
        <v>11317</v>
      </c>
    </row>
    <row r="2233" spans="1:1">
      <c r="A2233" s="5" t="s">
        <v>11317</v>
      </c>
    </row>
    <row r="2234" spans="1:1">
      <c r="A2234" s="5" t="s">
        <v>11317</v>
      </c>
    </row>
    <row r="2235" spans="1:1">
      <c r="A2235" s="5" t="s">
        <v>11317</v>
      </c>
    </row>
    <row r="2236" spans="1:1">
      <c r="A2236" s="5" t="s">
        <v>11317</v>
      </c>
    </row>
    <row r="2237" spans="1:1">
      <c r="A2237" s="5" t="s">
        <v>11317</v>
      </c>
    </row>
    <row r="2238" spans="1:1">
      <c r="A2238" s="5" t="s">
        <v>11317</v>
      </c>
    </row>
    <row r="2239" spans="1:1">
      <c r="A2239" s="5" t="s">
        <v>11317</v>
      </c>
    </row>
    <row r="2240" spans="1:1">
      <c r="A2240" s="5" t="s">
        <v>11317</v>
      </c>
    </row>
    <row r="2241" spans="1:1">
      <c r="A2241" s="5" t="s">
        <v>11317</v>
      </c>
    </row>
    <row r="2242" spans="1:1">
      <c r="A2242" s="5" t="s">
        <v>11317</v>
      </c>
    </row>
    <row r="2243" spans="1:1">
      <c r="A2243" s="5" t="s">
        <v>11317</v>
      </c>
    </row>
    <row r="2244" spans="1:1">
      <c r="A2244" s="5" t="s">
        <v>11317</v>
      </c>
    </row>
    <row r="2245" spans="1:1">
      <c r="A2245" s="5" t="s">
        <v>11317</v>
      </c>
    </row>
    <row r="2246" spans="1:1">
      <c r="A2246" s="5" t="s">
        <v>11317</v>
      </c>
    </row>
    <row r="2247" spans="1:1">
      <c r="A2247" s="5" t="s">
        <v>11317</v>
      </c>
    </row>
    <row r="2248" spans="1:1">
      <c r="A2248" s="5" t="s">
        <v>11317</v>
      </c>
    </row>
    <row r="2249" spans="1:1">
      <c r="A2249" s="5" t="s">
        <v>11317</v>
      </c>
    </row>
    <row r="2250" spans="1:1">
      <c r="A2250" s="5" t="s">
        <v>11317</v>
      </c>
    </row>
    <row r="2251" spans="1:1">
      <c r="A2251" s="5" t="s">
        <v>11317</v>
      </c>
    </row>
    <row r="2252" spans="1:1">
      <c r="A2252" s="5" t="s">
        <v>11317</v>
      </c>
    </row>
    <row r="2253" spans="1:1">
      <c r="A2253" s="5" t="s">
        <v>11317</v>
      </c>
    </row>
    <row r="2254" spans="1:1">
      <c r="A2254" s="5" t="s">
        <v>11317</v>
      </c>
    </row>
    <row r="2255" spans="1:1">
      <c r="A2255" s="5" t="s">
        <v>11317</v>
      </c>
    </row>
    <row r="2256" spans="1:1">
      <c r="A2256" s="5" t="s">
        <v>11317</v>
      </c>
    </row>
    <row r="2257" spans="1:1">
      <c r="A2257" s="5" t="s">
        <v>11317</v>
      </c>
    </row>
    <row r="2258" spans="1:1">
      <c r="A2258" s="5" t="s">
        <v>11317</v>
      </c>
    </row>
    <row r="2259" spans="1:1">
      <c r="A2259" s="5" t="s">
        <v>11317</v>
      </c>
    </row>
    <row r="2260" spans="1:1">
      <c r="A2260" s="5" t="s">
        <v>11317</v>
      </c>
    </row>
    <row r="2261" spans="1:1">
      <c r="A2261" s="5" t="s">
        <v>11317</v>
      </c>
    </row>
    <row r="2262" spans="1:1">
      <c r="A2262" s="5" t="s">
        <v>11317</v>
      </c>
    </row>
    <row r="2263" spans="1:1">
      <c r="A2263" s="5" t="s">
        <v>11317</v>
      </c>
    </row>
    <row r="2264" spans="1:1">
      <c r="A2264" s="5" t="s">
        <v>11317</v>
      </c>
    </row>
    <row r="2265" spans="1:1">
      <c r="A2265" s="5" t="s">
        <v>11317</v>
      </c>
    </row>
    <row r="2266" spans="1:1">
      <c r="A2266" s="5" t="s">
        <v>11317</v>
      </c>
    </row>
    <row r="2267" spans="1:1">
      <c r="A2267" s="5" t="s">
        <v>11317</v>
      </c>
    </row>
    <row r="2268" spans="1:1">
      <c r="A2268" s="5" t="s">
        <v>11317</v>
      </c>
    </row>
    <row r="2269" spans="1:1">
      <c r="A2269" s="5" t="s">
        <v>11317</v>
      </c>
    </row>
    <row r="2270" spans="1:1">
      <c r="A2270" s="5" t="s">
        <v>11317</v>
      </c>
    </row>
    <row r="2271" spans="1:1">
      <c r="A2271" s="5" t="s">
        <v>11317</v>
      </c>
    </row>
    <row r="2272" spans="1:1">
      <c r="A2272" s="5" t="s">
        <v>11317</v>
      </c>
    </row>
    <row r="2273" spans="1:1">
      <c r="A2273" s="5" t="s">
        <v>11317</v>
      </c>
    </row>
    <row r="2274" spans="1:1">
      <c r="A2274" s="5" t="s">
        <v>11317</v>
      </c>
    </row>
    <row r="2275" spans="1:1">
      <c r="A2275" s="5" t="s">
        <v>11317</v>
      </c>
    </row>
    <row r="2276" spans="1:1">
      <c r="A2276" s="5" t="s">
        <v>11317</v>
      </c>
    </row>
    <row r="2277" spans="1:1">
      <c r="A2277" s="5" t="s">
        <v>11317</v>
      </c>
    </row>
    <row r="2278" spans="1:1">
      <c r="A2278" s="5" t="s">
        <v>11317</v>
      </c>
    </row>
    <row r="2279" spans="1:1">
      <c r="A2279" s="5" t="s">
        <v>11317</v>
      </c>
    </row>
    <row r="2280" spans="1:1">
      <c r="A2280" s="5" t="s">
        <v>11317</v>
      </c>
    </row>
    <row r="2281" spans="1:1">
      <c r="A2281" s="5" t="s">
        <v>11317</v>
      </c>
    </row>
    <row r="2282" spans="1:1">
      <c r="A2282" s="5" t="s">
        <v>11317</v>
      </c>
    </row>
    <row r="2283" spans="1:1">
      <c r="A2283" s="5" t="s">
        <v>11317</v>
      </c>
    </row>
    <row r="2284" spans="1:1">
      <c r="A2284" s="5" t="s">
        <v>11317</v>
      </c>
    </row>
    <row r="2285" spans="1:1">
      <c r="A2285" s="5" t="s">
        <v>11317</v>
      </c>
    </row>
    <row r="2286" spans="1:1">
      <c r="A2286" s="5" t="s">
        <v>11317</v>
      </c>
    </row>
    <row r="2287" spans="1:1">
      <c r="A2287" s="5" t="s">
        <v>11317</v>
      </c>
    </row>
    <row r="2288" spans="1:1">
      <c r="A2288" s="5" t="s">
        <v>11317</v>
      </c>
    </row>
    <row r="2289" spans="1:1">
      <c r="A2289" s="5" t="s">
        <v>11317</v>
      </c>
    </row>
    <row r="2290" spans="1:1">
      <c r="A2290" s="5" t="s">
        <v>11317</v>
      </c>
    </row>
    <row r="2291" spans="1:1">
      <c r="A2291" s="5" t="s">
        <v>11317</v>
      </c>
    </row>
    <row r="2292" spans="1:1">
      <c r="A2292" s="5" t="s">
        <v>11317</v>
      </c>
    </row>
    <row r="2293" spans="1:1">
      <c r="A2293" s="5" t="s">
        <v>11317</v>
      </c>
    </row>
    <row r="2294" spans="1:1">
      <c r="A2294" s="5" t="s">
        <v>11317</v>
      </c>
    </row>
    <row r="2295" spans="1:1">
      <c r="A2295" s="5" t="s">
        <v>11317</v>
      </c>
    </row>
    <row r="2296" spans="1:1">
      <c r="A2296" s="5" t="s">
        <v>11317</v>
      </c>
    </row>
    <row r="2297" spans="1:1">
      <c r="A2297" s="5" t="s">
        <v>11317</v>
      </c>
    </row>
    <row r="2298" spans="1:1">
      <c r="A2298" s="5" t="s">
        <v>11317</v>
      </c>
    </row>
    <row r="2299" spans="1:1">
      <c r="A2299" s="5" t="s">
        <v>11317</v>
      </c>
    </row>
    <row r="2300" spans="1:1">
      <c r="A2300" s="5" t="s">
        <v>11317</v>
      </c>
    </row>
    <row r="2301" spans="1:1">
      <c r="A2301" s="5" t="s">
        <v>11317</v>
      </c>
    </row>
    <row r="2302" spans="1:1">
      <c r="A2302" s="5" t="s">
        <v>11317</v>
      </c>
    </row>
    <row r="2303" spans="1:1">
      <c r="A2303" s="5" t="s">
        <v>11317</v>
      </c>
    </row>
    <row r="2304" spans="1:1">
      <c r="A2304" s="5" t="s">
        <v>11317</v>
      </c>
    </row>
    <row r="2305" spans="1:1">
      <c r="A2305" s="5" t="s">
        <v>11317</v>
      </c>
    </row>
    <row r="2306" spans="1:1">
      <c r="A2306" s="5" t="s">
        <v>11317</v>
      </c>
    </row>
    <row r="2307" spans="1:1">
      <c r="A2307" s="5" t="s">
        <v>11317</v>
      </c>
    </row>
    <row r="2308" spans="1:1">
      <c r="A2308" s="5" t="s">
        <v>11317</v>
      </c>
    </row>
    <row r="2309" spans="1:1">
      <c r="A2309" s="5" t="s">
        <v>11317</v>
      </c>
    </row>
    <row r="2310" spans="1:1">
      <c r="A2310" s="5" t="s">
        <v>11317</v>
      </c>
    </row>
    <row r="2311" spans="1:1">
      <c r="A2311" s="5" t="s">
        <v>11317</v>
      </c>
    </row>
    <row r="2312" spans="1:1">
      <c r="A2312" s="5" t="s">
        <v>11317</v>
      </c>
    </row>
    <row r="2313" spans="1:1">
      <c r="A2313" s="5" t="s">
        <v>11317</v>
      </c>
    </row>
    <row r="2314" spans="1:1">
      <c r="A2314" s="5" t="s">
        <v>11317</v>
      </c>
    </row>
    <row r="2315" spans="1:1">
      <c r="A2315" s="5" t="s">
        <v>11317</v>
      </c>
    </row>
    <row r="2316" spans="1:1">
      <c r="A2316" s="5" t="s">
        <v>11317</v>
      </c>
    </row>
    <row r="2317" spans="1:1">
      <c r="A2317" s="5" t="s">
        <v>11317</v>
      </c>
    </row>
    <row r="2318" spans="1:1">
      <c r="A2318" s="5" t="s">
        <v>11317</v>
      </c>
    </row>
    <row r="2319" spans="1:1">
      <c r="A2319" s="5" t="s">
        <v>11317</v>
      </c>
    </row>
    <row r="2320" spans="1:1">
      <c r="A2320" s="5" t="s">
        <v>11317</v>
      </c>
    </row>
    <row r="2321" spans="1:1">
      <c r="A2321" s="5" t="s">
        <v>11317</v>
      </c>
    </row>
    <row r="2322" spans="1:1">
      <c r="A2322" s="5" t="s">
        <v>11317</v>
      </c>
    </row>
    <row r="2323" spans="1:1">
      <c r="A2323" s="5" t="s">
        <v>11317</v>
      </c>
    </row>
    <row r="2324" spans="1:1">
      <c r="A2324" s="5" t="s">
        <v>11317</v>
      </c>
    </row>
    <row r="2325" spans="1:1">
      <c r="A2325" s="5" t="s">
        <v>11317</v>
      </c>
    </row>
    <row r="2326" spans="1:1">
      <c r="A2326" s="5" t="s">
        <v>11317</v>
      </c>
    </row>
    <row r="2327" spans="1:1">
      <c r="A2327" s="5" t="s">
        <v>11317</v>
      </c>
    </row>
    <row r="2328" spans="1:1">
      <c r="A2328" s="5" t="s">
        <v>11317</v>
      </c>
    </row>
    <row r="2329" spans="1:1">
      <c r="A2329" s="5" t="s">
        <v>11317</v>
      </c>
    </row>
    <row r="2330" spans="1:1">
      <c r="A2330" s="5" t="s">
        <v>11317</v>
      </c>
    </row>
    <row r="2331" spans="1:1">
      <c r="A2331" s="5" t="s">
        <v>11317</v>
      </c>
    </row>
    <row r="2332" spans="1:1">
      <c r="A2332" s="5" t="s">
        <v>11317</v>
      </c>
    </row>
    <row r="2333" spans="1:1">
      <c r="A2333" s="5" t="s">
        <v>11317</v>
      </c>
    </row>
    <row r="2334" spans="1:1">
      <c r="A2334" s="5" t="s">
        <v>11317</v>
      </c>
    </row>
    <row r="2335" spans="1:1">
      <c r="A2335" s="5" t="s">
        <v>11317</v>
      </c>
    </row>
    <row r="2336" spans="1:1">
      <c r="A2336" s="5" t="s">
        <v>11317</v>
      </c>
    </row>
    <row r="2337" spans="1:1">
      <c r="A2337" s="5" t="s">
        <v>11317</v>
      </c>
    </row>
    <row r="2338" spans="1:1">
      <c r="A2338" s="5" t="s">
        <v>11317</v>
      </c>
    </row>
    <row r="2339" spans="1:1">
      <c r="A2339" s="5" t="s">
        <v>11317</v>
      </c>
    </row>
    <row r="2340" spans="1:1">
      <c r="A2340" s="5" t="s">
        <v>11317</v>
      </c>
    </row>
    <row r="2341" spans="1:1">
      <c r="A2341" s="5" t="s">
        <v>11317</v>
      </c>
    </row>
    <row r="2342" spans="1:1">
      <c r="A2342" s="5" t="s">
        <v>11317</v>
      </c>
    </row>
    <row r="2343" spans="1:1">
      <c r="A2343" s="5" t="s">
        <v>11317</v>
      </c>
    </row>
    <row r="2344" spans="1:1">
      <c r="A2344" s="5" t="s">
        <v>11317</v>
      </c>
    </row>
    <row r="2345" spans="1:1">
      <c r="A2345" s="5" t="s">
        <v>11317</v>
      </c>
    </row>
    <row r="2346" spans="1:1">
      <c r="A2346" s="5" t="s">
        <v>11317</v>
      </c>
    </row>
    <row r="2347" spans="1:1">
      <c r="A2347" s="5" t="s">
        <v>11317</v>
      </c>
    </row>
    <row r="2348" spans="1:1">
      <c r="A2348" s="5" t="s">
        <v>11317</v>
      </c>
    </row>
    <row r="2349" spans="1:1">
      <c r="A2349" s="5" t="s">
        <v>11317</v>
      </c>
    </row>
    <row r="2350" spans="1:1">
      <c r="A2350" s="5" t="s">
        <v>11317</v>
      </c>
    </row>
    <row r="2351" spans="1:1">
      <c r="A2351" s="5" t="s">
        <v>11317</v>
      </c>
    </row>
    <row r="2352" spans="1:1">
      <c r="A2352" s="5" t="s">
        <v>11317</v>
      </c>
    </row>
    <row r="2353" spans="1:1">
      <c r="A2353" s="5" t="s">
        <v>11317</v>
      </c>
    </row>
    <row r="2354" spans="1:1">
      <c r="A2354" s="5" t="s">
        <v>11317</v>
      </c>
    </row>
    <row r="2355" spans="1:1">
      <c r="A2355" s="5" t="s">
        <v>11317</v>
      </c>
    </row>
    <row r="2356" spans="1:1">
      <c r="A2356" s="5" t="s">
        <v>11317</v>
      </c>
    </row>
    <row r="2357" spans="1:1">
      <c r="A2357" s="5" t="s">
        <v>11317</v>
      </c>
    </row>
    <row r="2358" spans="1:1">
      <c r="A2358" s="5" t="s">
        <v>11317</v>
      </c>
    </row>
    <row r="2359" spans="1:1">
      <c r="A2359" s="5" t="s">
        <v>11317</v>
      </c>
    </row>
    <row r="2360" spans="1:1">
      <c r="A2360" s="5" t="s">
        <v>11317</v>
      </c>
    </row>
    <row r="2361" spans="1:1">
      <c r="A2361" s="5" t="s">
        <v>11317</v>
      </c>
    </row>
    <row r="2362" spans="1:1">
      <c r="A2362" s="5" t="s">
        <v>11215</v>
      </c>
    </row>
    <row r="2363" spans="1:1">
      <c r="A2363" s="5" t="s">
        <v>11215</v>
      </c>
    </row>
    <row r="2364" spans="1:1">
      <c r="A2364" s="5" t="s">
        <v>11215</v>
      </c>
    </row>
    <row r="2365" spans="1:1">
      <c r="A2365" s="5" t="s">
        <v>11215</v>
      </c>
    </row>
    <row r="2366" spans="1:1">
      <c r="A2366" s="5" t="s">
        <v>11215</v>
      </c>
    </row>
    <row r="2367" spans="1:1">
      <c r="A2367" s="5" t="s">
        <v>11215</v>
      </c>
    </row>
    <row r="2368" spans="1:1">
      <c r="A2368" s="5" t="s">
        <v>11215</v>
      </c>
    </row>
    <row r="2369" spans="1:1">
      <c r="A2369" s="5" t="s">
        <v>11215</v>
      </c>
    </row>
    <row r="2370" spans="1:1">
      <c r="A2370" s="5" t="s">
        <v>11215</v>
      </c>
    </row>
    <row r="2371" spans="1:1">
      <c r="A2371" s="5" t="s">
        <v>11215</v>
      </c>
    </row>
    <row r="2372" spans="1:1">
      <c r="A2372" s="5" t="s">
        <v>11215</v>
      </c>
    </row>
    <row r="2373" spans="1:1">
      <c r="A2373" s="5" t="s">
        <v>11215</v>
      </c>
    </row>
    <row r="2374" spans="1:1">
      <c r="A2374" s="5" t="s">
        <v>11215</v>
      </c>
    </row>
    <row r="2375" spans="1:1">
      <c r="A2375" s="5" t="s">
        <v>11215</v>
      </c>
    </row>
    <row r="2376" spans="1:1">
      <c r="A2376" s="5" t="s">
        <v>11215</v>
      </c>
    </row>
    <row r="2377" spans="1:1">
      <c r="A2377" s="5" t="s">
        <v>11215</v>
      </c>
    </row>
    <row r="2378" spans="1:1">
      <c r="A2378" s="5" t="s">
        <v>11215</v>
      </c>
    </row>
    <row r="2379" spans="1:1">
      <c r="A2379" s="5" t="s">
        <v>11215</v>
      </c>
    </row>
    <row r="2380" spans="1:1">
      <c r="A2380" s="5" t="s">
        <v>11215</v>
      </c>
    </row>
    <row r="2381" spans="1:1">
      <c r="A2381" s="5" t="s">
        <v>11215</v>
      </c>
    </row>
    <row r="2382" spans="1:1">
      <c r="A2382" s="5" t="s">
        <v>11215</v>
      </c>
    </row>
    <row r="2383" spans="1:1">
      <c r="A2383" s="5" t="s">
        <v>11215</v>
      </c>
    </row>
    <row r="2384" spans="1:1">
      <c r="A2384" s="5" t="s">
        <v>11215</v>
      </c>
    </row>
    <row r="2385" spans="1:1">
      <c r="A2385" s="5" t="s">
        <v>11215</v>
      </c>
    </row>
    <row r="2386" spans="1:1">
      <c r="A2386" s="5" t="s">
        <v>11215</v>
      </c>
    </row>
    <row r="2387" spans="1:1">
      <c r="A2387" s="5" t="s">
        <v>11215</v>
      </c>
    </row>
    <row r="2388" spans="1:1">
      <c r="A2388" s="5" t="s">
        <v>11215</v>
      </c>
    </row>
    <row r="2389" spans="1:1">
      <c r="A2389" s="5" t="s">
        <v>11215</v>
      </c>
    </row>
    <row r="2390" spans="1:1">
      <c r="A2390" s="5" t="s">
        <v>11215</v>
      </c>
    </row>
    <row r="2391" spans="1:1">
      <c r="A2391" s="5" t="s">
        <v>11215</v>
      </c>
    </row>
    <row r="2392" spans="1:1">
      <c r="A2392" s="5" t="s">
        <v>11215</v>
      </c>
    </row>
    <row r="2393" spans="1:1">
      <c r="A2393" s="5" t="s">
        <v>11215</v>
      </c>
    </row>
    <row r="2394" spans="1:1">
      <c r="A2394" s="5" t="s">
        <v>11215</v>
      </c>
    </row>
    <row r="2395" spans="1:1">
      <c r="A2395" s="5" t="s">
        <v>11215</v>
      </c>
    </row>
    <row r="2396" spans="1:1">
      <c r="A2396" s="5" t="s">
        <v>11215</v>
      </c>
    </row>
    <row r="2397" spans="1:1">
      <c r="A2397" s="5" t="s">
        <v>11215</v>
      </c>
    </row>
    <row r="2398" spans="1:1">
      <c r="A2398" s="5" t="s">
        <v>11215</v>
      </c>
    </row>
    <row r="2399" spans="1:1">
      <c r="A2399" s="5" t="s">
        <v>11215</v>
      </c>
    </row>
    <row r="2400" spans="1:1">
      <c r="A2400" s="5" t="s">
        <v>11215</v>
      </c>
    </row>
    <row r="2401" spans="1:1">
      <c r="A2401" s="5" t="s">
        <v>11215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topLeftCell="D1" workbookViewId="0">
      <selection activeCell="J1" sqref="J1"/>
    </sheetView>
  </sheetViews>
  <sheetFormatPr defaultRowHeight="14.4"/>
  <cols>
    <col min="2" max="2" width="12.89453125" bestFit="1" customWidth="1"/>
    <col min="3" max="3" width="29.3125" bestFit="1" customWidth="1"/>
    <col min="4" max="4" width="7.9453125" bestFit="1" customWidth="1"/>
    <col min="5" max="5" width="39.5234375" bestFit="1" customWidth="1"/>
    <col min="6" max="6" width="20.41796875" bestFit="1" customWidth="1"/>
    <col min="7" max="7" width="12.15625" bestFit="1" customWidth="1"/>
    <col min="8" max="8" width="11.41796875" bestFit="1" customWidth="1"/>
    <col min="9" max="9" width="7.578125" bestFit="1" customWidth="1"/>
    <col min="10" max="10" width="101.7890625" bestFit="1" customWidth="1"/>
  </cols>
  <sheetData>
    <row r="1" spans="1:10" ht="15" thickTop="1" thickBot="1">
      <c r="A1" s="9" t="s">
        <v>11907</v>
      </c>
      <c r="B1" s="10" t="s">
        <v>11908</v>
      </c>
      <c r="C1" s="10" t="s">
        <v>11909</v>
      </c>
      <c r="D1" s="10" t="s">
        <v>11910</v>
      </c>
      <c r="E1" s="10" t="s">
        <v>11911</v>
      </c>
      <c r="F1" s="10" t="s">
        <v>11912</v>
      </c>
      <c r="G1" s="11" t="s">
        <v>11913</v>
      </c>
      <c r="H1" s="11" t="s">
        <v>11914</v>
      </c>
      <c r="I1" s="4" t="str">
        <f>B1</f>
        <v>make</v>
      </c>
      <c r="J1" s="2" t="s">
        <v>11915</v>
      </c>
    </row>
    <row r="2" spans="1:10" ht="14.7" thickTop="1">
      <c r="A2">
        <v>1</v>
      </c>
      <c r="B2" s="5" t="s">
        <v>11361</v>
      </c>
      <c r="C2" t="s">
        <v>11562</v>
      </c>
      <c r="D2">
        <v>2015</v>
      </c>
      <c r="E2" t="s">
        <v>11209</v>
      </c>
      <c r="F2" t="s">
        <v>11904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>
      <c r="A3" s="5">
        <v>2</v>
      </c>
      <c r="B3" s="5" t="s">
        <v>11361</v>
      </c>
      <c r="C3" t="s">
        <v>11562</v>
      </c>
      <c r="D3">
        <v>2015</v>
      </c>
      <c r="E3" t="s">
        <v>11209</v>
      </c>
      <c r="F3" t="s">
        <v>11903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>
      <c r="A4">
        <v>3</v>
      </c>
      <c r="B4" s="5" t="s">
        <v>11361</v>
      </c>
      <c r="C4" t="s">
        <v>11562</v>
      </c>
      <c r="D4">
        <v>2016</v>
      </c>
      <c r="E4" t="s">
        <v>11209</v>
      </c>
      <c r="F4" t="s">
        <v>11905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>
      <c r="A5" s="5">
        <v>4</v>
      </c>
      <c r="B5" s="5" t="s">
        <v>11361</v>
      </c>
      <c r="C5" t="s">
        <v>11562</v>
      </c>
      <c r="D5">
        <v>2017</v>
      </c>
      <c r="E5" t="s">
        <v>11209</v>
      </c>
      <c r="F5" t="s">
        <v>11905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>
      <c r="A6" s="5">
        <v>5</v>
      </c>
      <c r="B6" s="5" t="s">
        <v>11361</v>
      </c>
      <c r="C6" t="s">
        <v>11561</v>
      </c>
      <c r="D6">
        <v>2014</v>
      </c>
      <c r="E6" t="s">
        <v>11209</v>
      </c>
      <c r="F6" t="s">
        <v>11904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>
      <c r="A7" s="5">
        <v>6</v>
      </c>
      <c r="B7" s="5" t="s">
        <v>11361</v>
      </c>
      <c r="C7" t="s">
        <v>11633</v>
      </c>
      <c r="D7">
        <v>2015</v>
      </c>
      <c r="E7" t="s">
        <v>11209</v>
      </c>
      <c r="F7" t="s">
        <v>11904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>
      <c r="A8" s="5">
        <v>7</v>
      </c>
      <c r="B8" s="5" t="s">
        <v>11361</v>
      </c>
      <c r="C8" t="s">
        <v>11633</v>
      </c>
      <c r="D8">
        <v>2016</v>
      </c>
      <c r="E8" t="s">
        <v>11209</v>
      </c>
      <c r="F8" t="s">
        <v>11904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>
      <c r="A9" s="5">
        <v>8</v>
      </c>
      <c r="B9" s="5" t="s">
        <v>11361</v>
      </c>
      <c r="C9" t="s">
        <v>11633</v>
      </c>
      <c r="D9">
        <v>2017</v>
      </c>
      <c r="E9" t="s">
        <v>11209</v>
      </c>
      <c r="F9" t="s">
        <v>11904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>
      <c r="A10" s="5">
        <v>9</v>
      </c>
      <c r="B10" s="5" t="s">
        <v>11361</v>
      </c>
      <c r="C10" t="s">
        <v>11662</v>
      </c>
      <c r="D10">
        <v>2005</v>
      </c>
      <c r="E10" t="s">
        <v>11206</v>
      </c>
      <c r="F10" t="s">
        <v>11904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>
      <c r="A11" s="5">
        <v>10</v>
      </c>
      <c r="B11" s="5" t="s">
        <v>11361</v>
      </c>
      <c r="C11" t="s">
        <v>11662</v>
      </c>
      <c r="D11">
        <v>2005</v>
      </c>
      <c r="E11" t="s">
        <v>11206</v>
      </c>
      <c r="F11" t="s">
        <v>11903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>
      <c r="A12" s="5">
        <v>11</v>
      </c>
      <c r="B12" s="5" t="s">
        <v>11361</v>
      </c>
      <c r="C12" t="s">
        <v>11662</v>
      </c>
      <c r="D12">
        <v>2017</v>
      </c>
      <c r="E12" t="s">
        <v>11202</v>
      </c>
      <c r="F12" t="s">
        <v>11905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>
      <c r="A13" s="5">
        <v>12</v>
      </c>
      <c r="B13" s="5" t="s">
        <v>11361</v>
      </c>
      <c r="C13" t="s">
        <v>11724</v>
      </c>
      <c r="D13">
        <v>2015</v>
      </c>
      <c r="E13" t="s">
        <v>11209</v>
      </c>
      <c r="F13" t="s">
        <v>11904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>
      <c r="A14" s="5">
        <v>13</v>
      </c>
      <c r="B14" s="5" t="s">
        <v>11361</v>
      </c>
      <c r="C14" t="s">
        <v>11724</v>
      </c>
      <c r="D14">
        <v>2016</v>
      </c>
      <c r="E14" t="s">
        <v>11209</v>
      </c>
      <c r="F14" t="s">
        <v>11904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>
      <c r="A15" s="5">
        <v>14</v>
      </c>
      <c r="B15" s="5" t="s">
        <v>11361</v>
      </c>
      <c r="C15" t="s">
        <v>11724</v>
      </c>
      <c r="D15">
        <v>2017</v>
      </c>
      <c r="E15" t="s">
        <v>11209</v>
      </c>
      <c r="F15" t="s">
        <v>11904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>
      <c r="A16" s="5">
        <v>15</v>
      </c>
      <c r="B16" s="5" t="s">
        <v>11361</v>
      </c>
      <c r="C16" t="s">
        <v>11731</v>
      </c>
      <c r="D16">
        <v>2010</v>
      </c>
      <c r="E16" t="s">
        <v>11202</v>
      </c>
      <c r="F16" t="s">
        <v>11904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>
      <c r="A17" s="5">
        <v>16</v>
      </c>
      <c r="B17" s="5" t="s">
        <v>11361</v>
      </c>
      <c r="C17" t="s">
        <v>11731</v>
      </c>
      <c r="D17">
        <v>2011</v>
      </c>
      <c r="E17" t="s">
        <v>11202</v>
      </c>
      <c r="F17" t="s">
        <v>11904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>
      <c r="A18" s="5">
        <v>17</v>
      </c>
      <c r="B18" s="5" t="s">
        <v>11361</v>
      </c>
      <c r="C18" t="s">
        <v>11731</v>
      </c>
      <c r="D18">
        <v>2012</v>
      </c>
      <c r="E18" t="s">
        <v>11202</v>
      </c>
      <c r="F18" t="s">
        <v>11904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>
      <c r="A19" s="5">
        <v>18</v>
      </c>
      <c r="B19" s="5" t="s">
        <v>11361</v>
      </c>
      <c r="C19" t="s">
        <v>11732</v>
      </c>
      <c r="D19">
        <v>2015</v>
      </c>
      <c r="E19" t="s">
        <v>11209</v>
      </c>
      <c r="F19" t="s">
        <v>11904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>
      <c r="A20" s="5">
        <v>19</v>
      </c>
      <c r="B20" s="5" t="s">
        <v>11361</v>
      </c>
      <c r="C20" t="s">
        <v>11732</v>
      </c>
      <c r="D20">
        <v>2016</v>
      </c>
      <c r="E20" t="s">
        <v>11209</v>
      </c>
      <c r="F20" t="s">
        <v>11905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>
      <c r="A21" s="5">
        <v>20</v>
      </c>
      <c r="B21" s="5" t="s">
        <v>11361</v>
      </c>
      <c r="C21" t="s">
        <v>11732</v>
      </c>
      <c r="D21">
        <v>2016</v>
      </c>
      <c r="E21" t="s">
        <v>11209</v>
      </c>
      <c r="F21" t="s">
        <v>11904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>
      <c r="A22" s="5">
        <v>21</v>
      </c>
      <c r="B22" s="5" t="s">
        <v>11361</v>
      </c>
      <c r="C22" t="s">
        <v>11732</v>
      </c>
      <c r="D22">
        <v>2017</v>
      </c>
      <c r="E22" t="s">
        <v>11209</v>
      </c>
      <c r="F22" t="s">
        <v>11904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>
      <c r="A23" s="5">
        <v>22</v>
      </c>
      <c r="B23" s="5" t="s">
        <v>11361</v>
      </c>
      <c r="C23" t="s">
        <v>11740</v>
      </c>
      <c r="D23">
        <v>2005</v>
      </c>
      <c r="E23" t="s">
        <v>11202</v>
      </c>
      <c r="F23" t="s">
        <v>11903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>
      <c r="A24" s="5">
        <v>23</v>
      </c>
      <c r="B24" s="5" t="s">
        <v>11361</v>
      </c>
      <c r="C24" t="s">
        <v>11740</v>
      </c>
      <c r="D24">
        <v>2005</v>
      </c>
      <c r="E24" t="s">
        <v>11206</v>
      </c>
      <c r="F24" t="s">
        <v>11904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>
      <c r="A25" s="5">
        <v>24</v>
      </c>
      <c r="B25" s="5" t="s">
        <v>11361</v>
      </c>
      <c r="C25" t="s">
        <v>11740</v>
      </c>
      <c r="D25">
        <v>2005</v>
      </c>
      <c r="E25" t="s">
        <v>11206</v>
      </c>
      <c r="F25" t="s">
        <v>11903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>
      <c r="A26" s="5">
        <v>25</v>
      </c>
      <c r="B26" s="5" t="s">
        <v>11361</v>
      </c>
      <c r="C26" t="s">
        <v>11740</v>
      </c>
      <c r="D26">
        <v>2006</v>
      </c>
      <c r="E26" t="s">
        <v>11202</v>
      </c>
      <c r="F26" t="s">
        <v>11903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>
      <c r="A27" s="5">
        <v>26</v>
      </c>
      <c r="B27" s="5" t="s">
        <v>11361</v>
      </c>
      <c r="C27" t="s">
        <v>11740</v>
      </c>
      <c r="D27">
        <v>2006</v>
      </c>
      <c r="E27" t="s">
        <v>11206</v>
      </c>
      <c r="F27" t="s">
        <v>11904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>
      <c r="A28" s="5">
        <v>27</v>
      </c>
      <c r="B28" s="5" t="s">
        <v>11361</v>
      </c>
      <c r="C28" t="s">
        <v>11740</v>
      </c>
      <c r="D28">
        <v>2006</v>
      </c>
      <c r="E28" t="s">
        <v>11206</v>
      </c>
      <c r="F28" t="s">
        <v>11903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>
      <c r="A29" s="5">
        <v>28</v>
      </c>
      <c r="B29" s="5" t="s">
        <v>11361</v>
      </c>
      <c r="C29" t="s">
        <v>11824</v>
      </c>
      <c r="D29">
        <v>2012</v>
      </c>
      <c r="E29" t="s">
        <v>11202</v>
      </c>
      <c r="F29" t="s">
        <v>11904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>
      <c r="A30" s="5">
        <v>29</v>
      </c>
      <c r="B30" s="5" t="s">
        <v>11361</v>
      </c>
      <c r="C30" t="s">
        <v>11824</v>
      </c>
      <c r="D30">
        <v>2012</v>
      </c>
      <c r="E30" t="s">
        <v>11202</v>
      </c>
      <c r="F30" t="s">
        <v>11903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>
      <c r="A31" s="5">
        <v>30</v>
      </c>
      <c r="B31" s="5" t="s">
        <v>11361</v>
      </c>
      <c r="C31" t="s">
        <v>11824</v>
      </c>
      <c r="D31">
        <v>2013</v>
      </c>
      <c r="E31" t="s">
        <v>11209</v>
      </c>
      <c r="F31" t="s">
        <v>11904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>
      <c r="A32" s="5">
        <v>31</v>
      </c>
      <c r="B32" s="5" t="s">
        <v>11361</v>
      </c>
      <c r="C32" t="s">
        <v>11824</v>
      </c>
      <c r="D32">
        <v>2013</v>
      </c>
      <c r="E32" t="s">
        <v>11209</v>
      </c>
      <c r="F32" t="s">
        <v>11903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>
      <c r="A33" s="5">
        <v>32</v>
      </c>
      <c r="B33" s="5" t="s">
        <v>11361</v>
      </c>
      <c r="C33" t="s">
        <v>11824</v>
      </c>
      <c r="D33">
        <v>2014</v>
      </c>
      <c r="E33" t="s">
        <v>11209</v>
      </c>
      <c r="F33" t="s">
        <v>11904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>
      <c r="A34" s="5">
        <v>33</v>
      </c>
      <c r="B34" s="5" t="s">
        <v>11361</v>
      </c>
      <c r="C34" t="s">
        <v>11824</v>
      </c>
      <c r="D34">
        <v>2014</v>
      </c>
      <c r="E34" t="s">
        <v>11209</v>
      </c>
      <c r="F34" t="s">
        <v>11903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>
      <c r="A35" s="5">
        <v>34</v>
      </c>
      <c r="B35" s="5" t="s">
        <v>11361</v>
      </c>
      <c r="C35" t="s">
        <v>11825</v>
      </c>
      <c r="D35">
        <v>2015</v>
      </c>
      <c r="E35" t="s">
        <v>11209</v>
      </c>
      <c r="F35" t="s">
        <v>11905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>
      <c r="A36" s="5">
        <v>35</v>
      </c>
      <c r="B36" s="5" t="s">
        <v>11361</v>
      </c>
      <c r="C36" t="s">
        <v>11825</v>
      </c>
      <c r="D36">
        <v>2015</v>
      </c>
      <c r="E36" t="s">
        <v>11209</v>
      </c>
      <c r="F36" t="s">
        <v>11904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>
      <c r="A37" s="5">
        <v>36</v>
      </c>
      <c r="B37" s="5" t="s">
        <v>11361</v>
      </c>
      <c r="C37" t="s">
        <v>11825</v>
      </c>
      <c r="D37">
        <v>2016</v>
      </c>
      <c r="E37" t="s">
        <v>11209</v>
      </c>
      <c r="F37" t="s">
        <v>11905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>
      <c r="A38" s="5">
        <v>37</v>
      </c>
      <c r="B38" s="5" t="s">
        <v>11361</v>
      </c>
      <c r="C38" t="s">
        <v>11825</v>
      </c>
      <c r="D38">
        <v>2016</v>
      </c>
      <c r="E38" t="s">
        <v>11209</v>
      </c>
      <c r="F38" t="s">
        <v>11904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>
      <c r="A39" s="5">
        <v>38</v>
      </c>
      <c r="B39" s="5" t="s">
        <v>11361</v>
      </c>
      <c r="C39" t="s">
        <v>11825</v>
      </c>
      <c r="D39">
        <v>2017</v>
      </c>
      <c r="E39" t="s">
        <v>11209</v>
      </c>
      <c r="F39" t="s">
        <v>11905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>
      <c r="A40" s="5">
        <v>39</v>
      </c>
      <c r="B40" s="5" t="s">
        <v>11361</v>
      </c>
      <c r="C40" t="s">
        <v>11825</v>
      </c>
      <c r="D40">
        <v>2017</v>
      </c>
      <c r="E40" t="s">
        <v>11209</v>
      </c>
      <c r="F40" t="s">
        <v>11904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>
      <c r="A41" s="5">
        <v>40</v>
      </c>
      <c r="B41" s="5" t="s">
        <v>11361</v>
      </c>
      <c r="C41" t="s">
        <v>11841</v>
      </c>
      <c r="D41">
        <v>2012</v>
      </c>
      <c r="E41" t="s">
        <v>11209</v>
      </c>
      <c r="F41" t="s">
        <v>11904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>
      <c r="A42" s="5">
        <v>41</v>
      </c>
      <c r="B42" s="5" t="s">
        <v>11361</v>
      </c>
      <c r="C42" t="s">
        <v>11841</v>
      </c>
      <c r="D42">
        <v>2012</v>
      </c>
      <c r="E42" t="s">
        <v>11209</v>
      </c>
      <c r="F42" t="s">
        <v>11903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>
      <c r="A43" s="5">
        <v>42</v>
      </c>
      <c r="B43" s="5" t="s">
        <v>11361</v>
      </c>
      <c r="C43" t="s">
        <v>11841</v>
      </c>
      <c r="D43">
        <v>2012</v>
      </c>
      <c r="E43" t="s">
        <v>11202</v>
      </c>
      <c r="F43" t="s">
        <v>11904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>
      <c r="A44" s="5">
        <v>43</v>
      </c>
      <c r="B44" s="5" t="s">
        <v>11361</v>
      </c>
      <c r="C44" t="s">
        <v>11841</v>
      </c>
      <c r="D44">
        <v>2013</v>
      </c>
      <c r="E44" t="s">
        <v>11209</v>
      </c>
      <c r="F44" t="s">
        <v>11904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>
      <c r="A45" s="5">
        <v>44</v>
      </c>
      <c r="B45" s="5" t="s">
        <v>11361</v>
      </c>
      <c r="C45" t="s">
        <v>11841</v>
      </c>
      <c r="D45">
        <v>2013</v>
      </c>
      <c r="E45" t="s">
        <v>11209</v>
      </c>
      <c r="F45" t="s">
        <v>11903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>
      <c r="A46" s="5">
        <v>45</v>
      </c>
      <c r="B46" s="5" t="s">
        <v>11361</v>
      </c>
      <c r="C46" t="s">
        <v>11841</v>
      </c>
      <c r="D46">
        <v>2014</v>
      </c>
      <c r="E46" t="s">
        <v>11209</v>
      </c>
      <c r="F46" t="s">
        <v>11904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>
      <c r="A47" s="5">
        <v>46</v>
      </c>
      <c r="B47" s="5" t="s">
        <v>11361</v>
      </c>
      <c r="C47" t="s">
        <v>11841</v>
      </c>
      <c r="D47">
        <v>2014</v>
      </c>
      <c r="E47" t="s">
        <v>11209</v>
      </c>
      <c r="F47" t="s">
        <v>11903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>
      <c r="A48" s="5">
        <v>47</v>
      </c>
      <c r="B48" s="5" t="s">
        <v>11361</v>
      </c>
      <c r="C48" t="s">
        <v>11840</v>
      </c>
      <c r="D48">
        <v>2012</v>
      </c>
      <c r="E48" t="s">
        <v>11209</v>
      </c>
      <c r="F48" t="s">
        <v>11904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>
      <c r="A49" s="5">
        <v>48</v>
      </c>
      <c r="B49" s="5" t="s">
        <v>11361</v>
      </c>
      <c r="C49" t="s">
        <v>11840</v>
      </c>
      <c r="D49">
        <v>2013</v>
      </c>
      <c r="E49" t="s">
        <v>11209</v>
      </c>
      <c r="F49" t="s">
        <v>11904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>
      <c r="A50" s="5">
        <v>49</v>
      </c>
      <c r="B50" s="5" t="s">
        <v>11361</v>
      </c>
      <c r="C50" t="s">
        <v>11840</v>
      </c>
      <c r="D50">
        <v>2014</v>
      </c>
      <c r="E50" t="s">
        <v>11209</v>
      </c>
      <c r="F50" t="s">
        <v>11904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>
      <c r="A51" s="5">
        <v>50</v>
      </c>
      <c r="B51" s="5" t="s">
        <v>11361</v>
      </c>
      <c r="C51" t="s">
        <v>11901</v>
      </c>
      <c r="D51">
        <v>2011</v>
      </c>
      <c r="E51" t="s">
        <v>11202</v>
      </c>
      <c r="F51" t="s">
        <v>11904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>
      <c r="A52" s="5">
        <v>51</v>
      </c>
      <c r="B52" s="5" t="s">
        <v>11361</v>
      </c>
      <c r="C52" t="s">
        <v>11901</v>
      </c>
      <c r="D52">
        <v>2012</v>
      </c>
      <c r="E52" t="s">
        <v>11202</v>
      </c>
      <c r="F52" t="s">
        <v>11904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>
      <c r="A53" s="5">
        <v>52</v>
      </c>
      <c r="B53" s="5" t="s">
        <v>11361</v>
      </c>
      <c r="C53" t="s">
        <v>11901</v>
      </c>
      <c r="D53">
        <v>2013</v>
      </c>
      <c r="E53" t="s">
        <v>11209</v>
      </c>
      <c r="F53" t="s">
        <v>11904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>
      <c r="A54" s="5">
        <v>53</v>
      </c>
      <c r="B54" s="5" t="s">
        <v>11227</v>
      </c>
      <c r="C54" t="s">
        <v>11228</v>
      </c>
      <c r="D54">
        <v>2015</v>
      </c>
      <c r="E54" t="s">
        <v>11202</v>
      </c>
      <c r="F54" t="s">
        <v>11905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>
      <c r="A55" s="5">
        <v>54</v>
      </c>
      <c r="B55" s="5" t="s">
        <v>11227</v>
      </c>
      <c r="C55" t="s">
        <v>11228</v>
      </c>
      <c r="D55">
        <v>2016</v>
      </c>
      <c r="E55" t="s">
        <v>11202</v>
      </c>
      <c r="F55" t="s">
        <v>11905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>
      <c r="A56" s="5">
        <v>55</v>
      </c>
      <c r="B56" s="5" t="s">
        <v>11410</v>
      </c>
      <c r="C56" t="s">
        <v>11412</v>
      </c>
      <c r="D56">
        <v>2013</v>
      </c>
      <c r="E56" t="s">
        <v>11202</v>
      </c>
      <c r="F56" t="s">
        <v>11904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>
      <c r="A57" s="5">
        <v>56</v>
      </c>
      <c r="B57" s="5" t="s">
        <v>11410</v>
      </c>
      <c r="C57" t="s">
        <v>11412</v>
      </c>
      <c r="D57">
        <v>2014</v>
      </c>
      <c r="E57" t="s">
        <v>11202</v>
      </c>
      <c r="F57" t="s">
        <v>11904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>
      <c r="A58" s="5">
        <v>57</v>
      </c>
      <c r="B58" s="5" t="s">
        <v>11410</v>
      </c>
      <c r="C58" t="s">
        <v>11412</v>
      </c>
      <c r="D58">
        <v>2015</v>
      </c>
      <c r="E58" t="s">
        <v>11202</v>
      </c>
      <c r="F58" t="s">
        <v>11904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>
      <c r="A59" s="5">
        <v>58</v>
      </c>
      <c r="B59" s="5" t="s">
        <v>11410</v>
      </c>
      <c r="C59" t="s">
        <v>11411</v>
      </c>
      <c r="D59">
        <v>2016</v>
      </c>
      <c r="E59" t="s">
        <v>11202</v>
      </c>
      <c r="F59" t="s">
        <v>11904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>
      <c r="A60" s="5">
        <v>59</v>
      </c>
      <c r="B60" s="5" t="s">
        <v>11410</v>
      </c>
      <c r="C60" t="s">
        <v>11413</v>
      </c>
      <c r="D60">
        <v>2010</v>
      </c>
      <c r="E60" t="s">
        <v>11202</v>
      </c>
      <c r="F60" t="s">
        <v>11904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>
      <c r="A61" s="5">
        <v>60</v>
      </c>
      <c r="B61" s="5" t="s">
        <v>11410</v>
      </c>
      <c r="C61" t="s">
        <v>11413</v>
      </c>
      <c r="D61">
        <v>2010</v>
      </c>
      <c r="E61" t="s">
        <v>11202</v>
      </c>
      <c r="F61" t="s">
        <v>11903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>
      <c r="A62" s="5">
        <v>61</v>
      </c>
      <c r="B62" s="5" t="s">
        <v>11410</v>
      </c>
      <c r="C62" t="s">
        <v>11413</v>
      </c>
      <c r="D62">
        <v>2011</v>
      </c>
      <c r="E62" t="s">
        <v>11202</v>
      </c>
      <c r="F62" t="s">
        <v>11904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>
      <c r="A63" s="5">
        <v>62</v>
      </c>
      <c r="B63" s="5" t="s">
        <v>11410</v>
      </c>
      <c r="C63" t="s">
        <v>11413</v>
      </c>
      <c r="D63">
        <v>2011</v>
      </c>
      <c r="E63" t="s">
        <v>11202</v>
      </c>
      <c r="F63" t="s">
        <v>11903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>
      <c r="A64" s="5">
        <v>63</v>
      </c>
      <c r="B64" s="5" t="s">
        <v>11410</v>
      </c>
      <c r="C64" t="s">
        <v>11413</v>
      </c>
      <c r="D64">
        <v>2012</v>
      </c>
      <c r="E64" t="s">
        <v>11202</v>
      </c>
      <c r="F64" t="s">
        <v>11904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>
      <c r="A65" s="5">
        <v>64</v>
      </c>
      <c r="B65" s="5" t="s">
        <v>11410</v>
      </c>
      <c r="C65" t="s">
        <v>11413</v>
      </c>
      <c r="D65">
        <v>2012</v>
      </c>
      <c r="E65" t="s">
        <v>11202</v>
      </c>
      <c r="F65" t="s">
        <v>11903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>
      <c r="A66" s="5">
        <v>65</v>
      </c>
      <c r="B66" s="5" t="s">
        <v>11410</v>
      </c>
      <c r="C66" t="s">
        <v>11716</v>
      </c>
      <c r="D66">
        <v>2010</v>
      </c>
      <c r="E66" t="s">
        <v>11202</v>
      </c>
      <c r="F66" t="s">
        <v>11904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>
      <c r="A67" s="5">
        <v>66</v>
      </c>
      <c r="B67" s="5" t="s">
        <v>11410</v>
      </c>
      <c r="C67" t="s">
        <v>11716</v>
      </c>
      <c r="D67">
        <v>2011</v>
      </c>
      <c r="E67" t="s">
        <v>11202</v>
      </c>
      <c r="F67" t="s">
        <v>11904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>
      <c r="A68" s="5">
        <v>67</v>
      </c>
      <c r="B68" s="5" t="s">
        <v>11410</v>
      </c>
      <c r="C68" t="s">
        <v>11716</v>
      </c>
      <c r="D68">
        <v>2012</v>
      </c>
      <c r="E68" t="s">
        <v>11202</v>
      </c>
      <c r="F68" t="s">
        <v>11904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>
      <c r="A69" s="5">
        <v>68</v>
      </c>
      <c r="B69" s="5" t="s">
        <v>11410</v>
      </c>
      <c r="C69" t="s">
        <v>11715</v>
      </c>
      <c r="D69">
        <v>2014</v>
      </c>
      <c r="E69" t="s">
        <v>11202</v>
      </c>
      <c r="F69" t="s">
        <v>11904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>
      <c r="A70" s="5">
        <v>69</v>
      </c>
      <c r="B70" s="5" t="s">
        <v>11410</v>
      </c>
      <c r="C70" t="s">
        <v>11715</v>
      </c>
      <c r="D70">
        <v>2015</v>
      </c>
      <c r="E70" t="s">
        <v>11202</v>
      </c>
      <c r="F70" t="s">
        <v>11904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>
      <c r="A71" s="5">
        <v>70</v>
      </c>
      <c r="B71" s="5" t="s">
        <v>11410</v>
      </c>
      <c r="C71" t="s">
        <v>11715</v>
      </c>
      <c r="D71">
        <v>2016</v>
      </c>
      <c r="E71" t="s">
        <v>11202</v>
      </c>
      <c r="F71" t="s">
        <v>11904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>
      <c r="A72" s="5">
        <v>71</v>
      </c>
      <c r="B72" s="5" t="s">
        <v>11410</v>
      </c>
      <c r="C72" t="s">
        <v>11848</v>
      </c>
      <c r="D72">
        <v>2005</v>
      </c>
      <c r="E72" t="s">
        <v>11202</v>
      </c>
      <c r="F72" t="s">
        <v>11905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>
      <c r="A73" s="5">
        <v>72</v>
      </c>
      <c r="B73" s="5" t="s">
        <v>11410</v>
      </c>
      <c r="C73" t="s">
        <v>11848</v>
      </c>
      <c r="D73">
        <v>2006</v>
      </c>
      <c r="E73" t="s">
        <v>11202</v>
      </c>
      <c r="F73" t="s">
        <v>11905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>
      <c r="A74" s="5">
        <v>73</v>
      </c>
      <c r="B74" s="5" t="s">
        <v>11410</v>
      </c>
      <c r="C74" t="s">
        <v>11850</v>
      </c>
      <c r="D74">
        <v>2011</v>
      </c>
      <c r="E74" t="s">
        <v>11202</v>
      </c>
      <c r="F74" t="s">
        <v>11903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>
      <c r="A75" s="5">
        <v>74</v>
      </c>
      <c r="B75" s="5" t="s">
        <v>11410</v>
      </c>
      <c r="C75" t="s">
        <v>11850</v>
      </c>
      <c r="D75">
        <v>2012</v>
      </c>
      <c r="E75" t="s">
        <v>11202</v>
      </c>
      <c r="F75" t="s">
        <v>11903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>
      <c r="A76" s="5">
        <v>75</v>
      </c>
      <c r="B76" s="5" t="s">
        <v>11410</v>
      </c>
      <c r="C76" t="s">
        <v>11849</v>
      </c>
      <c r="D76">
        <v>2015</v>
      </c>
      <c r="E76" t="s">
        <v>11202</v>
      </c>
      <c r="F76" t="s">
        <v>11905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>
      <c r="A77" s="5">
        <v>76</v>
      </c>
      <c r="B77" s="5" t="s">
        <v>11410</v>
      </c>
      <c r="C77" t="s">
        <v>11849</v>
      </c>
      <c r="D77">
        <v>2016</v>
      </c>
      <c r="E77" t="s">
        <v>11202</v>
      </c>
      <c r="F77" t="s">
        <v>11905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>
      <c r="A78" s="5">
        <v>77</v>
      </c>
      <c r="B78" s="5" t="s">
        <v>11410</v>
      </c>
      <c r="C78" t="s">
        <v>11855</v>
      </c>
      <c r="D78">
        <v>2014</v>
      </c>
      <c r="E78" t="s">
        <v>11202</v>
      </c>
      <c r="F78" t="s">
        <v>11905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>
      <c r="A79" s="5">
        <v>78</v>
      </c>
      <c r="B79" s="5" t="s">
        <v>11410</v>
      </c>
      <c r="C79" t="s">
        <v>11855</v>
      </c>
      <c r="D79">
        <v>2014</v>
      </c>
      <c r="E79" t="s">
        <v>11202</v>
      </c>
      <c r="F79" t="s">
        <v>11903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>
      <c r="A80" s="5">
        <v>79</v>
      </c>
      <c r="B80" s="5" t="s">
        <v>11410</v>
      </c>
      <c r="C80" t="s">
        <v>11855</v>
      </c>
      <c r="D80">
        <v>2015</v>
      </c>
      <c r="E80" t="s">
        <v>11202</v>
      </c>
      <c r="F80" t="s">
        <v>11905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>
      <c r="A81" s="5">
        <v>80</v>
      </c>
      <c r="B81" s="5" t="s">
        <v>11410</v>
      </c>
      <c r="C81" t="s">
        <v>11855</v>
      </c>
      <c r="D81">
        <v>2015</v>
      </c>
      <c r="E81" t="s">
        <v>11202</v>
      </c>
      <c r="F81" t="s">
        <v>11903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>
      <c r="A82" s="5">
        <v>81</v>
      </c>
      <c r="B82" s="5" t="s">
        <v>11410</v>
      </c>
      <c r="C82" t="s">
        <v>11855</v>
      </c>
      <c r="D82">
        <v>2016</v>
      </c>
      <c r="E82" t="s">
        <v>11202</v>
      </c>
      <c r="F82" t="s">
        <v>11905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>
      <c r="A83" s="5">
        <v>82</v>
      </c>
      <c r="B83" s="5" t="s">
        <v>11410</v>
      </c>
      <c r="C83" t="s">
        <v>11855</v>
      </c>
      <c r="D83">
        <v>2016</v>
      </c>
      <c r="E83" t="s">
        <v>11202</v>
      </c>
      <c r="F83" t="s">
        <v>11903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>
      <c r="A84" s="5">
        <v>83</v>
      </c>
      <c r="B84" s="5" t="s">
        <v>11410</v>
      </c>
      <c r="C84" t="s">
        <v>11856</v>
      </c>
      <c r="D84">
        <v>2014</v>
      </c>
      <c r="E84" t="s">
        <v>11202</v>
      </c>
      <c r="F84" t="s">
        <v>11904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>
      <c r="A85" s="5">
        <v>84</v>
      </c>
      <c r="B85" s="5" t="s">
        <v>11410</v>
      </c>
      <c r="C85" t="s">
        <v>11856</v>
      </c>
      <c r="D85">
        <v>2015</v>
      </c>
      <c r="E85" t="s">
        <v>11202</v>
      </c>
      <c r="F85" t="s">
        <v>11904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>
      <c r="A86" s="5">
        <v>85</v>
      </c>
      <c r="B86" s="5" t="s">
        <v>11410</v>
      </c>
      <c r="C86" t="s">
        <v>11856</v>
      </c>
      <c r="D86">
        <v>2016</v>
      </c>
      <c r="E86" t="s">
        <v>11202</v>
      </c>
      <c r="F86" t="s">
        <v>11904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>
      <c r="A87" s="5">
        <v>86</v>
      </c>
      <c r="B87" s="5" t="s">
        <v>11410</v>
      </c>
      <c r="C87" t="s">
        <v>11869</v>
      </c>
      <c r="D87">
        <v>2012</v>
      </c>
      <c r="E87" t="s">
        <v>11202</v>
      </c>
      <c r="F87" t="s">
        <v>11904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>
      <c r="A88" s="5">
        <v>87</v>
      </c>
      <c r="B88" s="5" t="s">
        <v>11205</v>
      </c>
      <c r="C88" t="s">
        <v>11255</v>
      </c>
      <c r="D88">
        <v>2015</v>
      </c>
      <c r="E88" t="s">
        <v>11219</v>
      </c>
      <c r="F88" t="s">
        <v>11905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>
      <c r="A89" s="5">
        <v>88</v>
      </c>
      <c r="B89" s="5" t="s">
        <v>11205</v>
      </c>
      <c r="C89" t="s">
        <v>11255</v>
      </c>
      <c r="D89">
        <v>2015</v>
      </c>
      <c r="E89" t="s">
        <v>11209</v>
      </c>
      <c r="F89" t="s">
        <v>11905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>
      <c r="A90" s="5">
        <v>89</v>
      </c>
      <c r="B90" s="5" t="s">
        <v>11205</v>
      </c>
      <c r="C90" t="s">
        <v>11255</v>
      </c>
      <c r="D90">
        <v>2016</v>
      </c>
      <c r="E90" t="s">
        <v>11219</v>
      </c>
      <c r="F90" t="s">
        <v>11905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>
      <c r="A91" s="5">
        <v>90</v>
      </c>
      <c r="B91" s="5" t="s">
        <v>11205</v>
      </c>
      <c r="C91" t="s">
        <v>11255</v>
      </c>
      <c r="D91">
        <v>2016</v>
      </c>
      <c r="E91" t="s">
        <v>11209</v>
      </c>
      <c r="F91" t="s">
        <v>11905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>
      <c r="A92" s="5">
        <v>91</v>
      </c>
      <c r="B92" s="5" t="s">
        <v>11205</v>
      </c>
      <c r="C92" t="s">
        <v>11255</v>
      </c>
      <c r="D92">
        <v>2017</v>
      </c>
      <c r="E92" t="s">
        <v>11209</v>
      </c>
      <c r="F92" t="s">
        <v>11905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>
      <c r="A93" s="5">
        <v>92</v>
      </c>
      <c r="B93" s="5" t="s">
        <v>11205</v>
      </c>
      <c r="C93" t="s">
        <v>11257</v>
      </c>
      <c r="D93">
        <v>2015</v>
      </c>
      <c r="E93" t="s">
        <v>11202</v>
      </c>
      <c r="F93" t="s">
        <v>11904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>
      <c r="A94" s="5">
        <v>93</v>
      </c>
      <c r="B94" s="5" t="s">
        <v>11205</v>
      </c>
      <c r="C94" t="s">
        <v>11257</v>
      </c>
      <c r="D94">
        <v>2015</v>
      </c>
      <c r="E94" t="s">
        <v>11202</v>
      </c>
      <c r="F94" t="s">
        <v>11903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>
      <c r="A95" s="5">
        <v>94</v>
      </c>
      <c r="B95" s="5" t="s">
        <v>11205</v>
      </c>
      <c r="C95" t="s">
        <v>11257</v>
      </c>
      <c r="D95">
        <v>2016</v>
      </c>
      <c r="E95" t="s">
        <v>11202</v>
      </c>
      <c r="F95" t="s">
        <v>11904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>
      <c r="A96" s="5">
        <v>95</v>
      </c>
      <c r="B96" s="5" t="s">
        <v>11205</v>
      </c>
      <c r="C96" t="s">
        <v>11257</v>
      </c>
      <c r="D96">
        <v>2016</v>
      </c>
      <c r="E96" t="s">
        <v>11202</v>
      </c>
      <c r="F96" t="s">
        <v>11903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>
      <c r="A97" s="5">
        <v>96</v>
      </c>
      <c r="B97" s="5" t="s">
        <v>11205</v>
      </c>
      <c r="C97" t="s">
        <v>11257</v>
      </c>
      <c r="D97">
        <v>2017</v>
      </c>
      <c r="E97" t="s">
        <v>11209</v>
      </c>
      <c r="F97" t="s">
        <v>11905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>
      <c r="A98" s="5">
        <v>97</v>
      </c>
      <c r="B98" s="5" t="s">
        <v>11205</v>
      </c>
      <c r="C98" t="s">
        <v>11256</v>
      </c>
      <c r="D98">
        <v>2017</v>
      </c>
      <c r="E98" t="s">
        <v>11209</v>
      </c>
      <c r="F98" t="s">
        <v>11905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>
      <c r="A99" s="5">
        <v>98</v>
      </c>
      <c r="B99" s="5" t="s">
        <v>11205</v>
      </c>
      <c r="C99" t="s">
        <v>11258</v>
      </c>
      <c r="D99">
        <v>2016</v>
      </c>
      <c r="E99" t="s">
        <v>11202</v>
      </c>
      <c r="F99" t="s">
        <v>11904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>
      <c r="A100" s="5">
        <v>99</v>
      </c>
      <c r="B100" s="5" t="s">
        <v>11205</v>
      </c>
      <c r="C100" t="s">
        <v>11258</v>
      </c>
      <c r="D100">
        <v>2016</v>
      </c>
      <c r="E100" t="s">
        <v>11202</v>
      </c>
      <c r="F100" t="s">
        <v>11903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>
      <c r="A101" s="5">
        <v>100</v>
      </c>
      <c r="B101" s="5" t="s">
        <v>11205</v>
      </c>
      <c r="C101" t="s">
        <v>11258</v>
      </c>
      <c r="D101">
        <v>2017</v>
      </c>
      <c r="E101" t="s">
        <v>11252</v>
      </c>
      <c r="F101" t="s">
        <v>11904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>
      <c r="A102" s="5">
        <v>101</v>
      </c>
      <c r="B102" s="5" t="s">
        <v>11205</v>
      </c>
      <c r="C102" t="s">
        <v>11258</v>
      </c>
      <c r="D102">
        <v>2017</v>
      </c>
      <c r="E102" t="s">
        <v>11252</v>
      </c>
      <c r="F102" t="s">
        <v>11903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>
      <c r="A103" s="5">
        <v>102</v>
      </c>
      <c r="B103" s="5" t="s">
        <v>11205</v>
      </c>
      <c r="C103" t="s">
        <v>11259</v>
      </c>
      <c r="D103">
        <v>2015</v>
      </c>
      <c r="E103" t="s">
        <v>11219</v>
      </c>
      <c r="F103" t="s">
        <v>11904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>
      <c r="A104" s="5">
        <v>103</v>
      </c>
      <c r="B104" s="5" t="s">
        <v>11205</v>
      </c>
      <c r="C104" t="s">
        <v>11259</v>
      </c>
      <c r="D104">
        <v>2015</v>
      </c>
      <c r="E104" t="s">
        <v>11209</v>
      </c>
      <c r="F104" t="s">
        <v>11904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>
      <c r="A105" s="5">
        <v>104</v>
      </c>
      <c r="B105" s="5" t="s">
        <v>11205</v>
      </c>
      <c r="C105" t="s">
        <v>11259</v>
      </c>
      <c r="D105">
        <v>2015</v>
      </c>
      <c r="E105" t="s">
        <v>11202</v>
      </c>
      <c r="F105" t="s">
        <v>11904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>
      <c r="A106" s="5">
        <v>105</v>
      </c>
      <c r="B106" s="5" t="s">
        <v>11205</v>
      </c>
      <c r="C106" t="s">
        <v>11259</v>
      </c>
      <c r="D106">
        <v>2016</v>
      </c>
      <c r="E106" t="s">
        <v>11219</v>
      </c>
      <c r="F106" t="s">
        <v>11904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>
      <c r="A107" s="5">
        <v>106</v>
      </c>
      <c r="B107" s="5" t="s">
        <v>11205</v>
      </c>
      <c r="C107" t="s">
        <v>11259</v>
      </c>
      <c r="D107">
        <v>2016</v>
      </c>
      <c r="E107" t="s">
        <v>11209</v>
      </c>
      <c r="F107" t="s">
        <v>11905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>
      <c r="A108" s="5">
        <v>107</v>
      </c>
      <c r="B108" s="5" t="s">
        <v>11205</v>
      </c>
      <c r="C108" t="s">
        <v>11259</v>
      </c>
      <c r="D108">
        <v>2016</v>
      </c>
      <c r="E108" t="s">
        <v>11209</v>
      </c>
      <c r="F108" t="s">
        <v>11904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>
      <c r="A109" s="5">
        <v>108</v>
      </c>
      <c r="B109" s="5" t="s">
        <v>11205</v>
      </c>
      <c r="C109" t="s">
        <v>11259</v>
      </c>
      <c r="D109">
        <v>2016</v>
      </c>
      <c r="E109" t="s">
        <v>11202</v>
      </c>
      <c r="F109" t="s">
        <v>11904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>
      <c r="A110" s="5">
        <v>109</v>
      </c>
      <c r="B110" s="5" t="s">
        <v>11205</v>
      </c>
      <c r="C110" t="s">
        <v>11259</v>
      </c>
      <c r="D110">
        <v>2017</v>
      </c>
      <c r="E110" t="s">
        <v>11209</v>
      </c>
      <c r="F110" t="s">
        <v>11905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>
      <c r="A111" s="5">
        <v>110</v>
      </c>
      <c r="B111" s="5" t="s">
        <v>11205</v>
      </c>
      <c r="C111" t="s">
        <v>11259</v>
      </c>
      <c r="D111">
        <v>2017</v>
      </c>
      <c r="E111" t="s">
        <v>11209</v>
      </c>
      <c r="F111" t="s">
        <v>11904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>
      <c r="A112" s="5">
        <v>111</v>
      </c>
      <c r="B112" s="5" t="s">
        <v>11205</v>
      </c>
      <c r="C112" t="s">
        <v>11259</v>
      </c>
      <c r="D112">
        <v>2017</v>
      </c>
      <c r="E112" t="s">
        <v>11202</v>
      </c>
      <c r="F112" t="s">
        <v>11904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>
      <c r="A113" s="5">
        <v>112</v>
      </c>
      <c r="B113" s="5" t="s">
        <v>11205</v>
      </c>
      <c r="C113" t="s">
        <v>11260</v>
      </c>
      <c r="D113">
        <v>2015</v>
      </c>
      <c r="E113" t="s">
        <v>11219</v>
      </c>
      <c r="F113" t="s">
        <v>11904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>
      <c r="A114" s="5">
        <v>113</v>
      </c>
      <c r="B114" s="5" t="s">
        <v>11205</v>
      </c>
      <c r="C114" t="s">
        <v>11260</v>
      </c>
      <c r="D114">
        <v>2015</v>
      </c>
      <c r="E114" t="s">
        <v>11202</v>
      </c>
      <c r="F114" t="s">
        <v>11904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>
      <c r="A115" s="5">
        <v>114</v>
      </c>
      <c r="B115" s="5" t="s">
        <v>11205</v>
      </c>
      <c r="C115" t="s">
        <v>11260</v>
      </c>
      <c r="D115">
        <v>2016</v>
      </c>
      <c r="E115" t="s">
        <v>11219</v>
      </c>
      <c r="F115" t="s">
        <v>11904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>
      <c r="A116" s="5">
        <v>115</v>
      </c>
      <c r="B116" s="5" t="s">
        <v>11205</v>
      </c>
      <c r="C116" t="s">
        <v>11260</v>
      </c>
      <c r="D116">
        <v>2016</v>
      </c>
      <c r="E116" t="s">
        <v>11202</v>
      </c>
      <c r="F116" t="s">
        <v>11904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>
      <c r="A117" s="5">
        <v>116</v>
      </c>
      <c r="B117" s="5" t="s">
        <v>11205</v>
      </c>
      <c r="C117" t="s">
        <v>11260</v>
      </c>
      <c r="D117">
        <v>2017</v>
      </c>
      <c r="E117" t="s">
        <v>11202</v>
      </c>
      <c r="F117" t="s">
        <v>11904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>
      <c r="A118" s="5">
        <v>117</v>
      </c>
      <c r="B118" s="5" t="s">
        <v>11205</v>
      </c>
      <c r="C118" t="s">
        <v>11261</v>
      </c>
      <c r="D118">
        <v>2016</v>
      </c>
      <c r="E118" t="s">
        <v>11219</v>
      </c>
      <c r="F118" t="s">
        <v>11904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>
      <c r="A119" s="5">
        <v>118</v>
      </c>
      <c r="B119" s="5" t="s">
        <v>11205</v>
      </c>
      <c r="C119" t="s">
        <v>11261</v>
      </c>
      <c r="D119">
        <v>2016</v>
      </c>
      <c r="E119" t="s">
        <v>11202</v>
      </c>
      <c r="F119" t="s">
        <v>11904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>
      <c r="A120" s="5">
        <v>119</v>
      </c>
      <c r="B120" s="5" t="s">
        <v>11205</v>
      </c>
      <c r="C120" t="s">
        <v>11261</v>
      </c>
      <c r="D120">
        <v>2017</v>
      </c>
      <c r="E120" t="s">
        <v>11202</v>
      </c>
      <c r="F120" t="s">
        <v>11904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>
      <c r="A121" s="5">
        <v>120</v>
      </c>
      <c r="B121" s="5" t="s">
        <v>11205</v>
      </c>
      <c r="C121" t="s">
        <v>11280</v>
      </c>
      <c r="D121">
        <v>2014</v>
      </c>
      <c r="E121" t="s">
        <v>11209</v>
      </c>
      <c r="F121" t="s">
        <v>11904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>
      <c r="A122" s="5">
        <v>121</v>
      </c>
      <c r="B122" s="5" t="s">
        <v>11205</v>
      </c>
      <c r="C122" t="s">
        <v>11280</v>
      </c>
      <c r="D122">
        <v>2015</v>
      </c>
      <c r="E122" t="s">
        <v>11209</v>
      </c>
      <c r="F122" t="s">
        <v>11904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>
      <c r="A123" s="5">
        <v>122</v>
      </c>
      <c r="B123" s="5" t="s">
        <v>11205</v>
      </c>
      <c r="C123" t="s">
        <v>11280</v>
      </c>
      <c r="D123">
        <v>2016</v>
      </c>
      <c r="E123" t="s">
        <v>11209</v>
      </c>
      <c r="F123" t="s">
        <v>11904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>
      <c r="A124" s="5">
        <v>123</v>
      </c>
      <c r="B124" s="5" t="s">
        <v>11205</v>
      </c>
      <c r="C124" t="s">
        <v>11279</v>
      </c>
      <c r="D124">
        <v>2005</v>
      </c>
      <c r="E124" t="s">
        <v>11206</v>
      </c>
      <c r="F124" t="s">
        <v>11904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>
      <c r="A125" s="5">
        <v>124</v>
      </c>
      <c r="B125" s="5" t="s">
        <v>11205</v>
      </c>
      <c r="C125" t="s">
        <v>11279</v>
      </c>
      <c r="D125">
        <v>2005</v>
      </c>
      <c r="E125" t="s">
        <v>11206</v>
      </c>
      <c r="F125" t="s">
        <v>11903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>
      <c r="A126" s="5">
        <v>125</v>
      </c>
      <c r="B126" s="5" t="s">
        <v>11205</v>
      </c>
      <c r="C126" t="s">
        <v>11687</v>
      </c>
      <c r="D126">
        <v>2015</v>
      </c>
      <c r="E126" t="s">
        <v>11209</v>
      </c>
      <c r="F126" t="s">
        <v>11904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>
      <c r="A127" s="5">
        <v>126</v>
      </c>
      <c r="B127" s="5" t="s">
        <v>11205</v>
      </c>
      <c r="C127" t="s">
        <v>11687</v>
      </c>
      <c r="D127">
        <v>2016</v>
      </c>
      <c r="E127" t="s">
        <v>11209</v>
      </c>
      <c r="F127" t="s">
        <v>11904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>
      <c r="A128" s="5">
        <v>127</v>
      </c>
      <c r="B128" s="5" t="s">
        <v>11205</v>
      </c>
      <c r="C128" t="s">
        <v>11687</v>
      </c>
      <c r="D128">
        <v>2017</v>
      </c>
      <c r="E128" t="s">
        <v>11209</v>
      </c>
      <c r="F128" t="s">
        <v>11904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>
      <c r="A129" s="5">
        <v>128</v>
      </c>
      <c r="B129" s="5" t="s">
        <v>11205</v>
      </c>
      <c r="C129" t="s">
        <v>11691</v>
      </c>
      <c r="D129">
        <v>2015</v>
      </c>
      <c r="E129" t="s">
        <v>11219</v>
      </c>
      <c r="F129" t="s">
        <v>11904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>
      <c r="A130" s="5">
        <v>129</v>
      </c>
      <c r="B130" s="5" t="s">
        <v>11205</v>
      </c>
      <c r="C130" t="s">
        <v>11691</v>
      </c>
      <c r="D130">
        <v>2015</v>
      </c>
      <c r="E130" t="s">
        <v>11202</v>
      </c>
      <c r="F130" t="s">
        <v>11904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>
      <c r="A131" s="5">
        <v>130</v>
      </c>
      <c r="B131" s="5" t="s">
        <v>11205</v>
      </c>
      <c r="C131" t="s">
        <v>11691</v>
      </c>
      <c r="D131">
        <v>2016</v>
      </c>
      <c r="E131" t="s">
        <v>11219</v>
      </c>
      <c r="F131" t="s">
        <v>11904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>
      <c r="A132" s="5">
        <v>131</v>
      </c>
      <c r="B132" s="5" t="s">
        <v>11205</v>
      </c>
      <c r="C132" t="s">
        <v>11691</v>
      </c>
      <c r="D132">
        <v>2016</v>
      </c>
      <c r="E132" t="s">
        <v>11202</v>
      </c>
      <c r="F132" t="s">
        <v>11904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>
      <c r="A133" s="5">
        <v>132</v>
      </c>
      <c r="B133" s="5" t="s">
        <v>11205</v>
      </c>
      <c r="C133" t="s">
        <v>11691</v>
      </c>
      <c r="D133">
        <v>2017</v>
      </c>
      <c r="E133" t="s">
        <v>11252</v>
      </c>
      <c r="F133" t="s">
        <v>11904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>
      <c r="A134" s="5">
        <v>133</v>
      </c>
      <c r="B134" s="5" t="s">
        <v>11205</v>
      </c>
      <c r="C134" t="s">
        <v>11691</v>
      </c>
      <c r="D134">
        <v>2017</v>
      </c>
      <c r="E134" t="s">
        <v>11202</v>
      </c>
      <c r="F134" t="s">
        <v>11904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>
      <c r="A135" s="5">
        <v>134</v>
      </c>
      <c r="B135" s="5" t="s">
        <v>11205</v>
      </c>
      <c r="C135" t="s">
        <v>11695</v>
      </c>
      <c r="D135">
        <v>2014</v>
      </c>
      <c r="E135" t="s">
        <v>11219</v>
      </c>
      <c r="F135" t="s">
        <v>11904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>
      <c r="A136" s="5">
        <v>135</v>
      </c>
      <c r="B136" s="5" t="s">
        <v>11205</v>
      </c>
      <c r="C136" t="s">
        <v>11695</v>
      </c>
      <c r="D136">
        <v>2014</v>
      </c>
      <c r="E136" t="s">
        <v>11202</v>
      </c>
      <c r="F136" t="s">
        <v>11904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>
      <c r="A137" s="5">
        <v>136</v>
      </c>
      <c r="B137" s="5" t="s">
        <v>11205</v>
      </c>
      <c r="C137" t="s">
        <v>11695</v>
      </c>
      <c r="D137">
        <v>2015</v>
      </c>
      <c r="E137" t="s">
        <v>11219</v>
      </c>
      <c r="F137" t="s">
        <v>11904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>
      <c r="A138" s="5">
        <v>137</v>
      </c>
      <c r="B138" s="5" t="s">
        <v>11205</v>
      </c>
      <c r="C138" t="s">
        <v>11695</v>
      </c>
      <c r="D138">
        <v>2015</v>
      </c>
      <c r="E138" t="s">
        <v>11202</v>
      </c>
      <c r="F138" t="s">
        <v>11904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>
      <c r="A139" s="5">
        <v>138</v>
      </c>
      <c r="B139" s="5" t="s">
        <v>11205</v>
      </c>
      <c r="C139" t="s">
        <v>11695</v>
      </c>
      <c r="D139">
        <v>2017</v>
      </c>
      <c r="E139" t="s">
        <v>11202</v>
      </c>
      <c r="F139" t="s">
        <v>11904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>
      <c r="A140" s="5">
        <v>139</v>
      </c>
      <c r="B140" s="5" t="s">
        <v>11205</v>
      </c>
      <c r="C140" t="s">
        <v>11706</v>
      </c>
      <c r="D140">
        <v>2014</v>
      </c>
      <c r="E140" t="s">
        <v>11202</v>
      </c>
      <c r="F140" t="s">
        <v>11905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>
      <c r="A141" s="5">
        <v>140</v>
      </c>
      <c r="B141" s="5" t="s">
        <v>11205</v>
      </c>
      <c r="C141" t="s">
        <v>11706</v>
      </c>
      <c r="D141">
        <v>2014</v>
      </c>
      <c r="E141" t="s">
        <v>11202</v>
      </c>
      <c r="F141" t="s">
        <v>11903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>
      <c r="A142" s="5">
        <v>141</v>
      </c>
      <c r="B142" s="5" t="s">
        <v>11205</v>
      </c>
      <c r="C142" t="s">
        <v>11706</v>
      </c>
      <c r="D142">
        <v>2015</v>
      </c>
      <c r="E142" t="s">
        <v>11202</v>
      </c>
      <c r="F142" t="s">
        <v>11905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>
      <c r="A143" s="5">
        <v>142</v>
      </c>
      <c r="B143" s="5" t="s">
        <v>11205</v>
      </c>
      <c r="C143" t="s">
        <v>11706</v>
      </c>
      <c r="D143">
        <v>2015</v>
      </c>
      <c r="E143" t="s">
        <v>11202</v>
      </c>
      <c r="F143" t="s">
        <v>11903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>
      <c r="A144" s="5">
        <v>143</v>
      </c>
      <c r="B144" s="5" t="s">
        <v>11205</v>
      </c>
      <c r="C144" t="s">
        <v>11706</v>
      </c>
      <c r="D144">
        <v>2017</v>
      </c>
      <c r="E144" t="s">
        <v>11202</v>
      </c>
      <c r="F144" t="s">
        <v>11905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>
      <c r="A145" s="5">
        <v>144</v>
      </c>
      <c r="B145" s="5" t="s">
        <v>11205</v>
      </c>
      <c r="C145" t="s">
        <v>11737</v>
      </c>
      <c r="D145">
        <v>2007</v>
      </c>
      <c r="E145" t="s">
        <v>11202</v>
      </c>
      <c r="F145" t="s">
        <v>11903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>
      <c r="A146" s="5">
        <v>145</v>
      </c>
      <c r="B146" s="5" t="s">
        <v>11205</v>
      </c>
      <c r="C146" t="s">
        <v>11737</v>
      </c>
      <c r="D146">
        <v>2008</v>
      </c>
      <c r="E146" t="s">
        <v>11202</v>
      </c>
      <c r="F146" t="s">
        <v>11903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>
      <c r="A147" s="5">
        <v>146</v>
      </c>
      <c r="B147" s="5" t="s">
        <v>11205</v>
      </c>
      <c r="C147" t="s">
        <v>11738</v>
      </c>
      <c r="D147">
        <v>2013</v>
      </c>
      <c r="E147" t="s">
        <v>11202</v>
      </c>
      <c r="F147" t="s">
        <v>11905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>
      <c r="A148" s="5">
        <v>147</v>
      </c>
      <c r="B148" s="5" t="s">
        <v>11205</v>
      </c>
      <c r="C148" t="s">
        <v>11738</v>
      </c>
      <c r="D148">
        <v>2014</v>
      </c>
      <c r="E148" t="s">
        <v>11202</v>
      </c>
      <c r="F148" t="s">
        <v>11905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>
      <c r="A149" s="5">
        <v>148</v>
      </c>
      <c r="B149" s="5" t="s">
        <v>11205</v>
      </c>
      <c r="C149" t="s">
        <v>11738</v>
      </c>
      <c r="D149">
        <v>2015</v>
      </c>
      <c r="E149" t="s">
        <v>11202</v>
      </c>
      <c r="F149" t="s">
        <v>11905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>
      <c r="A150" s="5">
        <v>149</v>
      </c>
      <c r="B150" s="5" t="s">
        <v>11205</v>
      </c>
      <c r="C150" t="s">
        <v>11739</v>
      </c>
      <c r="D150">
        <v>2015</v>
      </c>
      <c r="E150" t="s">
        <v>11202</v>
      </c>
      <c r="F150" t="s">
        <v>11904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>
      <c r="A151" s="5">
        <v>150</v>
      </c>
      <c r="B151" s="5" t="s">
        <v>11205</v>
      </c>
      <c r="C151" t="s">
        <v>11739</v>
      </c>
      <c r="D151">
        <v>2016</v>
      </c>
      <c r="E151" t="s">
        <v>11202</v>
      </c>
      <c r="F151" t="s">
        <v>11904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>
      <c r="A152" s="5">
        <v>151</v>
      </c>
      <c r="B152" s="5" t="s">
        <v>11205</v>
      </c>
      <c r="C152" t="s">
        <v>11739</v>
      </c>
      <c r="D152">
        <v>2017</v>
      </c>
      <c r="E152" t="s">
        <v>11202</v>
      </c>
      <c r="F152" t="s">
        <v>11904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>
      <c r="A153" s="5">
        <v>152</v>
      </c>
      <c r="B153" s="5" t="s">
        <v>11205</v>
      </c>
      <c r="C153" t="s">
        <v>11748</v>
      </c>
      <c r="D153">
        <v>2015</v>
      </c>
      <c r="E153" t="s">
        <v>11202</v>
      </c>
      <c r="F153" t="s">
        <v>11905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>
      <c r="A154" s="5">
        <v>153</v>
      </c>
      <c r="B154" s="5" t="s">
        <v>11205</v>
      </c>
      <c r="C154" t="s">
        <v>11748</v>
      </c>
      <c r="D154">
        <v>2016</v>
      </c>
      <c r="E154" t="s">
        <v>11202</v>
      </c>
      <c r="F154" t="s">
        <v>11905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>
      <c r="A155" s="5">
        <v>154</v>
      </c>
      <c r="B155" s="5" t="s">
        <v>11205</v>
      </c>
      <c r="C155" t="s">
        <v>11748</v>
      </c>
      <c r="D155">
        <v>2017</v>
      </c>
      <c r="E155" t="s">
        <v>11202</v>
      </c>
      <c r="F155" t="s">
        <v>11905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>
      <c r="A156" s="5">
        <v>155</v>
      </c>
      <c r="B156" s="5" t="s">
        <v>11205</v>
      </c>
      <c r="C156" t="s">
        <v>11750</v>
      </c>
      <c r="D156">
        <v>2014</v>
      </c>
      <c r="E156" t="s">
        <v>11202</v>
      </c>
      <c r="F156" t="s">
        <v>11905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>
      <c r="A157" s="5">
        <v>156</v>
      </c>
      <c r="B157" s="5" t="s">
        <v>11205</v>
      </c>
      <c r="C157" t="s">
        <v>11750</v>
      </c>
      <c r="D157">
        <v>2014</v>
      </c>
      <c r="E157" t="s">
        <v>11202</v>
      </c>
      <c r="F157" t="s">
        <v>11903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>
      <c r="A158" s="5">
        <v>157</v>
      </c>
      <c r="B158" s="5" t="s">
        <v>11205</v>
      </c>
      <c r="C158" t="s">
        <v>11750</v>
      </c>
      <c r="D158">
        <v>2015</v>
      </c>
      <c r="E158" t="s">
        <v>11202</v>
      </c>
      <c r="F158" t="s">
        <v>11905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>
      <c r="A159" s="5">
        <v>158</v>
      </c>
      <c r="B159" s="5" t="s">
        <v>11205</v>
      </c>
      <c r="C159" t="s">
        <v>11750</v>
      </c>
      <c r="D159">
        <v>2015</v>
      </c>
      <c r="E159" t="s">
        <v>11202</v>
      </c>
      <c r="F159" t="s">
        <v>11903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>
      <c r="A160" s="5">
        <v>159</v>
      </c>
      <c r="B160" s="5" t="s">
        <v>11205</v>
      </c>
      <c r="C160" t="s">
        <v>11750</v>
      </c>
      <c r="D160">
        <v>2016</v>
      </c>
      <c r="E160" t="s">
        <v>11202</v>
      </c>
      <c r="F160" t="s">
        <v>11905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>
      <c r="A161" s="5">
        <v>160</v>
      </c>
      <c r="B161" s="5" t="s">
        <v>11205</v>
      </c>
      <c r="C161" t="s">
        <v>11750</v>
      </c>
      <c r="D161">
        <v>2016</v>
      </c>
      <c r="E161" t="s">
        <v>11202</v>
      </c>
      <c r="F161" t="s">
        <v>11903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>
      <c r="A162" s="5">
        <v>161</v>
      </c>
      <c r="B162" s="5" t="s">
        <v>11205</v>
      </c>
      <c r="C162" t="s">
        <v>11751</v>
      </c>
      <c r="D162">
        <v>2016</v>
      </c>
      <c r="E162" t="s">
        <v>11202</v>
      </c>
      <c r="F162" t="s">
        <v>11905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>
      <c r="A163" s="5">
        <v>162</v>
      </c>
      <c r="B163" s="5" t="s">
        <v>11205</v>
      </c>
      <c r="C163" t="s">
        <v>11751</v>
      </c>
      <c r="D163">
        <v>2016</v>
      </c>
      <c r="E163" t="s">
        <v>11202</v>
      </c>
      <c r="F163" t="s">
        <v>11903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>
      <c r="A164" s="5">
        <v>163</v>
      </c>
      <c r="B164" s="5" t="s">
        <v>11205</v>
      </c>
      <c r="C164" t="s">
        <v>11751</v>
      </c>
      <c r="D164">
        <v>2017</v>
      </c>
      <c r="E164" t="s">
        <v>11202</v>
      </c>
      <c r="F164" t="s">
        <v>11905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>
      <c r="A165" s="5">
        <v>164</v>
      </c>
      <c r="B165" s="5" t="s">
        <v>11205</v>
      </c>
      <c r="C165" t="s">
        <v>11751</v>
      </c>
      <c r="D165">
        <v>2017</v>
      </c>
      <c r="E165" t="s">
        <v>11202</v>
      </c>
      <c r="F165" t="s">
        <v>11903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>
      <c r="A166" s="5">
        <v>165</v>
      </c>
      <c r="B166" s="5" t="s">
        <v>11205</v>
      </c>
      <c r="C166" t="s">
        <v>11754</v>
      </c>
      <c r="D166">
        <v>2015</v>
      </c>
      <c r="E166" t="s">
        <v>11202</v>
      </c>
      <c r="F166" t="s">
        <v>11905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>
      <c r="A167" s="5">
        <v>166</v>
      </c>
      <c r="B167" s="5" t="s">
        <v>11205</v>
      </c>
      <c r="C167" t="s">
        <v>11754</v>
      </c>
      <c r="D167">
        <v>2016</v>
      </c>
      <c r="E167" t="s">
        <v>11202</v>
      </c>
      <c r="F167" t="s">
        <v>11905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>
      <c r="A168" s="5">
        <v>167</v>
      </c>
      <c r="B168" s="5" t="s">
        <v>11205</v>
      </c>
      <c r="C168" t="s">
        <v>11754</v>
      </c>
      <c r="D168">
        <v>2017</v>
      </c>
      <c r="E168" t="s">
        <v>11202</v>
      </c>
      <c r="F168" t="s">
        <v>11905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>
      <c r="A169" s="5">
        <v>168</v>
      </c>
      <c r="B169" s="5" t="s">
        <v>11205</v>
      </c>
      <c r="C169" t="s">
        <v>11755</v>
      </c>
      <c r="D169">
        <v>2015</v>
      </c>
      <c r="E169" t="s">
        <v>11202</v>
      </c>
      <c r="F169" t="s">
        <v>11905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>
      <c r="A170" s="5">
        <v>169</v>
      </c>
      <c r="B170" s="5" t="s">
        <v>11205</v>
      </c>
      <c r="C170" t="s">
        <v>11755</v>
      </c>
      <c r="D170">
        <v>2016</v>
      </c>
      <c r="E170" t="s">
        <v>11202</v>
      </c>
      <c r="F170" t="s">
        <v>11905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>
      <c r="A171" s="5">
        <v>170</v>
      </c>
      <c r="B171" s="5" t="s">
        <v>11205</v>
      </c>
      <c r="C171" t="s">
        <v>11755</v>
      </c>
      <c r="D171">
        <v>2017</v>
      </c>
      <c r="E171" t="s">
        <v>11202</v>
      </c>
      <c r="F171" t="s">
        <v>11905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>
      <c r="A172" s="5">
        <v>171</v>
      </c>
      <c r="B172" s="5" t="s">
        <v>11205</v>
      </c>
      <c r="C172" t="s">
        <v>11757</v>
      </c>
      <c r="D172">
        <v>2015</v>
      </c>
      <c r="E172" t="s">
        <v>11202</v>
      </c>
      <c r="F172" t="s">
        <v>11904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>
      <c r="A173" s="5">
        <v>172</v>
      </c>
      <c r="B173" s="5" t="s">
        <v>11205</v>
      </c>
      <c r="C173" t="s">
        <v>11757</v>
      </c>
      <c r="D173">
        <v>2016</v>
      </c>
      <c r="E173" t="s">
        <v>11202</v>
      </c>
      <c r="F173" t="s">
        <v>11904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>
      <c r="A174" s="5">
        <v>173</v>
      </c>
      <c r="B174" s="5" t="s">
        <v>11205</v>
      </c>
      <c r="C174" t="s">
        <v>11757</v>
      </c>
      <c r="D174">
        <v>2017</v>
      </c>
      <c r="E174" t="s">
        <v>11209</v>
      </c>
      <c r="F174" t="s">
        <v>11904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>
      <c r="A175" s="5">
        <v>174</v>
      </c>
      <c r="B175" s="5" t="s">
        <v>11205</v>
      </c>
      <c r="C175" t="s">
        <v>11799</v>
      </c>
      <c r="D175">
        <v>2015</v>
      </c>
      <c r="E175" t="s">
        <v>11202</v>
      </c>
      <c r="F175" t="s">
        <v>11904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>
      <c r="A176" s="5">
        <v>175</v>
      </c>
      <c r="B176" s="5" t="s">
        <v>11205</v>
      </c>
      <c r="C176" t="s">
        <v>11799</v>
      </c>
      <c r="D176">
        <v>2016</v>
      </c>
      <c r="E176" t="s">
        <v>11202</v>
      </c>
      <c r="F176" t="s">
        <v>11904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>
      <c r="A177" s="5">
        <v>176</v>
      </c>
      <c r="B177" s="5" t="s">
        <v>11205</v>
      </c>
      <c r="C177" t="s">
        <v>11799</v>
      </c>
      <c r="D177">
        <v>2017</v>
      </c>
      <c r="E177" t="s">
        <v>11202</v>
      </c>
      <c r="F177" t="s">
        <v>11904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>
      <c r="A178" s="5">
        <v>177</v>
      </c>
      <c r="B178" s="5" t="s">
        <v>11205</v>
      </c>
      <c r="C178" t="s">
        <v>11843</v>
      </c>
      <c r="D178">
        <v>2015</v>
      </c>
      <c r="E178" t="s">
        <v>11209</v>
      </c>
      <c r="F178" t="s">
        <v>11905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>
      <c r="A179" s="5">
        <v>178</v>
      </c>
      <c r="B179" s="5" t="s">
        <v>11205</v>
      </c>
      <c r="C179" t="s">
        <v>11843</v>
      </c>
      <c r="D179">
        <v>2016</v>
      </c>
      <c r="E179" t="s">
        <v>11209</v>
      </c>
      <c r="F179" t="s">
        <v>11905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>
      <c r="A180" s="5">
        <v>179</v>
      </c>
      <c r="B180" s="5" t="s">
        <v>11205</v>
      </c>
      <c r="C180" t="s">
        <v>11843</v>
      </c>
      <c r="D180">
        <v>2017</v>
      </c>
      <c r="E180" t="s">
        <v>11209</v>
      </c>
      <c r="F180" t="s">
        <v>11905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>
      <c r="A181" s="5">
        <v>180</v>
      </c>
      <c r="B181" s="5" t="s">
        <v>11205</v>
      </c>
      <c r="C181" t="s">
        <v>11842</v>
      </c>
      <c r="D181">
        <v>2012</v>
      </c>
      <c r="E181" t="s">
        <v>11202</v>
      </c>
      <c r="F181" t="s">
        <v>11903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>
      <c r="A182" s="5">
        <v>181</v>
      </c>
      <c r="B182" s="5" t="s">
        <v>11205</v>
      </c>
      <c r="C182" t="s">
        <v>11842</v>
      </c>
      <c r="D182">
        <v>2013</v>
      </c>
      <c r="E182" t="s">
        <v>11202</v>
      </c>
      <c r="F182" t="s">
        <v>11903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>
      <c r="A183" s="5">
        <v>182</v>
      </c>
      <c r="B183" s="5" t="s">
        <v>11205</v>
      </c>
      <c r="C183" t="s">
        <v>11844</v>
      </c>
      <c r="D183">
        <v>2015</v>
      </c>
      <c r="E183" t="s">
        <v>11202</v>
      </c>
      <c r="F183" t="s">
        <v>11905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>
      <c r="A184" s="5">
        <v>183</v>
      </c>
      <c r="B184" s="5" t="s">
        <v>11205</v>
      </c>
      <c r="C184" t="s">
        <v>11844</v>
      </c>
      <c r="D184">
        <v>2016</v>
      </c>
      <c r="E184" t="s">
        <v>11202</v>
      </c>
      <c r="F184" t="s">
        <v>11905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>
      <c r="A185" s="5">
        <v>184</v>
      </c>
      <c r="B185" s="5" t="s">
        <v>11205</v>
      </c>
      <c r="C185" t="s">
        <v>11844</v>
      </c>
      <c r="D185">
        <v>2017</v>
      </c>
      <c r="E185" t="s">
        <v>11202</v>
      </c>
      <c r="F185" t="s">
        <v>11905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>
      <c r="A186" s="5">
        <v>185</v>
      </c>
      <c r="B186" s="5" t="s">
        <v>11289</v>
      </c>
      <c r="C186" t="s">
        <v>11290</v>
      </c>
      <c r="D186">
        <v>2007</v>
      </c>
      <c r="E186" t="s">
        <v>11202</v>
      </c>
      <c r="F186" t="s">
        <v>11904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>
      <c r="A187" s="5">
        <v>186</v>
      </c>
      <c r="B187" s="5" t="s">
        <v>11289</v>
      </c>
      <c r="C187" t="s">
        <v>11290</v>
      </c>
      <c r="D187">
        <v>2008</v>
      </c>
      <c r="E187" t="s">
        <v>11202</v>
      </c>
      <c r="F187" t="s">
        <v>11904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>
      <c r="A188" s="5">
        <v>187</v>
      </c>
      <c r="B188" s="5" t="s">
        <v>11289</v>
      </c>
      <c r="C188" t="s">
        <v>11290</v>
      </c>
      <c r="D188">
        <v>2009</v>
      </c>
      <c r="E188" t="s">
        <v>11202</v>
      </c>
      <c r="F188" t="s">
        <v>11904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>
      <c r="A189" s="5">
        <v>188</v>
      </c>
      <c r="B189" s="5" t="s">
        <v>11289</v>
      </c>
      <c r="C189" t="s">
        <v>11311</v>
      </c>
      <c r="D189">
        <v>2007</v>
      </c>
      <c r="E189" t="s">
        <v>11202</v>
      </c>
      <c r="F189" t="s">
        <v>11904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>
      <c r="A190" s="5">
        <v>189</v>
      </c>
      <c r="B190" s="5" t="s">
        <v>11289</v>
      </c>
      <c r="C190" t="s">
        <v>11311</v>
      </c>
      <c r="D190">
        <v>2008</v>
      </c>
      <c r="E190" t="s">
        <v>11202</v>
      </c>
      <c r="F190" t="s">
        <v>11904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>
      <c r="A191" s="5">
        <v>190</v>
      </c>
      <c r="B191" s="5" t="s">
        <v>11289</v>
      </c>
      <c r="C191" t="s">
        <v>11311</v>
      </c>
      <c r="D191">
        <v>2009</v>
      </c>
      <c r="E191" t="s">
        <v>11202</v>
      </c>
      <c r="F191" t="s">
        <v>11904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>
      <c r="A192" s="5">
        <v>191</v>
      </c>
      <c r="B192" s="5" t="s">
        <v>11289</v>
      </c>
      <c r="C192" t="s">
        <v>11310</v>
      </c>
      <c r="D192">
        <v>2010</v>
      </c>
      <c r="E192" t="s">
        <v>11202</v>
      </c>
      <c r="F192" t="s">
        <v>11904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>
      <c r="A193" s="5">
        <v>192</v>
      </c>
      <c r="B193" s="5" t="s">
        <v>11289</v>
      </c>
      <c r="C193" t="s">
        <v>11326</v>
      </c>
      <c r="D193">
        <v>2009</v>
      </c>
      <c r="E193" t="s">
        <v>11202</v>
      </c>
      <c r="F193" t="s">
        <v>11904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>
      <c r="A194" s="5">
        <v>193</v>
      </c>
      <c r="B194" s="5" t="s">
        <v>11289</v>
      </c>
      <c r="C194" t="s">
        <v>11326</v>
      </c>
      <c r="D194">
        <v>2010</v>
      </c>
      <c r="E194" t="s">
        <v>11202</v>
      </c>
      <c r="F194" t="s">
        <v>11904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>
      <c r="A195" s="5">
        <v>194</v>
      </c>
      <c r="B195" s="5" t="s">
        <v>11289</v>
      </c>
      <c r="C195" t="s">
        <v>11369</v>
      </c>
      <c r="D195">
        <v>2011</v>
      </c>
      <c r="E195" t="s">
        <v>11368</v>
      </c>
      <c r="F195" t="s">
        <v>11904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>
      <c r="A196" s="5">
        <v>195</v>
      </c>
      <c r="B196" s="5" t="s">
        <v>11289</v>
      </c>
      <c r="C196" t="s">
        <v>11369</v>
      </c>
      <c r="D196">
        <v>2012</v>
      </c>
      <c r="E196" t="s">
        <v>11368</v>
      </c>
      <c r="F196" t="s">
        <v>11904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>
      <c r="A197" s="5">
        <v>196</v>
      </c>
      <c r="B197" s="5" t="s">
        <v>11289</v>
      </c>
      <c r="C197" t="s">
        <v>11369</v>
      </c>
      <c r="D197">
        <v>2013</v>
      </c>
      <c r="E197" t="s">
        <v>11368</v>
      </c>
      <c r="F197" t="s">
        <v>11904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>
      <c r="A198" s="5">
        <v>197</v>
      </c>
      <c r="B198" s="5" t="s">
        <v>11289</v>
      </c>
      <c r="C198" t="s">
        <v>11367</v>
      </c>
      <c r="D198">
        <v>2011</v>
      </c>
      <c r="E198" t="s">
        <v>11202</v>
      </c>
      <c r="F198" t="s">
        <v>11904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>
      <c r="A199" s="5">
        <v>198</v>
      </c>
      <c r="B199" s="5" t="s">
        <v>11289</v>
      </c>
      <c r="C199" t="s">
        <v>11367</v>
      </c>
      <c r="D199">
        <v>2012</v>
      </c>
      <c r="E199" t="s">
        <v>11368</v>
      </c>
      <c r="F199" t="s">
        <v>11904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>
      <c r="A200" s="5">
        <v>199</v>
      </c>
      <c r="B200" s="5" t="s">
        <v>11289</v>
      </c>
      <c r="C200" t="s">
        <v>11367</v>
      </c>
      <c r="D200">
        <v>2013</v>
      </c>
      <c r="E200" t="s">
        <v>11368</v>
      </c>
      <c r="F200" t="s">
        <v>11904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>
      <c r="A201" s="5">
        <v>200</v>
      </c>
      <c r="B201" s="5" t="s">
        <v>11289</v>
      </c>
      <c r="C201" t="s">
        <v>11373</v>
      </c>
      <c r="D201">
        <v>2014</v>
      </c>
      <c r="E201" t="s">
        <v>11368</v>
      </c>
      <c r="F201" t="s">
        <v>11904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>
      <c r="A202" s="5">
        <v>201</v>
      </c>
      <c r="B202" s="5" t="s">
        <v>11289</v>
      </c>
      <c r="C202" t="s">
        <v>11373</v>
      </c>
      <c r="D202">
        <v>2014</v>
      </c>
      <c r="E202" t="s">
        <v>11202</v>
      </c>
      <c r="F202" t="s">
        <v>11904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>
      <c r="A203" s="5">
        <v>202</v>
      </c>
      <c r="B203" s="5" t="s">
        <v>11289</v>
      </c>
      <c r="C203" t="s">
        <v>11373</v>
      </c>
      <c r="D203">
        <v>2015</v>
      </c>
      <c r="E203" t="s">
        <v>11368</v>
      </c>
      <c r="F203" t="s">
        <v>11904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>
      <c r="A204" s="5">
        <v>203</v>
      </c>
      <c r="B204" s="5" t="s">
        <v>11289</v>
      </c>
      <c r="C204" t="s">
        <v>11373</v>
      </c>
      <c r="D204">
        <v>2015</v>
      </c>
      <c r="E204" t="s">
        <v>11202</v>
      </c>
      <c r="F204" t="s">
        <v>11904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>
      <c r="A205" s="5">
        <v>204</v>
      </c>
      <c r="B205" s="5" t="s">
        <v>11289</v>
      </c>
      <c r="C205" t="s">
        <v>11373</v>
      </c>
      <c r="D205">
        <v>2016</v>
      </c>
      <c r="E205" t="s">
        <v>11202</v>
      </c>
      <c r="F205" t="s">
        <v>11904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>
      <c r="A206" s="5">
        <v>205</v>
      </c>
      <c r="B206" s="5" t="s">
        <v>11289</v>
      </c>
      <c r="C206" t="s">
        <v>11371</v>
      </c>
      <c r="D206">
        <v>2010</v>
      </c>
      <c r="E206" t="s">
        <v>11202</v>
      </c>
      <c r="F206" t="s">
        <v>11904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>
      <c r="A207" s="5">
        <v>206</v>
      </c>
      <c r="B207" s="5" t="s">
        <v>11289</v>
      </c>
      <c r="C207" t="s">
        <v>11371</v>
      </c>
      <c r="D207">
        <v>2014</v>
      </c>
      <c r="E207" t="s">
        <v>11368</v>
      </c>
      <c r="F207" t="s">
        <v>11904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>
      <c r="A208" s="5">
        <v>207</v>
      </c>
      <c r="B208" s="5" t="s">
        <v>11289</v>
      </c>
      <c r="C208" t="s">
        <v>11370</v>
      </c>
      <c r="D208">
        <v>2014</v>
      </c>
      <c r="E208" t="s">
        <v>11368</v>
      </c>
      <c r="F208" t="s">
        <v>11904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>
      <c r="A209" s="5">
        <v>208</v>
      </c>
      <c r="B209" s="5" t="s">
        <v>11289</v>
      </c>
      <c r="C209" t="s">
        <v>11372</v>
      </c>
      <c r="D209">
        <v>2015</v>
      </c>
      <c r="E209" t="s">
        <v>11202</v>
      </c>
      <c r="F209" t="s">
        <v>11904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>
      <c r="A210" s="5">
        <v>209</v>
      </c>
      <c r="B210" s="5" t="s">
        <v>11289</v>
      </c>
      <c r="C210" t="s">
        <v>11375</v>
      </c>
      <c r="D210">
        <v>2012</v>
      </c>
      <c r="E210" t="s">
        <v>11368</v>
      </c>
      <c r="F210" t="s">
        <v>11904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>
      <c r="A211" s="5">
        <v>210</v>
      </c>
      <c r="B211" s="5" t="s">
        <v>11289</v>
      </c>
      <c r="C211" t="s">
        <v>11375</v>
      </c>
      <c r="D211">
        <v>2013</v>
      </c>
      <c r="E211" t="s">
        <v>11368</v>
      </c>
      <c r="F211" t="s">
        <v>11904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>
      <c r="A212" s="5">
        <v>211</v>
      </c>
      <c r="B212" s="5" t="s">
        <v>11289</v>
      </c>
      <c r="C212" t="s">
        <v>11375</v>
      </c>
      <c r="D212">
        <v>2013</v>
      </c>
      <c r="E212" t="s">
        <v>11202</v>
      </c>
      <c r="F212" t="s">
        <v>11904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>
      <c r="A213" s="5">
        <v>212</v>
      </c>
      <c r="B213" s="5" t="s">
        <v>11289</v>
      </c>
      <c r="C213" t="s">
        <v>11375</v>
      </c>
      <c r="D213">
        <v>2014</v>
      </c>
      <c r="E213" t="s">
        <v>11368</v>
      </c>
      <c r="F213" t="s">
        <v>11904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>
      <c r="A214" s="5">
        <v>213</v>
      </c>
      <c r="B214" s="5" t="s">
        <v>11289</v>
      </c>
      <c r="C214" t="s">
        <v>11375</v>
      </c>
      <c r="D214">
        <v>2014</v>
      </c>
      <c r="E214" t="s">
        <v>11202</v>
      </c>
      <c r="F214" t="s">
        <v>11904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>
      <c r="A215" s="5">
        <v>214</v>
      </c>
      <c r="B215" s="5" t="s">
        <v>11289</v>
      </c>
      <c r="C215" t="s">
        <v>11374</v>
      </c>
      <c r="D215">
        <v>2010</v>
      </c>
      <c r="E215" t="s">
        <v>11202</v>
      </c>
      <c r="F215" t="s">
        <v>11904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>
      <c r="A216" s="5">
        <v>215</v>
      </c>
      <c r="B216" s="5" t="s">
        <v>11289</v>
      </c>
      <c r="C216" t="s">
        <v>11374</v>
      </c>
      <c r="D216">
        <v>2011</v>
      </c>
      <c r="E216" t="s">
        <v>11368</v>
      </c>
      <c r="F216" t="s">
        <v>11904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>
      <c r="A217" s="5">
        <v>216</v>
      </c>
      <c r="B217" s="5" t="s">
        <v>11289</v>
      </c>
      <c r="C217" t="s">
        <v>11377</v>
      </c>
      <c r="D217">
        <v>2010</v>
      </c>
      <c r="E217" t="s">
        <v>11368</v>
      </c>
      <c r="F217" t="s">
        <v>11904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>
      <c r="A218" s="5">
        <v>217</v>
      </c>
      <c r="B218" s="5" t="s">
        <v>11289</v>
      </c>
      <c r="C218" t="s">
        <v>11377</v>
      </c>
      <c r="D218">
        <v>2011</v>
      </c>
      <c r="E218" t="s">
        <v>11368</v>
      </c>
      <c r="F218" t="s">
        <v>11904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>
      <c r="A219" s="5">
        <v>218</v>
      </c>
      <c r="B219" s="5" t="s">
        <v>11289</v>
      </c>
      <c r="C219" t="s">
        <v>11377</v>
      </c>
      <c r="D219">
        <v>2012</v>
      </c>
      <c r="E219" t="s">
        <v>11368</v>
      </c>
      <c r="F219" t="s">
        <v>11904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>
      <c r="A220" s="5">
        <v>219</v>
      </c>
      <c r="B220" s="5" t="s">
        <v>11289</v>
      </c>
      <c r="C220" t="s">
        <v>11376</v>
      </c>
      <c r="D220">
        <v>2011</v>
      </c>
      <c r="E220" t="s">
        <v>11368</v>
      </c>
      <c r="F220" t="s">
        <v>11904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>
      <c r="A221" s="5">
        <v>220</v>
      </c>
      <c r="B221" s="5" t="s">
        <v>11289</v>
      </c>
      <c r="C221" t="s">
        <v>11376</v>
      </c>
      <c r="D221">
        <v>2012</v>
      </c>
      <c r="E221" t="s">
        <v>11368</v>
      </c>
      <c r="F221" t="s">
        <v>11904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>
      <c r="A222" s="5">
        <v>221</v>
      </c>
      <c r="B222" s="5" t="s">
        <v>11289</v>
      </c>
      <c r="C222" t="s">
        <v>11476</v>
      </c>
      <c r="D222">
        <v>2014</v>
      </c>
      <c r="E222" t="s">
        <v>11368</v>
      </c>
      <c r="F222" t="s">
        <v>11904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>
      <c r="A223" s="5">
        <v>222</v>
      </c>
      <c r="B223" s="5" t="s">
        <v>11289</v>
      </c>
      <c r="C223" t="s">
        <v>11476</v>
      </c>
      <c r="D223">
        <v>2015</v>
      </c>
      <c r="E223" t="s">
        <v>11368</v>
      </c>
      <c r="F223" t="s">
        <v>11904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>
      <c r="A224" s="5">
        <v>223</v>
      </c>
      <c r="B224" s="5" t="s">
        <v>11289</v>
      </c>
      <c r="C224" t="s">
        <v>11476</v>
      </c>
      <c r="D224">
        <v>2015</v>
      </c>
      <c r="E224" t="s">
        <v>11202</v>
      </c>
      <c r="F224" t="s">
        <v>11904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>
      <c r="A225" s="5">
        <v>224</v>
      </c>
      <c r="B225" s="5" t="s">
        <v>11289</v>
      </c>
      <c r="C225" t="s">
        <v>11476</v>
      </c>
      <c r="D225">
        <v>2016</v>
      </c>
      <c r="E225" t="s">
        <v>11202</v>
      </c>
      <c r="F225" t="s">
        <v>11904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>
      <c r="A226" s="5">
        <v>225</v>
      </c>
      <c r="B226" s="5" t="s">
        <v>11289</v>
      </c>
      <c r="C226" t="s">
        <v>11652</v>
      </c>
      <c r="D226">
        <v>2014</v>
      </c>
      <c r="E226" t="s">
        <v>11202</v>
      </c>
      <c r="F226" t="s">
        <v>11904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>
      <c r="A227" s="5">
        <v>226</v>
      </c>
      <c r="B227" s="5" t="s">
        <v>11289</v>
      </c>
      <c r="C227" t="s">
        <v>11652</v>
      </c>
      <c r="D227">
        <v>2015</v>
      </c>
      <c r="E227" t="s">
        <v>11202</v>
      </c>
      <c r="F227" t="s">
        <v>11904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>
      <c r="A228" s="5">
        <v>227</v>
      </c>
      <c r="B228" s="5" t="s">
        <v>11289</v>
      </c>
      <c r="C228" t="s">
        <v>11652</v>
      </c>
      <c r="D228">
        <v>2016</v>
      </c>
      <c r="E228" t="s">
        <v>11202</v>
      </c>
      <c r="F228" t="s">
        <v>11904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>
      <c r="A229" s="5">
        <v>228</v>
      </c>
      <c r="B229" s="5" t="s">
        <v>11289</v>
      </c>
      <c r="C229" t="s">
        <v>11810</v>
      </c>
      <c r="D229">
        <v>2013</v>
      </c>
      <c r="E229" t="s">
        <v>11368</v>
      </c>
      <c r="F229" t="s">
        <v>11904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>
      <c r="A230" s="5">
        <v>229</v>
      </c>
      <c r="B230" s="5" t="s">
        <v>11200</v>
      </c>
      <c r="C230" t="s">
        <v>11204</v>
      </c>
      <c r="D230">
        <v>2011</v>
      </c>
      <c r="E230" t="s">
        <v>11202</v>
      </c>
      <c r="F230" t="s">
        <v>11903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>
      <c r="A231" s="5">
        <v>230</v>
      </c>
      <c r="B231" s="5" t="s">
        <v>11200</v>
      </c>
      <c r="C231" t="s">
        <v>11204</v>
      </c>
      <c r="D231">
        <v>2012</v>
      </c>
      <c r="E231" t="s">
        <v>11202</v>
      </c>
      <c r="F231" t="s">
        <v>11903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>
      <c r="A232" s="5">
        <v>231</v>
      </c>
      <c r="B232" s="5" t="s">
        <v>11200</v>
      </c>
      <c r="C232" t="s">
        <v>11204</v>
      </c>
      <c r="D232">
        <v>2013</v>
      </c>
      <c r="E232" t="s">
        <v>11202</v>
      </c>
      <c r="F232" t="s">
        <v>11903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>
      <c r="A233" s="5">
        <v>232</v>
      </c>
      <c r="B233" s="5" t="s">
        <v>11200</v>
      </c>
      <c r="C233" t="s">
        <v>11201</v>
      </c>
      <c r="D233">
        <v>2011</v>
      </c>
      <c r="E233" t="s">
        <v>11202</v>
      </c>
      <c r="F233" t="s">
        <v>11903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>
      <c r="A234" s="5">
        <v>233</v>
      </c>
      <c r="B234" s="5" t="s">
        <v>11200</v>
      </c>
      <c r="C234" t="s">
        <v>11211</v>
      </c>
      <c r="D234">
        <v>2016</v>
      </c>
      <c r="E234" t="s">
        <v>11202</v>
      </c>
      <c r="F234" t="s">
        <v>11904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>
      <c r="A235" s="5">
        <v>234</v>
      </c>
      <c r="B235" s="5" t="s">
        <v>11200</v>
      </c>
      <c r="C235" t="s">
        <v>11211</v>
      </c>
      <c r="D235">
        <v>2016</v>
      </c>
      <c r="E235" t="s">
        <v>11202</v>
      </c>
      <c r="F235" t="s">
        <v>11903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>
      <c r="A236" s="5">
        <v>235</v>
      </c>
      <c r="B236" s="5" t="s">
        <v>11200</v>
      </c>
      <c r="C236" t="s">
        <v>11211</v>
      </c>
      <c r="D236">
        <v>2017</v>
      </c>
      <c r="E236" t="s">
        <v>11209</v>
      </c>
      <c r="F236" t="s">
        <v>11904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>
      <c r="A237" s="5">
        <v>236</v>
      </c>
      <c r="B237" s="5" t="s">
        <v>11200</v>
      </c>
      <c r="C237" t="s">
        <v>11218</v>
      </c>
      <c r="D237">
        <v>2015</v>
      </c>
      <c r="E237" t="s">
        <v>11219</v>
      </c>
      <c r="F237" t="s">
        <v>11904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>
      <c r="A238" s="5">
        <v>237</v>
      </c>
      <c r="B238" s="5" t="s">
        <v>11200</v>
      </c>
      <c r="C238" t="s">
        <v>11218</v>
      </c>
      <c r="D238">
        <v>2015</v>
      </c>
      <c r="E238" t="s">
        <v>11202</v>
      </c>
      <c r="F238" t="s">
        <v>11904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>
      <c r="A239" s="5">
        <v>238</v>
      </c>
      <c r="B239" s="5" t="s">
        <v>11200</v>
      </c>
      <c r="C239" t="s">
        <v>11218</v>
      </c>
      <c r="D239">
        <v>2016</v>
      </c>
      <c r="E239" t="s">
        <v>11219</v>
      </c>
      <c r="F239" t="s">
        <v>11904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>
      <c r="A240" s="5">
        <v>239</v>
      </c>
      <c r="B240" s="5" t="s">
        <v>11200</v>
      </c>
      <c r="C240" t="s">
        <v>11218</v>
      </c>
      <c r="D240">
        <v>2016</v>
      </c>
      <c r="E240" t="s">
        <v>11202</v>
      </c>
      <c r="F240" t="s">
        <v>11904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>
      <c r="A241" s="5">
        <v>240</v>
      </c>
      <c r="B241" s="5" t="s">
        <v>11200</v>
      </c>
      <c r="C241" t="s">
        <v>11218</v>
      </c>
      <c r="D241">
        <v>2016</v>
      </c>
      <c r="E241" t="s">
        <v>11202</v>
      </c>
      <c r="F241" t="s">
        <v>11903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>
      <c r="A242" s="5">
        <v>241</v>
      </c>
      <c r="B242" s="5" t="s">
        <v>11200</v>
      </c>
      <c r="C242" t="s">
        <v>11218</v>
      </c>
      <c r="D242">
        <v>2017</v>
      </c>
      <c r="E242" t="s">
        <v>11219</v>
      </c>
      <c r="F242" t="s">
        <v>11904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>
      <c r="A243" s="5">
        <v>242</v>
      </c>
      <c r="B243" s="5" t="s">
        <v>11200</v>
      </c>
      <c r="C243" t="s">
        <v>11218</v>
      </c>
      <c r="D243">
        <v>2017</v>
      </c>
      <c r="E243" t="s">
        <v>11209</v>
      </c>
      <c r="F243" t="s">
        <v>11904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>
      <c r="A244" s="5">
        <v>243</v>
      </c>
      <c r="B244" s="5" t="s">
        <v>11200</v>
      </c>
      <c r="C244" t="s">
        <v>11217</v>
      </c>
      <c r="D244">
        <v>2015</v>
      </c>
      <c r="E244" t="s">
        <v>11202</v>
      </c>
      <c r="F244" t="s">
        <v>11904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>
      <c r="A245" s="5">
        <v>244</v>
      </c>
      <c r="B245" s="5" t="s">
        <v>11200</v>
      </c>
      <c r="C245" t="s">
        <v>11217</v>
      </c>
      <c r="D245">
        <v>2016</v>
      </c>
      <c r="E245" t="s">
        <v>11202</v>
      </c>
      <c r="F245" t="s">
        <v>11904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>
      <c r="A246" s="5">
        <v>245</v>
      </c>
      <c r="B246" s="5" t="s">
        <v>11200</v>
      </c>
      <c r="C246" t="s">
        <v>11217</v>
      </c>
      <c r="D246">
        <v>2017</v>
      </c>
      <c r="E246" t="s">
        <v>11202</v>
      </c>
      <c r="F246" t="s">
        <v>11904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>
      <c r="A247" s="5">
        <v>246</v>
      </c>
      <c r="B247" s="5" t="s">
        <v>11200</v>
      </c>
      <c r="C247" t="s">
        <v>11225</v>
      </c>
      <c r="D247">
        <v>2015</v>
      </c>
      <c r="E247" t="s">
        <v>11202</v>
      </c>
      <c r="F247" t="s">
        <v>11904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>
      <c r="A248" s="5">
        <v>247</v>
      </c>
      <c r="B248" s="5" t="s">
        <v>11200</v>
      </c>
      <c r="C248" t="s">
        <v>11225</v>
      </c>
      <c r="D248">
        <v>2016</v>
      </c>
      <c r="E248" t="s">
        <v>11202</v>
      </c>
      <c r="F248" t="s">
        <v>11904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>
      <c r="A249" s="5">
        <v>248</v>
      </c>
      <c r="B249" s="5" t="s">
        <v>11200</v>
      </c>
      <c r="C249" t="s">
        <v>11225</v>
      </c>
      <c r="D249">
        <v>2016</v>
      </c>
      <c r="E249" t="s">
        <v>11202</v>
      </c>
      <c r="F249" t="s">
        <v>11903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>
      <c r="A250" s="5">
        <v>249</v>
      </c>
      <c r="B250" s="5" t="s">
        <v>11200</v>
      </c>
      <c r="C250" t="s">
        <v>11225</v>
      </c>
      <c r="D250">
        <v>2017</v>
      </c>
      <c r="E250" t="s">
        <v>11209</v>
      </c>
      <c r="F250" t="s">
        <v>11904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>
      <c r="A251" s="5">
        <v>250</v>
      </c>
      <c r="B251" s="5" t="s">
        <v>11200</v>
      </c>
      <c r="C251" t="s">
        <v>11224</v>
      </c>
      <c r="D251">
        <v>2015</v>
      </c>
      <c r="E251" t="s">
        <v>11202</v>
      </c>
      <c r="F251" t="s">
        <v>11904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>
      <c r="A252" s="5">
        <v>251</v>
      </c>
      <c r="B252" s="5" t="s">
        <v>11200</v>
      </c>
      <c r="C252" t="s">
        <v>11224</v>
      </c>
      <c r="D252">
        <v>2016</v>
      </c>
      <c r="E252" t="s">
        <v>11202</v>
      </c>
      <c r="F252" t="s">
        <v>11904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>
      <c r="A253" s="5">
        <v>252</v>
      </c>
      <c r="B253" s="5" t="s">
        <v>11200</v>
      </c>
      <c r="C253" s="5" t="s">
        <v>11224</v>
      </c>
      <c r="D253">
        <v>2017</v>
      </c>
      <c r="E253" t="s">
        <v>11209</v>
      </c>
      <c r="F253" t="s">
        <v>11904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>
      <c r="A254" s="5">
        <v>253</v>
      </c>
      <c r="B254" s="5" t="s">
        <v>11200</v>
      </c>
      <c r="C254" s="5" t="s">
        <v>11232</v>
      </c>
      <c r="D254">
        <v>2015</v>
      </c>
      <c r="E254" t="s">
        <v>11219</v>
      </c>
      <c r="F254" t="s">
        <v>11904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>
      <c r="A255" s="5">
        <v>254</v>
      </c>
      <c r="B255" s="5" t="s">
        <v>11200</v>
      </c>
      <c r="C255" s="5" t="s">
        <v>11232</v>
      </c>
      <c r="D255">
        <v>2015</v>
      </c>
      <c r="E255" t="s">
        <v>11202</v>
      </c>
      <c r="F255" t="s">
        <v>11904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>
      <c r="A256" s="5">
        <v>255</v>
      </c>
      <c r="B256" s="5" t="s">
        <v>11200</v>
      </c>
      <c r="C256" s="5" t="s">
        <v>11232</v>
      </c>
      <c r="D256">
        <v>2016</v>
      </c>
      <c r="E256" t="s">
        <v>11219</v>
      </c>
      <c r="F256" t="s">
        <v>11904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>
      <c r="A257" s="5">
        <v>256</v>
      </c>
      <c r="B257" s="5" t="s">
        <v>11200</v>
      </c>
      <c r="C257" s="5" t="s">
        <v>11232</v>
      </c>
      <c r="D257">
        <v>2016</v>
      </c>
      <c r="E257" t="s">
        <v>11202</v>
      </c>
      <c r="F257" t="s">
        <v>11904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>
      <c r="A258" s="5">
        <v>257</v>
      </c>
      <c r="B258" s="5" t="s">
        <v>11200</v>
      </c>
      <c r="C258" s="5" t="s">
        <v>11231</v>
      </c>
      <c r="D258">
        <v>2015</v>
      </c>
      <c r="E258" t="s">
        <v>11202</v>
      </c>
      <c r="F258" t="s">
        <v>11904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>
      <c r="A259" s="5">
        <v>258</v>
      </c>
      <c r="B259" s="5" t="s">
        <v>11200</v>
      </c>
      <c r="C259" s="5" t="s">
        <v>11231</v>
      </c>
      <c r="D259">
        <v>2016</v>
      </c>
      <c r="E259" t="s">
        <v>11202</v>
      </c>
      <c r="F259" t="s">
        <v>11904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>
      <c r="A260" s="5">
        <v>259</v>
      </c>
      <c r="B260" s="5" t="s">
        <v>11200</v>
      </c>
      <c r="C260" s="5" t="s">
        <v>11231</v>
      </c>
      <c r="D260">
        <v>2017</v>
      </c>
      <c r="E260" t="s">
        <v>11202</v>
      </c>
      <c r="F260" t="s">
        <v>11904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>
      <c r="A261" s="5">
        <v>260</v>
      </c>
      <c r="B261" s="5" t="s">
        <v>11200</v>
      </c>
      <c r="C261" s="5" t="s">
        <v>11241</v>
      </c>
      <c r="D261">
        <v>2015</v>
      </c>
      <c r="E261" t="s">
        <v>11202</v>
      </c>
      <c r="F261" t="s">
        <v>11904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>
      <c r="A262" s="5">
        <v>261</v>
      </c>
      <c r="B262" s="5" t="s">
        <v>11200</v>
      </c>
      <c r="C262" s="5" t="s">
        <v>11241</v>
      </c>
      <c r="D262">
        <v>2016</v>
      </c>
      <c r="E262" t="s">
        <v>11202</v>
      </c>
      <c r="F262" t="s">
        <v>11904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>
      <c r="A263" s="5">
        <v>262</v>
      </c>
      <c r="B263" s="5" t="s">
        <v>11200</v>
      </c>
      <c r="C263" s="5" t="s">
        <v>11241</v>
      </c>
      <c r="D263">
        <v>2017</v>
      </c>
      <c r="E263" t="s">
        <v>11202</v>
      </c>
      <c r="F263" t="s">
        <v>11904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>
      <c r="A264" s="5">
        <v>263</v>
      </c>
      <c r="B264" s="5" t="s">
        <v>11200</v>
      </c>
      <c r="C264" s="5" t="s">
        <v>11240</v>
      </c>
      <c r="D264">
        <v>2015</v>
      </c>
      <c r="E264" t="s">
        <v>11202</v>
      </c>
      <c r="F264" t="s">
        <v>11904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>
      <c r="A265" s="5">
        <v>264</v>
      </c>
      <c r="B265" s="5" t="s">
        <v>11200</v>
      </c>
      <c r="C265" s="5" t="s">
        <v>11240</v>
      </c>
      <c r="D265">
        <v>2016</v>
      </c>
      <c r="E265" t="s">
        <v>11202</v>
      </c>
      <c r="F265" t="s">
        <v>11904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>
      <c r="A266" s="5">
        <v>265</v>
      </c>
      <c r="B266" s="5" t="s">
        <v>11200</v>
      </c>
      <c r="C266" s="5" t="s">
        <v>11240</v>
      </c>
      <c r="D266">
        <v>2017</v>
      </c>
      <c r="E266" t="s">
        <v>11202</v>
      </c>
      <c r="F266" t="s">
        <v>11904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>
      <c r="A267" s="5">
        <v>266</v>
      </c>
      <c r="B267" s="5" t="s">
        <v>11200</v>
      </c>
      <c r="C267" s="5" t="s">
        <v>11246</v>
      </c>
      <c r="D267">
        <v>2015</v>
      </c>
      <c r="E267" t="s">
        <v>11219</v>
      </c>
      <c r="F267" t="s">
        <v>11904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>
      <c r="A268" s="5">
        <v>267</v>
      </c>
      <c r="B268" s="5" t="s">
        <v>11200</v>
      </c>
      <c r="C268" s="5" t="s">
        <v>11246</v>
      </c>
      <c r="D268">
        <v>2015</v>
      </c>
      <c r="E268" t="s">
        <v>11202</v>
      </c>
      <c r="F268" t="s">
        <v>11904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>
      <c r="A269" s="5">
        <v>268</v>
      </c>
      <c r="B269" s="5" t="s">
        <v>11200</v>
      </c>
      <c r="C269" s="5" t="s">
        <v>11246</v>
      </c>
      <c r="D269">
        <v>2016</v>
      </c>
      <c r="E269" t="s">
        <v>11202</v>
      </c>
      <c r="F269" t="s">
        <v>11904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>
      <c r="A270" s="5">
        <v>269</v>
      </c>
      <c r="B270" s="5" t="s">
        <v>11200</v>
      </c>
      <c r="C270" s="5" t="s">
        <v>11246</v>
      </c>
      <c r="D270">
        <v>2017</v>
      </c>
      <c r="E270" t="s">
        <v>11202</v>
      </c>
      <c r="F270" t="s">
        <v>11904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>
      <c r="A271" s="5">
        <v>270</v>
      </c>
      <c r="B271" s="5" t="s">
        <v>11200</v>
      </c>
      <c r="C271" s="5" t="s">
        <v>11272</v>
      </c>
      <c r="D271">
        <v>2014</v>
      </c>
      <c r="E271" t="s">
        <v>11202</v>
      </c>
      <c r="F271" t="s">
        <v>11904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>
      <c r="A272" s="5">
        <v>271</v>
      </c>
      <c r="B272" s="5" t="s">
        <v>11200</v>
      </c>
      <c r="C272" s="5" t="s">
        <v>11272</v>
      </c>
      <c r="D272">
        <v>2015</v>
      </c>
      <c r="E272" t="s">
        <v>11202</v>
      </c>
      <c r="F272" t="s">
        <v>11904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>
      <c r="A273" s="5">
        <v>272</v>
      </c>
      <c r="B273" s="5" t="s">
        <v>11200</v>
      </c>
      <c r="C273" s="5" t="s">
        <v>11272</v>
      </c>
      <c r="D273">
        <v>2016</v>
      </c>
      <c r="E273" t="s">
        <v>11202</v>
      </c>
      <c r="F273" t="s">
        <v>11904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>
      <c r="A274" s="5">
        <v>273</v>
      </c>
      <c r="B274" s="5" t="s">
        <v>11200</v>
      </c>
      <c r="C274" s="5" t="s">
        <v>11273</v>
      </c>
      <c r="D274">
        <v>2013</v>
      </c>
      <c r="E274" t="s">
        <v>11202</v>
      </c>
      <c r="F274" t="s">
        <v>11904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>
      <c r="A275" s="5">
        <v>274</v>
      </c>
      <c r="B275" s="5" t="s">
        <v>11200</v>
      </c>
      <c r="C275" s="5" t="s">
        <v>11273</v>
      </c>
      <c r="D275">
        <v>2014</v>
      </c>
      <c r="E275" t="s">
        <v>11202</v>
      </c>
      <c r="F275" t="s">
        <v>11904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>
      <c r="A276" s="5">
        <v>275</v>
      </c>
      <c r="B276" s="5" t="s">
        <v>11200</v>
      </c>
      <c r="C276" s="5" t="s">
        <v>11273</v>
      </c>
      <c r="D276">
        <v>2015</v>
      </c>
      <c r="E276" t="s">
        <v>11202</v>
      </c>
      <c r="F276" t="s">
        <v>11904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>
      <c r="A277" s="5">
        <v>276</v>
      </c>
      <c r="B277" s="5" t="s">
        <v>11200</v>
      </c>
      <c r="C277" s="5" t="s">
        <v>11274</v>
      </c>
      <c r="D277">
        <v>2010</v>
      </c>
      <c r="E277" t="s">
        <v>11202</v>
      </c>
      <c r="F277" t="s">
        <v>11904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>
      <c r="A278" s="5">
        <v>277</v>
      </c>
      <c r="B278" s="5" t="s">
        <v>11200</v>
      </c>
      <c r="C278" s="5" t="s">
        <v>11274</v>
      </c>
      <c r="D278">
        <v>2011</v>
      </c>
      <c r="E278" t="s">
        <v>11202</v>
      </c>
      <c r="F278" t="s">
        <v>11904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>
      <c r="A279" s="5">
        <v>278</v>
      </c>
      <c r="B279" s="5" t="s">
        <v>11200</v>
      </c>
      <c r="C279" s="5" t="s">
        <v>11281</v>
      </c>
      <c r="D279">
        <v>2015</v>
      </c>
      <c r="E279" t="s">
        <v>11202</v>
      </c>
      <c r="F279" t="s">
        <v>11904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>
      <c r="A280" s="5">
        <v>279</v>
      </c>
      <c r="B280" s="5" t="s">
        <v>11200</v>
      </c>
      <c r="C280" s="5" t="s">
        <v>11281</v>
      </c>
      <c r="D280">
        <v>2016</v>
      </c>
      <c r="E280" t="s">
        <v>11202</v>
      </c>
      <c r="F280" t="s">
        <v>11904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>
      <c r="A281" s="5">
        <v>280</v>
      </c>
      <c r="B281" s="5" t="s">
        <v>11200</v>
      </c>
      <c r="C281" s="5" t="s">
        <v>11281</v>
      </c>
      <c r="D281">
        <v>2017</v>
      </c>
      <c r="E281" t="s">
        <v>11202</v>
      </c>
      <c r="F281" t="s">
        <v>11904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>
      <c r="A282" s="5">
        <v>281</v>
      </c>
      <c r="B282" s="5" t="s">
        <v>11200</v>
      </c>
      <c r="C282" s="5" t="s">
        <v>11282</v>
      </c>
      <c r="D282">
        <v>2014</v>
      </c>
      <c r="E282" t="s">
        <v>11202</v>
      </c>
      <c r="F282" t="s">
        <v>11904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>
      <c r="A283" s="5">
        <v>282</v>
      </c>
      <c r="B283" s="5" t="s">
        <v>11200</v>
      </c>
      <c r="C283" s="5" t="s">
        <v>11282</v>
      </c>
      <c r="D283">
        <v>2015</v>
      </c>
      <c r="E283" t="s">
        <v>11202</v>
      </c>
      <c r="F283" t="s">
        <v>11904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>
      <c r="A284" s="5">
        <v>283</v>
      </c>
      <c r="B284" s="5" t="s">
        <v>11200</v>
      </c>
      <c r="C284" s="5" t="s">
        <v>11282</v>
      </c>
      <c r="D284">
        <v>2017</v>
      </c>
      <c r="E284" t="s">
        <v>11202</v>
      </c>
      <c r="F284" t="s">
        <v>11904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>
      <c r="A285" s="5">
        <v>284</v>
      </c>
      <c r="B285" s="5" t="s">
        <v>11200</v>
      </c>
      <c r="C285" s="5" t="s">
        <v>11559</v>
      </c>
      <c r="D285">
        <v>2015</v>
      </c>
      <c r="E285" t="s">
        <v>11234</v>
      </c>
      <c r="F285" t="s">
        <v>11906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>
      <c r="A286" s="5">
        <v>285</v>
      </c>
      <c r="B286" s="5" t="s">
        <v>11200</v>
      </c>
      <c r="C286" s="5" t="s">
        <v>11559</v>
      </c>
      <c r="D286">
        <v>2016</v>
      </c>
      <c r="E286" t="s">
        <v>11234</v>
      </c>
      <c r="F286" t="s">
        <v>11906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>
      <c r="A287" s="5">
        <v>286</v>
      </c>
      <c r="B287" s="5" t="s">
        <v>11200</v>
      </c>
      <c r="C287" s="5" t="s">
        <v>11559</v>
      </c>
      <c r="D287">
        <v>2017</v>
      </c>
      <c r="E287" t="s">
        <v>11234</v>
      </c>
      <c r="F287" t="s">
        <v>11906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>
      <c r="A288" s="5">
        <v>287</v>
      </c>
      <c r="B288" s="5" t="s">
        <v>11200</v>
      </c>
      <c r="C288" s="5" t="s">
        <v>11632</v>
      </c>
      <c r="D288">
        <v>2006</v>
      </c>
      <c r="E288" t="s">
        <v>11202</v>
      </c>
      <c r="F288" t="s">
        <v>11903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>
      <c r="A289" s="5">
        <v>288</v>
      </c>
      <c r="B289" s="5" t="s">
        <v>11200</v>
      </c>
      <c r="C289" s="5" t="s">
        <v>11608</v>
      </c>
      <c r="D289">
        <v>2016</v>
      </c>
      <c r="E289" t="s">
        <v>11202</v>
      </c>
      <c r="F289" t="s">
        <v>11903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>
      <c r="A290" s="5">
        <v>289</v>
      </c>
      <c r="B290" s="5" t="s">
        <v>11200</v>
      </c>
      <c r="C290" s="5" t="s">
        <v>11608</v>
      </c>
      <c r="D290">
        <v>2017</v>
      </c>
      <c r="E290" t="s">
        <v>11202</v>
      </c>
      <c r="F290" t="s">
        <v>11903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>
      <c r="A291" s="5">
        <v>290</v>
      </c>
      <c r="B291" s="5" t="s">
        <v>11200</v>
      </c>
      <c r="C291" s="5" t="s">
        <v>11611</v>
      </c>
      <c r="D291">
        <v>2015</v>
      </c>
      <c r="E291" t="s">
        <v>11202</v>
      </c>
      <c r="F291" t="s">
        <v>11903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>
      <c r="A292" s="5">
        <v>291</v>
      </c>
      <c r="B292" s="5" t="s">
        <v>11200</v>
      </c>
      <c r="C292" s="5" t="s">
        <v>11611</v>
      </c>
      <c r="D292">
        <v>2016</v>
      </c>
      <c r="E292" t="s">
        <v>11202</v>
      </c>
      <c r="F292" t="s">
        <v>11903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>
      <c r="A293" s="5">
        <v>292</v>
      </c>
      <c r="B293" s="5" t="s">
        <v>11200</v>
      </c>
      <c r="C293" s="5" t="s">
        <v>11611</v>
      </c>
      <c r="D293">
        <v>2017</v>
      </c>
      <c r="E293" t="s">
        <v>11202</v>
      </c>
      <c r="F293" t="s">
        <v>11903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>
      <c r="A294" s="5">
        <v>293</v>
      </c>
      <c r="B294" s="5" t="s">
        <v>11200</v>
      </c>
      <c r="C294" s="5" t="s">
        <v>11614</v>
      </c>
      <c r="D294">
        <v>2015</v>
      </c>
      <c r="E294" t="s">
        <v>11202</v>
      </c>
      <c r="F294" t="s">
        <v>11903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>
      <c r="A295" s="5">
        <v>294</v>
      </c>
      <c r="B295" s="5" t="s">
        <v>11200</v>
      </c>
      <c r="C295" s="5" t="s">
        <v>11614</v>
      </c>
      <c r="D295">
        <v>2016</v>
      </c>
      <c r="E295" t="s">
        <v>11202</v>
      </c>
      <c r="F295" t="s">
        <v>11903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>
      <c r="A296" s="5">
        <v>295</v>
      </c>
      <c r="B296" s="5" t="s">
        <v>11200</v>
      </c>
      <c r="C296" t="s">
        <v>11614</v>
      </c>
      <c r="D296">
        <v>2017</v>
      </c>
      <c r="E296" t="s">
        <v>11202</v>
      </c>
      <c r="F296" t="s">
        <v>11903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>
      <c r="A297" s="5">
        <v>296</v>
      </c>
      <c r="B297" s="5" t="s">
        <v>11200</v>
      </c>
      <c r="C297" t="s">
        <v>11612</v>
      </c>
      <c r="D297">
        <v>2016</v>
      </c>
      <c r="E297" t="s">
        <v>11202</v>
      </c>
      <c r="F297" t="s">
        <v>11905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>
      <c r="A298" s="5">
        <v>297</v>
      </c>
      <c r="B298" s="5" t="s">
        <v>11200</v>
      </c>
      <c r="C298" t="s">
        <v>11616</v>
      </c>
      <c r="D298">
        <v>2014</v>
      </c>
      <c r="E298" t="s">
        <v>11202</v>
      </c>
      <c r="F298" t="s">
        <v>11905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>
      <c r="A299" s="5">
        <v>298</v>
      </c>
      <c r="B299" s="5" t="s">
        <v>11200</v>
      </c>
      <c r="C299" t="s">
        <v>11616</v>
      </c>
      <c r="D299">
        <v>2015</v>
      </c>
      <c r="E299" t="s">
        <v>11202</v>
      </c>
      <c r="F299" t="s">
        <v>11905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>
      <c r="A300" s="5">
        <v>299</v>
      </c>
      <c r="B300" s="5" t="s">
        <v>11200</v>
      </c>
      <c r="C300" t="s">
        <v>11616</v>
      </c>
      <c r="D300">
        <v>2016</v>
      </c>
      <c r="E300" t="s">
        <v>11202</v>
      </c>
      <c r="F300" t="s">
        <v>11905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>
      <c r="A301" s="5">
        <v>300</v>
      </c>
      <c r="B301" s="5" t="s">
        <v>11200</v>
      </c>
      <c r="C301" t="s">
        <v>11618</v>
      </c>
      <c r="D301">
        <v>2015</v>
      </c>
      <c r="E301" t="s">
        <v>11202</v>
      </c>
      <c r="F301" t="s">
        <v>11905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>
      <c r="A302" s="5">
        <v>301</v>
      </c>
      <c r="B302" s="5" t="s">
        <v>11200</v>
      </c>
      <c r="C302" t="s">
        <v>11618</v>
      </c>
      <c r="D302">
        <v>2016</v>
      </c>
      <c r="E302" t="s">
        <v>11202</v>
      </c>
      <c r="F302" t="s">
        <v>11905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>
      <c r="A303" s="5">
        <v>302</v>
      </c>
      <c r="B303" s="5" t="s">
        <v>11200</v>
      </c>
      <c r="C303" t="s">
        <v>11618</v>
      </c>
      <c r="D303">
        <v>2017</v>
      </c>
      <c r="E303" t="s">
        <v>11202</v>
      </c>
      <c r="F303" t="s">
        <v>11905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>
      <c r="A304" s="5">
        <v>303</v>
      </c>
      <c r="B304" s="5" t="s">
        <v>11200</v>
      </c>
      <c r="C304" t="s">
        <v>11617</v>
      </c>
      <c r="D304">
        <v>2015</v>
      </c>
      <c r="E304" t="s">
        <v>11202</v>
      </c>
      <c r="F304" t="s">
        <v>11905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>
      <c r="A305" s="5">
        <v>304</v>
      </c>
      <c r="B305" s="5" t="s">
        <v>11200</v>
      </c>
      <c r="C305" t="s">
        <v>11617</v>
      </c>
      <c r="D305">
        <v>2016</v>
      </c>
      <c r="E305" t="s">
        <v>11202</v>
      </c>
      <c r="F305" t="s">
        <v>11905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>
      <c r="A306" s="5">
        <v>305</v>
      </c>
      <c r="B306" s="5" t="s">
        <v>11200</v>
      </c>
      <c r="C306" t="s">
        <v>11617</v>
      </c>
      <c r="D306">
        <v>2017</v>
      </c>
      <c r="E306" t="s">
        <v>11202</v>
      </c>
      <c r="F306" t="s">
        <v>11905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>
      <c r="A307" s="5">
        <v>306</v>
      </c>
      <c r="B307" s="5" t="s">
        <v>11200</v>
      </c>
      <c r="C307" t="s">
        <v>11872</v>
      </c>
      <c r="D307">
        <v>2015</v>
      </c>
      <c r="E307" t="s">
        <v>11202</v>
      </c>
      <c r="F307" t="s">
        <v>11904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>
      <c r="A308" s="5">
        <v>307</v>
      </c>
      <c r="B308" s="5" t="s">
        <v>11200</v>
      </c>
      <c r="C308" t="s">
        <v>11872</v>
      </c>
      <c r="D308">
        <v>2016</v>
      </c>
      <c r="E308" t="s">
        <v>11202</v>
      </c>
      <c r="F308" t="s">
        <v>11904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>
      <c r="A309" s="5">
        <v>308</v>
      </c>
      <c r="B309" s="5" t="s">
        <v>11200</v>
      </c>
      <c r="C309" t="s">
        <v>11872</v>
      </c>
      <c r="D309">
        <v>2017</v>
      </c>
      <c r="E309" t="s">
        <v>11202</v>
      </c>
      <c r="F309" t="s">
        <v>11904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>
      <c r="A310" s="5">
        <v>309</v>
      </c>
      <c r="B310" s="5" t="s">
        <v>11200</v>
      </c>
      <c r="C310" t="s">
        <v>11873</v>
      </c>
      <c r="D310">
        <v>2015</v>
      </c>
      <c r="E310" t="s">
        <v>11219</v>
      </c>
      <c r="F310" t="s">
        <v>11904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>
      <c r="A311" s="5">
        <v>310</v>
      </c>
      <c r="B311" s="5" t="s">
        <v>11200</v>
      </c>
      <c r="C311" t="s">
        <v>11873</v>
      </c>
      <c r="D311">
        <v>2015</v>
      </c>
      <c r="E311" t="s">
        <v>11202</v>
      </c>
      <c r="F311" t="s">
        <v>11904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>
      <c r="A312" s="5">
        <v>311</v>
      </c>
      <c r="B312" s="5" t="s">
        <v>11200</v>
      </c>
      <c r="C312" t="s">
        <v>11873</v>
      </c>
      <c r="D312">
        <v>2016</v>
      </c>
      <c r="E312" t="s">
        <v>11219</v>
      </c>
      <c r="F312" t="s">
        <v>11904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>
      <c r="A313" s="5">
        <v>312</v>
      </c>
      <c r="B313" s="5" t="s">
        <v>11200</v>
      </c>
      <c r="C313" t="s">
        <v>11873</v>
      </c>
      <c r="D313">
        <v>2016</v>
      </c>
      <c r="E313" t="s">
        <v>11202</v>
      </c>
      <c r="F313" t="s">
        <v>11904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>
      <c r="A314" s="5">
        <v>313</v>
      </c>
      <c r="B314" s="5" t="s">
        <v>11200</v>
      </c>
      <c r="C314" t="s">
        <v>11873</v>
      </c>
      <c r="D314">
        <v>2017</v>
      </c>
      <c r="E314" t="s">
        <v>11219</v>
      </c>
      <c r="F314" t="s">
        <v>11904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>
      <c r="A315" s="5">
        <v>314</v>
      </c>
      <c r="B315" s="5" t="s">
        <v>11200</v>
      </c>
      <c r="C315" t="s">
        <v>11873</v>
      </c>
      <c r="D315">
        <v>2017</v>
      </c>
      <c r="E315" t="s">
        <v>11202</v>
      </c>
      <c r="F315" t="s">
        <v>11904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>
      <c r="A316" s="5">
        <v>315</v>
      </c>
      <c r="B316" s="5" t="s">
        <v>11200</v>
      </c>
      <c r="C316" t="s">
        <v>11874</v>
      </c>
      <c r="D316">
        <v>2015</v>
      </c>
      <c r="E316" t="s">
        <v>11202</v>
      </c>
      <c r="F316" t="s">
        <v>11904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>
      <c r="A317" s="5">
        <v>316</v>
      </c>
      <c r="B317" s="5" t="s">
        <v>11200</v>
      </c>
      <c r="C317" t="s">
        <v>11874</v>
      </c>
      <c r="D317">
        <v>2016</v>
      </c>
      <c r="E317" t="s">
        <v>11202</v>
      </c>
      <c r="F317" t="s">
        <v>11904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>
      <c r="A318" s="5">
        <v>317</v>
      </c>
      <c r="B318" s="5" t="s">
        <v>11200</v>
      </c>
      <c r="C318" t="s">
        <v>11874</v>
      </c>
      <c r="D318">
        <v>2017</v>
      </c>
      <c r="E318" t="s">
        <v>11202</v>
      </c>
      <c r="F318" t="s">
        <v>11904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>
      <c r="A319" s="5">
        <v>318</v>
      </c>
      <c r="B319" s="5" t="s">
        <v>11200</v>
      </c>
      <c r="C319" t="s">
        <v>11876</v>
      </c>
      <c r="D319">
        <v>2015</v>
      </c>
      <c r="E319" t="s">
        <v>11219</v>
      </c>
      <c r="F319" t="s">
        <v>11904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>
      <c r="A320" s="5">
        <v>319</v>
      </c>
      <c r="B320" s="5" t="s">
        <v>11200</v>
      </c>
      <c r="C320" t="s">
        <v>11876</v>
      </c>
      <c r="D320">
        <v>2015</v>
      </c>
      <c r="E320" t="s">
        <v>11202</v>
      </c>
      <c r="F320" t="s">
        <v>11904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>
      <c r="A321" s="5">
        <v>320</v>
      </c>
      <c r="B321" s="5" t="s">
        <v>11200</v>
      </c>
      <c r="C321" t="s">
        <v>11876</v>
      </c>
      <c r="D321">
        <v>2016</v>
      </c>
      <c r="E321" t="s">
        <v>11219</v>
      </c>
      <c r="F321" t="s">
        <v>11904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>
      <c r="A322" s="5">
        <v>321</v>
      </c>
      <c r="B322" s="5" t="s">
        <v>11200</v>
      </c>
      <c r="C322" t="s">
        <v>11876</v>
      </c>
      <c r="D322">
        <v>2016</v>
      </c>
      <c r="E322" t="s">
        <v>11202</v>
      </c>
      <c r="F322" t="s">
        <v>11904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>
      <c r="A323" s="5">
        <v>322</v>
      </c>
      <c r="B323" s="5" t="s">
        <v>11200</v>
      </c>
      <c r="C323" t="s">
        <v>11876</v>
      </c>
      <c r="D323">
        <v>2017</v>
      </c>
      <c r="E323" t="s">
        <v>11219</v>
      </c>
      <c r="F323" t="s">
        <v>11904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>
      <c r="A324" s="5">
        <v>323</v>
      </c>
      <c r="B324" s="5" t="s">
        <v>11200</v>
      </c>
      <c r="C324" t="s">
        <v>11876</v>
      </c>
      <c r="D324">
        <v>2017</v>
      </c>
      <c r="E324" t="s">
        <v>11202</v>
      </c>
      <c r="F324" t="s">
        <v>11904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>
      <c r="A325" s="5">
        <v>324</v>
      </c>
      <c r="B325" s="5" t="s">
        <v>11200</v>
      </c>
      <c r="C325" t="s">
        <v>11875</v>
      </c>
      <c r="D325">
        <v>2015</v>
      </c>
      <c r="E325" t="s">
        <v>11202</v>
      </c>
      <c r="F325" t="s">
        <v>11904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>
      <c r="A326" s="5">
        <v>325</v>
      </c>
      <c r="B326" s="5" t="s">
        <v>11200</v>
      </c>
      <c r="C326" t="s">
        <v>11875</v>
      </c>
      <c r="D326">
        <v>2016</v>
      </c>
      <c r="E326" t="s">
        <v>11202</v>
      </c>
      <c r="F326" t="s">
        <v>11904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>
      <c r="A327" s="5">
        <v>326</v>
      </c>
      <c r="B327" s="5" t="s">
        <v>11200</v>
      </c>
      <c r="C327" t="s">
        <v>11875</v>
      </c>
      <c r="D327">
        <v>2017</v>
      </c>
      <c r="E327" t="s">
        <v>11202</v>
      </c>
      <c r="F327" t="s">
        <v>11904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>
      <c r="A328" s="5">
        <v>327</v>
      </c>
      <c r="B328" s="5" t="s">
        <v>11200</v>
      </c>
      <c r="C328" t="s">
        <v>11878</v>
      </c>
      <c r="D328">
        <v>2015</v>
      </c>
      <c r="E328" t="s">
        <v>11202</v>
      </c>
      <c r="F328" t="s">
        <v>11904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>
      <c r="A329" s="5">
        <v>328</v>
      </c>
      <c r="B329" s="5" t="s">
        <v>11200</v>
      </c>
      <c r="C329" t="s">
        <v>11878</v>
      </c>
      <c r="D329">
        <v>2016</v>
      </c>
      <c r="E329" t="s">
        <v>11202</v>
      </c>
      <c r="F329" t="s">
        <v>11904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>
      <c r="A330" s="5">
        <v>329</v>
      </c>
      <c r="B330" s="5" t="s">
        <v>11200</v>
      </c>
      <c r="C330" t="s">
        <v>11878</v>
      </c>
      <c r="D330">
        <v>2017</v>
      </c>
      <c r="E330" t="s">
        <v>11202</v>
      </c>
      <c r="F330" t="s">
        <v>11904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>
      <c r="A331" s="5">
        <v>330</v>
      </c>
      <c r="B331" s="5" t="s">
        <v>11200</v>
      </c>
      <c r="C331" t="s">
        <v>11877</v>
      </c>
      <c r="D331">
        <v>2015</v>
      </c>
      <c r="E331" t="s">
        <v>11202</v>
      </c>
      <c r="F331" t="s">
        <v>11904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>
      <c r="A332" s="5">
        <v>331</v>
      </c>
      <c r="B332" s="5" t="s">
        <v>11200</v>
      </c>
      <c r="C332" t="s">
        <v>11877</v>
      </c>
      <c r="D332">
        <v>2016</v>
      </c>
      <c r="E332" t="s">
        <v>11202</v>
      </c>
      <c r="F332" t="s">
        <v>11904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>
      <c r="A333" s="5">
        <v>332</v>
      </c>
      <c r="B333" s="5" t="s">
        <v>11200</v>
      </c>
      <c r="C333" t="s">
        <v>11877</v>
      </c>
      <c r="D333">
        <v>2017</v>
      </c>
      <c r="E333" t="s">
        <v>11202</v>
      </c>
      <c r="F333" t="s">
        <v>11904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>
      <c r="A334" s="5">
        <v>333</v>
      </c>
      <c r="B334" s="5" t="s">
        <v>11200</v>
      </c>
      <c r="C334" t="s">
        <v>11900</v>
      </c>
      <c r="D334">
        <v>2014</v>
      </c>
      <c r="E334" t="s">
        <v>11202</v>
      </c>
      <c r="F334" t="s">
        <v>11905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>
      <c r="A335" s="5">
        <v>334</v>
      </c>
      <c r="B335" s="5" t="s">
        <v>11200</v>
      </c>
      <c r="C335" t="s">
        <v>11900</v>
      </c>
      <c r="D335">
        <v>2014</v>
      </c>
      <c r="E335" t="s">
        <v>11202</v>
      </c>
      <c r="F335" t="s">
        <v>11903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>
      <c r="A336" s="5">
        <v>335</v>
      </c>
      <c r="B336" s="5" t="s">
        <v>11200</v>
      </c>
      <c r="C336" t="s">
        <v>11900</v>
      </c>
      <c r="D336">
        <v>2015</v>
      </c>
      <c r="E336" t="s">
        <v>11202</v>
      </c>
      <c r="F336" t="s">
        <v>11905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>
      <c r="A337" s="5">
        <v>336</v>
      </c>
      <c r="B337" s="5" t="s">
        <v>11200</v>
      </c>
      <c r="C337" t="s">
        <v>11900</v>
      </c>
      <c r="D337">
        <v>2015</v>
      </c>
      <c r="E337" t="s">
        <v>11202</v>
      </c>
      <c r="F337" t="s">
        <v>11903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>
      <c r="A338" s="5">
        <v>337</v>
      </c>
      <c r="B338" s="5" t="s">
        <v>11200</v>
      </c>
      <c r="C338" t="s">
        <v>11900</v>
      </c>
      <c r="D338">
        <v>2016</v>
      </c>
      <c r="E338" t="s">
        <v>11202</v>
      </c>
      <c r="F338" t="s">
        <v>11905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>
      <c r="A339" s="5">
        <v>338</v>
      </c>
      <c r="B339" s="5" t="s">
        <v>11200</v>
      </c>
      <c r="C339" t="s">
        <v>11900</v>
      </c>
      <c r="D339">
        <v>2016</v>
      </c>
      <c r="E339" t="s">
        <v>11202</v>
      </c>
      <c r="F339" t="s">
        <v>11903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>
      <c r="A340" s="5">
        <v>339</v>
      </c>
      <c r="B340" s="5" t="s">
        <v>11200</v>
      </c>
      <c r="C340" t="s">
        <v>11899</v>
      </c>
      <c r="D340">
        <v>2007</v>
      </c>
      <c r="E340" t="s">
        <v>11202</v>
      </c>
      <c r="F340" t="s">
        <v>11903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>
      <c r="A341" s="5">
        <v>340</v>
      </c>
      <c r="B341" s="5" t="s">
        <v>11200</v>
      </c>
      <c r="C341" t="s">
        <v>11899</v>
      </c>
      <c r="D341">
        <v>2008</v>
      </c>
      <c r="E341" t="s">
        <v>11202</v>
      </c>
      <c r="F341" t="s">
        <v>11903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>
      <c r="A342" s="5">
        <v>341</v>
      </c>
      <c r="B342" s="5" t="s">
        <v>11865</v>
      </c>
      <c r="C342" t="s">
        <v>11866</v>
      </c>
      <c r="D342">
        <v>2008</v>
      </c>
      <c r="E342" t="s">
        <v>11202</v>
      </c>
      <c r="F342" t="s">
        <v>11905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>
      <c r="A343" s="5">
        <v>342</v>
      </c>
      <c r="B343" s="5" t="s">
        <v>11865</v>
      </c>
      <c r="C343" t="s">
        <v>11866</v>
      </c>
      <c r="D343">
        <v>2009</v>
      </c>
      <c r="E343" t="s">
        <v>11202</v>
      </c>
      <c r="F343" t="s">
        <v>11905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>
      <c r="A344" s="5">
        <v>343</v>
      </c>
      <c r="B344" s="5" t="s">
        <v>11346</v>
      </c>
      <c r="C344" t="s">
        <v>11347</v>
      </c>
      <c r="D344">
        <v>2016</v>
      </c>
      <c r="E344" t="s">
        <v>11209</v>
      </c>
      <c r="F344" t="s">
        <v>11904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>
      <c r="A345" s="5">
        <v>344</v>
      </c>
      <c r="B345" s="5" t="s">
        <v>11346</v>
      </c>
      <c r="C345" t="s">
        <v>11347</v>
      </c>
      <c r="D345">
        <v>2017</v>
      </c>
      <c r="E345" t="s">
        <v>11209</v>
      </c>
      <c r="F345" t="s">
        <v>11904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>
      <c r="A346" s="5">
        <v>345</v>
      </c>
      <c r="B346" s="5" t="s">
        <v>11346</v>
      </c>
      <c r="C346" t="s">
        <v>11354</v>
      </c>
      <c r="D346">
        <v>2005</v>
      </c>
      <c r="E346" t="s">
        <v>11206</v>
      </c>
      <c r="F346" t="s">
        <v>11904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>
      <c r="A347" s="5">
        <v>346</v>
      </c>
      <c r="B347" s="5" t="s">
        <v>11346</v>
      </c>
      <c r="C347" t="s">
        <v>11434</v>
      </c>
      <c r="D347">
        <v>2015</v>
      </c>
      <c r="E347" t="s">
        <v>11206</v>
      </c>
      <c r="F347" t="s">
        <v>11904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>
      <c r="A348" s="5">
        <v>347</v>
      </c>
      <c r="B348" s="5" t="s">
        <v>11346</v>
      </c>
      <c r="C348" t="s">
        <v>11434</v>
      </c>
      <c r="D348">
        <v>2016</v>
      </c>
      <c r="E348" t="s">
        <v>11206</v>
      </c>
      <c r="F348" t="s">
        <v>11904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>
      <c r="A349" s="5">
        <v>348</v>
      </c>
      <c r="B349" s="5" t="s">
        <v>11346</v>
      </c>
      <c r="C349" t="s">
        <v>11434</v>
      </c>
      <c r="D349">
        <v>2017</v>
      </c>
      <c r="E349" t="s">
        <v>11206</v>
      </c>
      <c r="F349" t="s">
        <v>11904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>
      <c r="A350" s="5">
        <v>349</v>
      </c>
      <c r="B350" s="5" t="s">
        <v>11346</v>
      </c>
      <c r="C350" t="s">
        <v>11435</v>
      </c>
      <c r="D350">
        <v>2015</v>
      </c>
      <c r="E350" t="s">
        <v>11206</v>
      </c>
      <c r="F350" t="s">
        <v>11904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>
      <c r="A351" s="5">
        <v>350</v>
      </c>
      <c r="B351" s="5" t="s">
        <v>11346</v>
      </c>
      <c r="C351" t="s">
        <v>11435</v>
      </c>
      <c r="D351">
        <v>2016</v>
      </c>
      <c r="E351" t="s">
        <v>11206</v>
      </c>
      <c r="F351" t="s">
        <v>11904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>
      <c r="A352" s="5">
        <v>351</v>
      </c>
      <c r="B352" s="5" t="s">
        <v>11346</v>
      </c>
      <c r="C352" t="s">
        <v>11435</v>
      </c>
      <c r="D352">
        <v>2017</v>
      </c>
      <c r="E352" t="s">
        <v>11206</v>
      </c>
      <c r="F352" t="s">
        <v>11904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>
      <c r="A353" s="5">
        <v>352</v>
      </c>
      <c r="B353" s="5" t="s">
        <v>11346</v>
      </c>
      <c r="C353" t="s">
        <v>11438</v>
      </c>
      <c r="D353">
        <v>2016</v>
      </c>
      <c r="E353" t="s">
        <v>11209</v>
      </c>
      <c r="F353" t="s">
        <v>11904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>
      <c r="A354" s="5">
        <v>353</v>
      </c>
      <c r="B354" s="5" t="s">
        <v>11346</v>
      </c>
      <c r="C354" t="s">
        <v>11438</v>
      </c>
      <c r="D354">
        <v>2017</v>
      </c>
      <c r="E354" t="s">
        <v>11213</v>
      </c>
      <c r="F354" t="s">
        <v>11904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>
      <c r="A355" s="5">
        <v>354</v>
      </c>
      <c r="B355" s="5" t="s">
        <v>11346</v>
      </c>
      <c r="C355" t="s">
        <v>11438</v>
      </c>
      <c r="D355">
        <v>2017</v>
      </c>
      <c r="E355" t="s">
        <v>11209</v>
      </c>
      <c r="F355" t="s">
        <v>11904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>
      <c r="A356" s="5">
        <v>355</v>
      </c>
      <c r="B356" s="5" t="s">
        <v>11346</v>
      </c>
      <c r="C356" t="s">
        <v>11586</v>
      </c>
      <c r="D356">
        <v>2015</v>
      </c>
      <c r="E356" t="s">
        <v>11213</v>
      </c>
      <c r="F356" t="s">
        <v>11904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>
      <c r="A357" s="5">
        <v>356</v>
      </c>
      <c r="B357" s="5" t="s">
        <v>11346</v>
      </c>
      <c r="C357" t="s">
        <v>11586</v>
      </c>
      <c r="D357">
        <v>2015</v>
      </c>
      <c r="E357" t="s">
        <v>11206</v>
      </c>
      <c r="F357" t="s">
        <v>11904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>
      <c r="A358" s="5">
        <v>357</v>
      </c>
      <c r="B358" s="5" t="s">
        <v>11346</v>
      </c>
      <c r="C358" t="s">
        <v>11586</v>
      </c>
      <c r="D358">
        <v>2016</v>
      </c>
      <c r="E358" t="s">
        <v>11213</v>
      </c>
      <c r="F358" t="s">
        <v>11904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>
      <c r="A359" s="5">
        <v>358</v>
      </c>
      <c r="B359" s="5" t="s">
        <v>11346</v>
      </c>
      <c r="C359" t="s">
        <v>11586</v>
      </c>
      <c r="D359">
        <v>2017</v>
      </c>
      <c r="E359" t="s">
        <v>11206</v>
      </c>
      <c r="F359" t="s">
        <v>11904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>
      <c r="A360" s="5">
        <v>359</v>
      </c>
      <c r="B360" s="5" t="s">
        <v>11346</v>
      </c>
      <c r="C360" t="s">
        <v>11594</v>
      </c>
      <c r="D360">
        <v>2005</v>
      </c>
      <c r="E360" t="s">
        <v>11206</v>
      </c>
      <c r="F360" t="s">
        <v>11904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>
      <c r="A361" s="5">
        <v>360</v>
      </c>
      <c r="B361" s="5" t="s">
        <v>11346</v>
      </c>
      <c r="C361" t="s">
        <v>11604</v>
      </c>
      <c r="D361">
        <v>2009</v>
      </c>
      <c r="E361" t="s">
        <v>11213</v>
      </c>
      <c r="F361" t="s">
        <v>11904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>
      <c r="A362" s="5">
        <v>361</v>
      </c>
      <c r="B362" s="5" t="s">
        <v>11346</v>
      </c>
      <c r="C362" t="s">
        <v>11604</v>
      </c>
      <c r="D362">
        <v>2009</v>
      </c>
      <c r="E362" t="s">
        <v>11209</v>
      </c>
      <c r="F362" t="s">
        <v>11904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>
      <c r="A363" s="5">
        <v>362</v>
      </c>
      <c r="B363" s="5" t="s">
        <v>11346</v>
      </c>
      <c r="C363" t="s">
        <v>11604</v>
      </c>
      <c r="D363">
        <v>2010</v>
      </c>
      <c r="E363" t="s">
        <v>11213</v>
      </c>
      <c r="F363" t="s">
        <v>11904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>
      <c r="A364" s="5">
        <v>363</v>
      </c>
      <c r="B364" s="5" t="s">
        <v>11346</v>
      </c>
      <c r="C364" t="s">
        <v>11604</v>
      </c>
      <c r="D364">
        <v>2010</v>
      </c>
      <c r="E364" t="s">
        <v>11209</v>
      </c>
      <c r="F364" t="s">
        <v>11904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>
      <c r="A365" s="5">
        <v>364</v>
      </c>
      <c r="B365" s="5" t="s">
        <v>11346</v>
      </c>
      <c r="C365" t="s">
        <v>11604</v>
      </c>
      <c r="D365">
        <v>2011</v>
      </c>
      <c r="E365" t="s">
        <v>11213</v>
      </c>
      <c r="F365" t="s">
        <v>11904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>
      <c r="A366" s="5">
        <v>365</v>
      </c>
      <c r="B366" s="5" t="s">
        <v>11346</v>
      </c>
      <c r="C366" t="s">
        <v>11604</v>
      </c>
      <c r="D366">
        <v>2011</v>
      </c>
      <c r="E366" t="s">
        <v>11209</v>
      </c>
      <c r="F366" t="s">
        <v>11904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>
      <c r="A367" s="5">
        <v>366</v>
      </c>
      <c r="B367" s="5" t="s">
        <v>11346</v>
      </c>
      <c r="C367" t="s">
        <v>11674</v>
      </c>
      <c r="D367">
        <v>2005</v>
      </c>
      <c r="E367" t="s">
        <v>11202</v>
      </c>
      <c r="F367" t="s">
        <v>11904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>
      <c r="A368" s="5">
        <v>367</v>
      </c>
      <c r="B368" s="5" t="s">
        <v>11346</v>
      </c>
      <c r="C368" t="s">
        <v>11674</v>
      </c>
      <c r="D368">
        <v>2005</v>
      </c>
      <c r="E368" t="s">
        <v>11206</v>
      </c>
      <c r="F368" t="s">
        <v>11904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>
      <c r="A369" s="5">
        <v>368</v>
      </c>
      <c r="B369" s="5" t="s">
        <v>11346</v>
      </c>
      <c r="C369" t="s">
        <v>11709</v>
      </c>
      <c r="D369">
        <v>2005</v>
      </c>
      <c r="E369" t="s">
        <v>11206</v>
      </c>
      <c r="F369" t="s">
        <v>11904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>
      <c r="A370" s="5">
        <v>369</v>
      </c>
      <c r="B370" s="5" t="s">
        <v>11346</v>
      </c>
      <c r="C370" t="s">
        <v>11709</v>
      </c>
      <c r="D370">
        <v>2006</v>
      </c>
      <c r="E370" t="s">
        <v>11206</v>
      </c>
      <c r="F370" t="s">
        <v>11904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>
      <c r="A371" s="5">
        <v>370</v>
      </c>
      <c r="B371" s="5" t="s">
        <v>11346</v>
      </c>
      <c r="C371" t="s">
        <v>11709</v>
      </c>
      <c r="D371">
        <v>2007</v>
      </c>
      <c r="E371" t="s">
        <v>11206</v>
      </c>
      <c r="F371" t="s">
        <v>11904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>
      <c r="A372" s="5">
        <v>371</v>
      </c>
      <c r="B372" s="5" t="s">
        <v>11346</v>
      </c>
      <c r="C372" t="s">
        <v>11725</v>
      </c>
      <c r="D372">
        <v>2016</v>
      </c>
      <c r="E372" t="s">
        <v>11213</v>
      </c>
      <c r="F372" t="s">
        <v>11904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>
      <c r="A373" s="5">
        <v>372</v>
      </c>
      <c r="B373" s="5" t="s">
        <v>11346</v>
      </c>
      <c r="C373" t="s">
        <v>11725</v>
      </c>
      <c r="D373">
        <v>2016</v>
      </c>
      <c r="E373" t="s">
        <v>11209</v>
      </c>
      <c r="F373" t="s">
        <v>11904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>
      <c r="A374" s="5">
        <v>373</v>
      </c>
      <c r="B374" s="5" t="s">
        <v>11346</v>
      </c>
      <c r="C374" t="s">
        <v>11725</v>
      </c>
      <c r="D374">
        <v>2017</v>
      </c>
      <c r="E374" t="s">
        <v>11213</v>
      </c>
      <c r="F374" t="s">
        <v>11904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>
      <c r="A375" s="5">
        <v>374</v>
      </c>
      <c r="B375" s="5" t="s">
        <v>11346</v>
      </c>
      <c r="C375" t="s">
        <v>11725</v>
      </c>
      <c r="D375">
        <v>2017</v>
      </c>
      <c r="E375" t="s">
        <v>11209</v>
      </c>
      <c r="F375" t="s">
        <v>11904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>
      <c r="A376" s="5">
        <v>375</v>
      </c>
      <c r="B376" s="5" t="s">
        <v>11346</v>
      </c>
      <c r="C376" t="s">
        <v>11726</v>
      </c>
      <c r="D376">
        <v>2005</v>
      </c>
      <c r="E376" t="s">
        <v>11206</v>
      </c>
      <c r="F376" t="s">
        <v>11904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>
      <c r="A377" s="5">
        <v>376</v>
      </c>
      <c r="B377" s="5" t="s">
        <v>11346</v>
      </c>
      <c r="C377" t="s">
        <v>11726</v>
      </c>
      <c r="D377">
        <v>2006</v>
      </c>
      <c r="E377" t="s">
        <v>11206</v>
      </c>
      <c r="F377" t="s">
        <v>11904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>
      <c r="A378" s="5">
        <v>377</v>
      </c>
      <c r="B378" s="5" t="s">
        <v>11346</v>
      </c>
      <c r="C378" t="s">
        <v>11726</v>
      </c>
      <c r="D378">
        <v>2007</v>
      </c>
      <c r="E378" t="s">
        <v>11206</v>
      </c>
      <c r="F378" t="s">
        <v>11904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>
      <c r="A379" s="5">
        <v>378</v>
      </c>
      <c r="B379" s="5" t="s">
        <v>11346</v>
      </c>
      <c r="C379" t="s">
        <v>11819</v>
      </c>
      <c r="D379">
        <v>2005</v>
      </c>
      <c r="E379" t="s">
        <v>11206</v>
      </c>
      <c r="F379" t="s">
        <v>11904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>
      <c r="A380" s="5">
        <v>379</v>
      </c>
      <c r="B380" s="5" t="s">
        <v>11346</v>
      </c>
      <c r="C380" t="s">
        <v>11819</v>
      </c>
      <c r="D380">
        <v>2006</v>
      </c>
      <c r="E380" t="s">
        <v>11206</v>
      </c>
      <c r="F380" t="s">
        <v>11904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>
      <c r="A381" s="5">
        <v>380</v>
      </c>
      <c r="B381" s="5" t="s">
        <v>11346</v>
      </c>
      <c r="C381" t="s">
        <v>11819</v>
      </c>
      <c r="D381">
        <v>2007</v>
      </c>
      <c r="E381" t="s">
        <v>11206</v>
      </c>
      <c r="F381" t="s">
        <v>11904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>
      <c r="A382" s="5">
        <v>381</v>
      </c>
      <c r="B382" s="5" t="s">
        <v>11346</v>
      </c>
      <c r="C382" t="s">
        <v>11861</v>
      </c>
      <c r="D382">
        <v>2015</v>
      </c>
      <c r="E382" t="s">
        <v>11209</v>
      </c>
      <c r="F382" t="s">
        <v>11904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>
      <c r="A383" s="5">
        <v>382</v>
      </c>
      <c r="B383" s="5" t="s">
        <v>11346</v>
      </c>
      <c r="C383" t="s">
        <v>11861</v>
      </c>
      <c r="D383">
        <v>2015</v>
      </c>
      <c r="E383" t="s">
        <v>11206</v>
      </c>
      <c r="F383" t="s">
        <v>11904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>
      <c r="A384" s="5">
        <v>383</v>
      </c>
      <c r="B384" s="5" t="s">
        <v>11346</v>
      </c>
      <c r="C384" t="s">
        <v>11861</v>
      </c>
      <c r="D384">
        <v>2016</v>
      </c>
      <c r="E384" t="s">
        <v>11209</v>
      </c>
      <c r="F384" t="s">
        <v>11904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>
      <c r="A385" s="5">
        <v>384</v>
      </c>
      <c r="B385" s="5" t="s">
        <v>11346</v>
      </c>
      <c r="C385" t="s">
        <v>11861</v>
      </c>
      <c r="D385">
        <v>2016</v>
      </c>
      <c r="E385" t="s">
        <v>11206</v>
      </c>
      <c r="F385" t="s">
        <v>11904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>
      <c r="A386" s="5">
        <v>385</v>
      </c>
      <c r="B386" s="5" t="s">
        <v>11346</v>
      </c>
      <c r="C386" t="s">
        <v>11861</v>
      </c>
      <c r="D386">
        <v>2017</v>
      </c>
      <c r="E386" t="s">
        <v>11206</v>
      </c>
      <c r="F386" t="s">
        <v>11904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>
      <c r="A387" s="5">
        <v>386</v>
      </c>
      <c r="B387" s="5" t="s">
        <v>11278</v>
      </c>
      <c r="C387" t="s">
        <v>11297</v>
      </c>
      <c r="D387">
        <v>2015</v>
      </c>
      <c r="E387" t="s">
        <v>11213</v>
      </c>
      <c r="F387" t="s">
        <v>11904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>
      <c r="A388" s="5">
        <v>387</v>
      </c>
      <c r="B388" s="5" t="s">
        <v>11278</v>
      </c>
      <c r="C388" t="s">
        <v>11297</v>
      </c>
      <c r="D388">
        <v>2015</v>
      </c>
      <c r="E388" t="s">
        <v>11209</v>
      </c>
      <c r="F388" t="s">
        <v>11904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>
      <c r="A389" s="5">
        <v>388</v>
      </c>
      <c r="B389" s="5" t="s">
        <v>11278</v>
      </c>
      <c r="C389" t="s">
        <v>11297</v>
      </c>
      <c r="D389">
        <v>2015</v>
      </c>
      <c r="E389" t="s">
        <v>11206</v>
      </c>
      <c r="F389" t="s">
        <v>11904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>
      <c r="A390" s="5">
        <v>389</v>
      </c>
      <c r="B390" s="5" t="s">
        <v>11278</v>
      </c>
      <c r="C390" t="s">
        <v>11297</v>
      </c>
      <c r="D390">
        <v>2016</v>
      </c>
      <c r="E390" t="s">
        <v>11209</v>
      </c>
      <c r="F390" t="s">
        <v>11904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>
      <c r="A391" s="5">
        <v>390</v>
      </c>
      <c r="B391" s="5" t="s">
        <v>11278</v>
      </c>
      <c r="C391" t="s">
        <v>11297</v>
      </c>
      <c r="D391">
        <v>2016</v>
      </c>
      <c r="E391" t="s">
        <v>11206</v>
      </c>
      <c r="F391" t="s">
        <v>11904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>
      <c r="A392" s="5">
        <v>391</v>
      </c>
      <c r="B392" s="5" t="s">
        <v>11278</v>
      </c>
      <c r="C392" t="s">
        <v>11297</v>
      </c>
      <c r="D392">
        <v>2017</v>
      </c>
      <c r="E392" t="s">
        <v>11209</v>
      </c>
      <c r="F392" t="s">
        <v>11904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>
      <c r="A393" s="5">
        <v>392</v>
      </c>
      <c r="B393" s="5" t="s">
        <v>11278</v>
      </c>
      <c r="C393" t="s">
        <v>11297</v>
      </c>
      <c r="D393">
        <v>2017</v>
      </c>
      <c r="E393" t="s">
        <v>11206</v>
      </c>
      <c r="F393" t="s">
        <v>11904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>
      <c r="A394" s="5">
        <v>393</v>
      </c>
      <c r="B394" s="5" t="s">
        <v>11278</v>
      </c>
      <c r="C394" t="s">
        <v>11295</v>
      </c>
      <c r="D394">
        <v>2015</v>
      </c>
      <c r="E394" t="s">
        <v>11213</v>
      </c>
      <c r="F394" t="s">
        <v>11904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>
      <c r="A395" s="5">
        <v>394</v>
      </c>
      <c r="B395" s="5" t="s">
        <v>11278</v>
      </c>
      <c r="C395" t="s">
        <v>11295</v>
      </c>
      <c r="D395">
        <v>2015</v>
      </c>
      <c r="E395" t="s">
        <v>11209</v>
      </c>
      <c r="F395" t="s">
        <v>11904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>
      <c r="A396" s="5">
        <v>395</v>
      </c>
      <c r="B396" s="5" t="s">
        <v>11278</v>
      </c>
      <c r="C396" t="s">
        <v>11295</v>
      </c>
      <c r="D396">
        <v>2016</v>
      </c>
      <c r="E396" t="s">
        <v>11209</v>
      </c>
      <c r="F396" t="s">
        <v>11904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>
      <c r="A397" s="5">
        <v>396</v>
      </c>
      <c r="B397" s="5" t="s">
        <v>11278</v>
      </c>
      <c r="C397" t="s">
        <v>11295</v>
      </c>
      <c r="D397">
        <v>2016</v>
      </c>
      <c r="E397" t="s">
        <v>11206</v>
      </c>
      <c r="F397" t="s">
        <v>11904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>
      <c r="A398" s="5">
        <v>397</v>
      </c>
      <c r="B398" s="5" t="s">
        <v>11278</v>
      </c>
      <c r="C398" t="s">
        <v>11295</v>
      </c>
      <c r="D398">
        <v>2017</v>
      </c>
      <c r="E398" t="s">
        <v>11209</v>
      </c>
      <c r="F398" t="s">
        <v>11904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>
      <c r="A399" s="5">
        <v>398</v>
      </c>
      <c r="B399" s="5" t="s">
        <v>11278</v>
      </c>
      <c r="C399" t="s">
        <v>11295</v>
      </c>
      <c r="D399">
        <v>2017</v>
      </c>
      <c r="E399" t="s">
        <v>11206</v>
      </c>
      <c r="F399" t="s">
        <v>11904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>
      <c r="A400" s="5">
        <v>399</v>
      </c>
      <c r="B400" s="5" t="s">
        <v>11278</v>
      </c>
      <c r="C400" t="s">
        <v>11296</v>
      </c>
      <c r="D400">
        <v>2016</v>
      </c>
      <c r="E400" t="s">
        <v>11209</v>
      </c>
      <c r="F400" t="s">
        <v>11903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>
      <c r="A401" s="5">
        <v>400</v>
      </c>
      <c r="B401" s="5" t="s">
        <v>11278</v>
      </c>
      <c r="C401" t="s">
        <v>11296</v>
      </c>
      <c r="D401">
        <v>2017</v>
      </c>
      <c r="E401" t="s">
        <v>11209</v>
      </c>
      <c r="F401" t="s">
        <v>11903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>
      <c r="A402" s="5">
        <v>401</v>
      </c>
      <c r="B402" s="5" t="s">
        <v>11278</v>
      </c>
      <c r="C402" t="s">
        <v>11395</v>
      </c>
      <c r="D402">
        <v>2016</v>
      </c>
      <c r="E402" t="s">
        <v>11209</v>
      </c>
      <c r="F402" t="s">
        <v>11904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>
      <c r="A403" s="5">
        <v>402</v>
      </c>
      <c r="B403" s="5" t="s">
        <v>11278</v>
      </c>
      <c r="C403" t="s">
        <v>11395</v>
      </c>
      <c r="D403">
        <v>2016</v>
      </c>
      <c r="E403" t="s">
        <v>11202</v>
      </c>
      <c r="F403" t="s">
        <v>11904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>
      <c r="A404" s="5">
        <v>403</v>
      </c>
      <c r="B404" s="5" t="s">
        <v>11278</v>
      </c>
      <c r="C404" t="s">
        <v>11395</v>
      </c>
      <c r="D404">
        <v>2016</v>
      </c>
      <c r="E404" t="s">
        <v>11206</v>
      </c>
      <c r="F404" t="s">
        <v>11904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>
      <c r="A405" s="5">
        <v>404</v>
      </c>
      <c r="B405" s="5" t="s">
        <v>11278</v>
      </c>
      <c r="C405" t="s">
        <v>11395</v>
      </c>
      <c r="D405">
        <v>2017</v>
      </c>
      <c r="E405" t="s">
        <v>11209</v>
      </c>
      <c r="F405" t="s">
        <v>11904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>
      <c r="A406" s="5">
        <v>405</v>
      </c>
      <c r="B406" s="5" t="s">
        <v>11278</v>
      </c>
      <c r="C406" t="s">
        <v>11395</v>
      </c>
      <c r="D406">
        <v>2017</v>
      </c>
      <c r="E406" t="s">
        <v>11202</v>
      </c>
      <c r="F406" t="s">
        <v>11904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>
      <c r="A407" s="5">
        <v>406</v>
      </c>
      <c r="B407" s="5" t="s">
        <v>11278</v>
      </c>
      <c r="C407" t="s">
        <v>11395</v>
      </c>
      <c r="D407">
        <v>2017</v>
      </c>
      <c r="E407" t="s">
        <v>11206</v>
      </c>
      <c r="F407" t="s">
        <v>11904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>
      <c r="A408" s="5">
        <v>407</v>
      </c>
      <c r="B408" s="5" t="s">
        <v>11278</v>
      </c>
      <c r="C408" t="s">
        <v>11401</v>
      </c>
      <c r="D408">
        <v>2015</v>
      </c>
      <c r="E408" t="s">
        <v>11213</v>
      </c>
      <c r="F408" t="s">
        <v>11904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>
      <c r="A409" s="5">
        <v>408</v>
      </c>
      <c r="B409" s="5" t="s">
        <v>11278</v>
      </c>
      <c r="C409" t="s">
        <v>11401</v>
      </c>
      <c r="D409">
        <v>2015</v>
      </c>
      <c r="E409" t="s">
        <v>11209</v>
      </c>
      <c r="F409" t="s">
        <v>11904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>
      <c r="A410" s="5">
        <v>409</v>
      </c>
      <c r="B410" s="5" t="s">
        <v>11278</v>
      </c>
      <c r="C410" t="s">
        <v>11401</v>
      </c>
      <c r="D410">
        <v>2015</v>
      </c>
      <c r="E410" t="s">
        <v>11202</v>
      </c>
      <c r="F410" t="s">
        <v>11904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>
      <c r="A411" s="5">
        <v>410</v>
      </c>
      <c r="B411" s="5" t="s">
        <v>11278</v>
      </c>
      <c r="C411" t="s">
        <v>11401</v>
      </c>
      <c r="D411">
        <v>2016</v>
      </c>
      <c r="E411" t="s">
        <v>11209</v>
      </c>
      <c r="F411" t="s">
        <v>11904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>
      <c r="A412" s="5">
        <v>411</v>
      </c>
      <c r="B412" s="5" t="s">
        <v>11278</v>
      </c>
      <c r="C412" t="s">
        <v>11401</v>
      </c>
      <c r="D412">
        <v>2016</v>
      </c>
      <c r="E412" t="s">
        <v>11202</v>
      </c>
      <c r="F412" t="s">
        <v>11904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>
      <c r="A413" s="5">
        <v>412</v>
      </c>
      <c r="B413" s="5" t="s">
        <v>11278</v>
      </c>
      <c r="C413" t="s">
        <v>11401</v>
      </c>
      <c r="D413">
        <v>2016</v>
      </c>
      <c r="E413" t="s">
        <v>11206</v>
      </c>
      <c r="F413" t="s">
        <v>11904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>
      <c r="A414" s="5">
        <v>413</v>
      </c>
      <c r="B414" s="5" t="s">
        <v>11278</v>
      </c>
      <c r="C414" t="s">
        <v>11401</v>
      </c>
      <c r="D414">
        <v>2017</v>
      </c>
      <c r="E414" t="s">
        <v>11209</v>
      </c>
      <c r="F414" t="s">
        <v>11904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>
      <c r="A415" s="5">
        <v>414</v>
      </c>
      <c r="B415" s="5" t="s">
        <v>11278</v>
      </c>
      <c r="C415" t="s">
        <v>11401</v>
      </c>
      <c r="D415">
        <v>2017</v>
      </c>
      <c r="E415" t="s">
        <v>11202</v>
      </c>
      <c r="F415" t="s">
        <v>11904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>
      <c r="A416" s="5">
        <v>415</v>
      </c>
      <c r="B416" s="5" t="s">
        <v>11278</v>
      </c>
      <c r="C416" t="s">
        <v>11401</v>
      </c>
      <c r="D416">
        <v>2017</v>
      </c>
      <c r="E416" t="s">
        <v>11206</v>
      </c>
      <c r="F416" t="s">
        <v>11904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>
      <c r="A417" s="5">
        <v>416</v>
      </c>
      <c r="B417" s="5" t="s">
        <v>11278</v>
      </c>
      <c r="C417" t="s">
        <v>11396</v>
      </c>
      <c r="D417">
        <v>2012</v>
      </c>
      <c r="E417" t="s">
        <v>11206</v>
      </c>
      <c r="F417" t="s">
        <v>11904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>
      <c r="A418" s="5">
        <v>417</v>
      </c>
      <c r="B418" s="5" t="s">
        <v>11278</v>
      </c>
      <c r="C418" t="s">
        <v>11396</v>
      </c>
      <c r="D418">
        <v>2013</v>
      </c>
      <c r="E418" t="s">
        <v>11206</v>
      </c>
      <c r="F418" t="s">
        <v>11904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>
      <c r="A419" s="5">
        <v>418</v>
      </c>
      <c r="B419" s="5" t="s">
        <v>11278</v>
      </c>
      <c r="C419" t="s">
        <v>11396</v>
      </c>
      <c r="D419">
        <v>2014</v>
      </c>
      <c r="E419" t="s">
        <v>11206</v>
      </c>
      <c r="F419" t="s">
        <v>11904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>
      <c r="A420" s="5">
        <v>419</v>
      </c>
      <c r="B420" s="5" t="s">
        <v>11278</v>
      </c>
      <c r="C420" t="s">
        <v>11400</v>
      </c>
      <c r="D420">
        <v>2012</v>
      </c>
      <c r="E420" t="s">
        <v>11206</v>
      </c>
      <c r="F420" t="s">
        <v>11904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>
      <c r="A421" s="5">
        <v>420</v>
      </c>
      <c r="B421" s="5" t="s">
        <v>11278</v>
      </c>
      <c r="C421" t="s">
        <v>11400</v>
      </c>
      <c r="D421">
        <v>2013</v>
      </c>
      <c r="E421" t="s">
        <v>11206</v>
      </c>
      <c r="F421" t="s">
        <v>11904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>
      <c r="A422" s="5">
        <v>421</v>
      </c>
      <c r="B422" s="5" t="s">
        <v>11278</v>
      </c>
      <c r="C422" t="s">
        <v>11400</v>
      </c>
      <c r="D422">
        <v>2014</v>
      </c>
      <c r="E422" t="s">
        <v>11206</v>
      </c>
      <c r="F422" t="s">
        <v>11904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>
      <c r="A423" s="5">
        <v>422</v>
      </c>
      <c r="B423" s="5" t="s">
        <v>11278</v>
      </c>
      <c r="C423" t="s">
        <v>11399</v>
      </c>
      <c r="D423">
        <v>2014</v>
      </c>
      <c r="E423" t="s">
        <v>11202</v>
      </c>
      <c r="F423" t="s">
        <v>11903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>
      <c r="A424" s="5">
        <v>423</v>
      </c>
      <c r="B424" s="5" t="s">
        <v>11278</v>
      </c>
      <c r="C424" t="s">
        <v>11399</v>
      </c>
      <c r="D424">
        <v>2016</v>
      </c>
      <c r="E424" t="s">
        <v>11202</v>
      </c>
      <c r="F424" t="s">
        <v>11904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>
      <c r="A425" s="5">
        <v>424</v>
      </c>
      <c r="B425" s="5" t="s">
        <v>11278</v>
      </c>
      <c r="C425" t="s">
        <v>11399</v>
      </c>
      <c r="D425">
        <v>2017</v>
      </c>
      <c r="E425" t="s">
        <v>11202</v>
      </c>
      <c r="F425" t="s">
        <v>11904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>
      <c r="A426" s="5">
        <v>425</v>
      </c>
      <c r="B426" s="5" t="s">
        <v>11278</v>
      </c>
      <c r="C426" t="s">
        <v>11397</v>
      </c>
      <c r="D426">
        <v>2013</v>
      </c>
      <c r="E426" t="s">
        <v>11202</v>
      </c>
      <c r="F426" t="s">
        <v>11903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>
      <c r="A427" s="5">
        <v>426</v>
      </c>
      <c r="B427" s="5" t="s">
        <v>11278</v>
      </c>
      <c r="C427" t="s">
        <v>11397</v>
      </c>
      <c r="D427">
        <v>2014</v>
      </c>
      <c r="E427" t="s">
        <v>11202</v>
      </c>
      <c r="F427" t="s">
        <v>11903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>
      <c r="A428" s="5">
        <v>427</v>
      </c>
      <c r="B428" s="5" t="s">
        <v>11278</v>
      </c>
      <c r="C428" t="s">
        <v>11397</v>
      </c>
      <c r="D428">
        <v>2015</v>
      </c>
      <c r="E428" t="s">
        <v>11202</v>
      </c>
      <c r="F428" t="s">
        <v>11903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>
      <c r="A429" s="5">
        <v>428</v>
      </c>
      <c r="B429" s="5" t="s">
        <v>11278</v>
      </c>
      <c r="C429" t="s">
        <v>11398</v>
      </c>
      <c r="D429">
        <v>2012</v>
      </c>
      <c r="E429" t="s">
        <v>11202</v>
      </c>
      <c r="F429" t="s">
        <v>11903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>
      <c r="A430" s="5">
        <v>429</v>
      </c>
      <c r="B430" s="5" t="s">
        <v>11278</v>
      </c>
      <c r="C430" t="s">
        <v>11398</v>
      </c>
      <c r="D430">
        <v>2013</v>
      </c>
      <c r="E430" t="s">
        <v>11202</v>
      </c>
      <c r="F430" t="s">
        <v>11903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>
      <c r="A431" s="5">
        <v>430</v>
      </c>
      <c r="B431" s="5" t="s">
        <v>11278</v>
      </c>
      <c r="C431" t="s">
        <v>11398</v>
      </c>
      <c r="D431">
        <v>2014</v>
      </c>
      <c r="E431" t="s">
        <v>11202</v>
      </c>
      <c r="F431" t="s">
        <v>11903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>
      <c r="A432" s="5">
        <v>431</v>
      </c>
      <c r="B432" s="5" t="s">
        <v>11278</v>
      </c>
      <c r="C432" t="s">
        <v>11415</v>
      </c>
      <c r="D432">
        <v>2005</v>
      </c>
      <c r="E432" t="s">
        <v>11206</v>
      </c>
      <c r="F432" t="s">
        <v>11904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>
      <c r="A433" s="5">
        <v>432</v>
      </c>
      <c r="B433" s="5" t="s">
        <v>11278</v>
      </c>
      <c r="C433" t="s">
        <v>11417</v>
      </c>
      <c r="D433">
        <v>2009</v>
      </c>
      <c r="E433" t="s">
        <v>11206</v>
      </c>
      <c r="F433" t="s">
        <v>11904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>
      <c r="A434" s="5">
        <v>433</v>
      </c>
      <c r="B434" s="5" t="s">
        <v>11278</v>
      </c>
      <c r="C434" t="s">
        <v>11417</v>
      </c>
      <c r="D434">
        <v>2010</v>
      </c>
      <c r="E434" t="s">
        <v>11209</v>
      </c>
      <c r="F434" t="s">
        <v>11904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>
      <c r="A435" s="5">
        <v>434</v>
      </c>
      <c r="B435" s="5" t="s">
        <v>11278</v>
      </c>
      <c r="C435" t="s">
        <v>11417</v>
      </c>
      <c r="D435">
        <v>2011</v>
      </c>
      <c r="E435" t="s">
        <v>11209</v>
      </c>
      <c r="F435" t="s">
        <v>11904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>
      <c r="A436" s="5">
        <v>435</v>
      </c>
      <c r="B436" s="5" t="s">
        <v>11278</v>
      </c>
      <c r="C436" t="s">
        <v>11452</v>
      </c>
      <c r="D436">
        <v>2015</v>
      </c>
      <c r="E436" t="s">
        <v>11213</v>
      </c>
      <c r="F436" t="s">
        <v>11904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>
      <c r="A437" s="5">
        <v>436</v>
      </c>
      <c r="B437" s="5" t="s">
        <v>11278</v>
      </c>
      <c r="C437" t="s">
        <v>11452</v>
      </c>
      <c r="D437">
        <v>2016</v>
      </c>
      <c r="E437" t="s">
        <v>11209</v>
      </c>
      <c r="F437" t="s">
        <v>11904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>
      <c r="A438" s="5">
        <v>437</v>
      </c>
      <c r="B438" s="5" t="s">
        <v>11278</v>
      </c>
      <c r="C438" t="s">
        <v>11452</v>
      </c>
      <c r="D438">
        <v>2017</v>
      </c>
      <c r="E438" t="s">
        <v>11209</v>
      </c>
      <c r="F438" t="s">
        <v>11904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>
      <c r="A439" s="5">
        <v>438</v>
      </c>
      <c r="B439" s="5" t="s">
        <v>11278</v>
      </c>
      <c r="C439" t="s">
        <v>11449</v>
      </c>
      <c r="D439">
        <v>2015</v>
      </c>
      <c r="E439" t="s">
        <v>11213</v>
      </c>
      <c r="F439" t="s">
        <v>11904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>
      <c r="A440" s="5">
        <v>439</v>
      </c>
      <c r="B440" s="5" t="s">
        <v>11278</v>
      </c>
      <c r="C440" t="s">
        <v>11449</v>
      </c>
      <c r="D440">
        <v>2016</v>
      </c>
      <c r="E440" t="s">
        <v>11209</v>
      </c>
      <c r="F440" t="s">
        <v>11904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>
      <c r="A441" s="5">
        <v>440</v>
      </c>
      <c r="B441" s="5" t="s">
        <v>11278</v>
      </c>
      <c r="C441" t="s">
        <v>11449</v>
      </c>
      <c r="D441">
        <v>2017</v>
      </c>
      <c r="E441" t="s">
        <v>11209</v>
      </c>
      <c r="F441" t="s">
        <v>11904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>
      <c r="A442" s="5">
        <v>441</v>
      </c>
      <c r="B442" s="5" t="s">
        <v>11278</v>
      </c>
      <c r="C442" t="s">
        <v>11450</v>
      </c>
      <c r="D442">
        <v>2011</v>
      </c>
      <c r="E442" t="s">
        <v>11252</v>
      </c>
      <c r="F442" t="s">
        <v>11904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>
      <c r="A443" s="5">
        <v>442</v>
      </c>
      <c r="B443" s="5" t="s">
        <v>11278</v>
      </c>
      <c r="C443" t="s">
        <v>11450</v>
      </c>
      <c r="D443">
        <v>2012</v>
      </c>
      <c r="E443" t="s">
        <v>11252</v>
      </c>
      <c r="F443" t="s">
        <v>11904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>
      <c r="A444" s="5">
        <v>443</v>
      </c>
      <c r="B444" s="5" t="s">
        <v>11278</v>
      </c>
      <c r="C444" t="s">
        <v>11450</v>
      </c>
      <c r="D444">
        <v>2013</v>
      </c>
      <c r="E444" t="s">
        <v>11252</v>
      </c>
      <c r="F444" t="s">
        <v>11904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>
      <c r="A445" s="5">
        <v>444</v>
      </c>
      <c r="B445" s="5" t="s">
        <v>11278</v>
      </c>
      <c r="C445" t="s">
        <v>11451</v>
      </c>
      <c r="D445">
        <v>2011</v>
      </c>
      <c r="E445" t="s">
        <v>11206</v>
      </c>
      <c r="F445" t="s">
        <v>11904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>
      <c r="A446" s="5">
        <v>445</v>
      </c>
      <c r="B446" s="5" t="s">
        <v>11278</v>
      </c>
      <c r="C446" t="s">
        <v>11451</v>
      </c>
      <c r="D446">
        <v>2012</v>
      </c>
      <c r="E446" t="s">
        <v>11206</v>
      </c>
      <c r="F446" t="s">
        <v>11904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>
      <c r="A447" s="5">
        <v>446</v>
      </c>
      <c r="B447" s="5" t="s">
        <v>11278</v>
      </c>
      <c r="C447" t="s">
        <v>11451</v>
      </c>
      <c r="D447">
        <v>2013</v>
      </c>
      <c r="E447" t="s">
        <v>11206</v>
      </c>
      <c r="F447" t="s">
        <v>11904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>
      <c r="A448" s="5">
        <v>447</v>
      </c>
      <c r="B448" s="5" t="s">
        <v>11278</v>
      </c>
      <c r="C448" t="s">
        <v>11801</v>
      </c>
      <c r="D448">
        <v>2014</v>
      </c>
      <c r="E448" t="s">
        <v>11206</v>
      </c>
      <c r="F448" t="s">
        <v>11904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>
      <c r="A449" s="5">
        <v>448</v>
      </c>
      <c r="B449" s="5" t="s">
        <v>11278</v>
      </c>
      <c r="C449" t="s">
        <v>11801</v>
      </c>
      <c r="D449">
        <v>2015</v>
      </c>
      <c r="E449" t="s">
        <v>11206</v>
      </c>
      <c r="F449" t="s">
        <v>11904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>
      <c r="A450" s="5">
        <v>449</v>
      </c>
      <c r="B450" s="5" t="s">
        <v>11278</v>
      </c>
      <c r="C450" t="s">
        <v>11801</v>
      </c>
      <c r="D450">
        <v>2016</v>
      </c>
      <c r="E450" t="s">
        <v>11206</v>
      </c>
      <c r="F450" t="s">
        <v>11904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>
      <c r="A451" s="5">
        <v>450</v>
      </c>
      <c r="B451" s="5" t="s">
        <v>11278</v>
      </c>
      <c r="C451" t="s">
        <v>11806</v>
      </c>
      <c r="D451">
        <v>2009</v>
      </c>
      <c r="E451" t="s">
        <v>11202</v>
      </c>
      <c r="F451" t="s">
        <v>11904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>
      <c r="A452" s="5">
        <v>451</v>
      </c>
      <c r="B452" s="5" t="s">
        <v>11278</v>
      </c>
      <c r="C452" t="s">
        <v>11806</v>
      </c>
      <c r="D452">
        <v>2009</v>
      </c>
      <c r="E452" t="s">
        <v>11206</v>
      </c>
      <c r="F452" t="s">
        <v>11904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>
      <c r="A453" s="5">
        <v>452</v>
      </c>
      <c r="B453" s="5" t="s">
        <v>11278</v>
      </c>
      <c r="C453" t="s">
        <v>11806</v>
      </c>
      <c r="D453">
        <v>2010</v>
      </c>
      <c r="E453" t="s">
        <v>11209</v>
      </c>
      <c r="F453" t="s">
        <v>11904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>
      <c r="A454" s="5">
        <v>453</v>
      </c>
      <c r="B454" s="5" t="s">
        <v>11278</v>
      </c>
      <c r="C454" t="s">
        <v>11806</v>
      </c>
      <c r="D454">
        <v>2010</v>
      </c>
      <c r="E454" t="s">
        <v>11206</v>
      </c>
      <c r="F454" t="s">
        <v>11904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>
      <c r="A455" s="5">
        <v>454</v>
      </c>
      <c r="B455" s="5" t="s">
        <v>11278</v>
      </c>
      <c r="C455" t="s">
        <v>11806</v>
      </c>
      <c r="D455">
        <v>2011</v>
      </c>
      <c r="E455" t="s">
        <v>11206</v>
      </c>
      <c r="F455" t="s">
        <v>11904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>
      <c r="A456" s="5">
        <v>455</v>
      </c>
      <c r="B456" s="5" t="s">
        <v>11278</v>
      </c>
      <c r="C456" t="s">
        <v>11805</v>
      </c>
      <c r="D456">
        <v>2007</v>
      </c>
      <c r="E456" t="s">
        <v>11202</v>
      </c>
      <c r="F456" t="s">
        <v>11904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>
      <c r="A457" s="5">
        <v>456</v>
      </c>
      <c r="B457" s="5" t="s">
        <v>11278</v>
      </c>
      <c r="C457" t="s">
        <v>11805</v>
      </c>
      <c r="D457">
        <v>2008</v>
      </c>
      <c r="E457" t="s">
        <v>11202</v>
      </c>
      <c r="F457" t="s">
        <v>11904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>
      <c r="A458" s="5">
        <v>457</v>
      </c>
      <c r="B458" s="5" t="s">
        <v>11278</v>
      </c>
      <c r="C458" t="s">
        <v>11805</v>
      </c>
      <c r="D458">
        <v>2009</v>
      </c>
      <c r="E458" t="s">
        <v>11202</v>
      </c>
      <c r="F458" t="s">
        <v>11904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>
      <c r="A459" s="5">
        <v>458</v>
      </c>
      <c r="B459" s="5" t="s">
        <v>11278</v>
      </c>
      <c r="C459" t="s">
        <v>11889</v>
      </c>
      <c r="D459">
        <v>2007</v>
      </c>
      <c r="E459" t="s">
        <v>11206</v>
      </c>
      <c r="F459" t="s">
        <v>11904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>
      <c r="A460" s="5">
        <v>459</v>
      </c>
      <c r="B460" s="5" t="s">
        <v>11278</v>
      </c>
      <c r="C460" t="s">
        <v>11889</v>
      </c>
      <c r="D460">
        <v>2008</v>
      </c>
      <c r="E460" t="s">
        <v>11206</v>
      </c>
      <c r="F460" t="s">
        <v>11904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>
      <c r="A461" s="5">
        <v>460</v>
      </c>
      <c r="B461" s="5" t="s">
        <v>11278</v>
      </c>
      <c r="C461" t="s">
        <v>11889</v>
      </c>
      <c r="D461">
        <v>2009</v>
      </c>
      <c r="E461" t="s">
        <v>11209</v>
      </c>
      <c r="F461" t="s">
        <v>11904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>
      <c r="A462" s="5">
        <v>461</v>
      </c>
      <c r="B462" s="5" t="s">
        <v>11278</v>
      </c>
      <c r="C462" t="s">
        <v>11888</v>
      </c>
      <c r="D462">
        <v>2007</v>
      </c>
      <c r="E462" t="s">
        <v>11202</v>
      </c>
      <c r="F462" t="s">
        <v>11904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>
      <c r="A463" s="5">
        <v>462</v>
      </c>
      <c r="B463" s="5" t="s">
        <v>11278</v>
      </c>
      <c r="C463" t="s">
        <v>11888</v>
      </c>
      <c r="D463">
        <v>2008</v>
      </c>
      <c r="E463" t="s">
        <v>11202</v>
      </c>
      <c r="F463" t="s">
        <v>11904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>
      <c r="A464" s="5">
        <v>463</v>
      </c>
      <c r="B464" s="5" t="s">
        <v>11278</v>
      </c>
      <c r="C464" t="s">
        <v>11888</v>
      </c>
      <c r="D464">
        <v>2009</v>
      </c>
      <c r="E464" t="s">
        <v>11202</v>
      </c>
      <c r="F464" t="s">
        <v>11904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>
      <c r="A465" s="5">
        <v>464</v>
      </c>
      <c r="B465" s="5" t="s">
        <v>11278</v>
      </c>
      <c r="C465" t="s">
        <v>11890</v>
      </c>
      <c r="D465">
        <v>2017</v>
      </c>
      <c r="E465" t="s">
        <v>11202</v>
      </c>
      <c r="F465" t="s">
        <v>11904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>
      <c r="A466" s="5">
        <v>465</v>
      </c>
      <c r="B466" s="5" t="s">
        <v>11278</v>
      </c>
      <c r="C466" t="s">
        <v>11892</v>
      </c>
      <c r="D466">
        <v>2015</v>
      </c>
      <c r="E466" t="s">
        <v>11202</v>
      </c>
      <c r="F466" t="s">
        <v>11904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>
      <c r="A467" s="5">
        <v>466</v>
      </c>
      <c r="B467" s="5" t="s">
        <v>11278</v>
      </c>
      <c r="C467" t="s">
        <v>11892</v>
      </c>
      <c r="D467">
        <v>2015</v>
      </c>
      <c r="E467" t="s">
        <v>11206</v>
      </c>
      <c r="F467" t="s">
        <v>11904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>
      <c r="A468" s="5">
        <v>467</v>
      </c>
      <c r="B468" s="5" t="s">
        <v>11278</v>
      </c>
      <c r="C468" t="s">
        <v>11892</v>
      </c>
      <c r="D468">
        <v>2016</v>
      </c>
      <c r="E468" t="s">
        <v>11202</v>
      </c>
      <c r="F468" t="s">
        <v>11904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>
      <c r="A469" s="5">
        <v>468</v>
      </c>
      <c r="B469" s="5" t="s">
        <v>11278</v>
      </c>
      <c r="C469" t="s">
        <v>11892</v>
      </c>
      <c r="D469">
        <v>2016</v>
      </c>
      <c r="E469" t="s">
        <v>11206</v>
      </c>
      <c r="F469" t="s">
        <v>11904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>
      <c r="A470" s="5">
        <v>469</v>
      </c>
      <c r="B470" s="5" t="s">
        <v>11278</v>
      </c>
      <c r="C470" t="s">
        <v>11892</v>
      </c>
      <c r="D470">
        <v>2017</v>
      </c>
      <c r="E470" t="s">
        <v>11202</v>
      </c>
      <c r="F470" t="s">
        <v>11904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>
      <c r="A471" s="5">
        <v>470</v>
      </c>
      <c r="B471" s="5" t="s">
        <v>11278</v>
      </c>
      <c r="C471" t="s">
        <v>11892</v>
      </c>
      <c r="D471">
        <v>2017</v>
      </c>
      <c r="E471" t="s">
        <v>11206</v>
      </c>
      <c r="F471" t="s">
        <v>11904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>
      <c r="A472" s="5">
        <v>471</v>
      </c>
      <c r="B472" s="5" t="s">
        <v>11292</v>
      </c>
      <c r="C472" t="s">
        <v>11294</v>
      </c>
      <c r="D472">
        <v>2005</v>
      </c>
      <c r="E472" t="s">
        <v>11206</v>
      </c>
      <c r="F472" t="s">
        <v>11904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>
      <c r="A473" s="5">
        <v>472</v>
      </c>
      <c r="B473" s="5" t="s">
        <v>11292</v>
      </c>
      <c r="C473" t="s">
        <v>11293</v>
      </c>
      <c r="D473">
        <v>2005</v>
      </c>
      <c r="E473" t="s">
        <v>11206</v>
      </c>
      <c r="F473" t="s">
        <v>11904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>
      <c r="A474" s="5">
        <v>473</v>
      </c>
      <c r="B474" s="5" t="s">
        <v>11292</v>
      </c>
      <c r="C474" t="s">
        <v>11298</v>
      </c>
      <c r="D474">
        <v>2010</v>
      </c>
      <c r="E474" t="s">
        <v>11213</v>
      </c>
      <c r="F474" t="s">
        <v>11904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>
      <c r="A475" s="5">
        <v>474</v>
      </c>
      <c r="B475" s="5" t="s">
        <v>11292</v>
      </c>
      <c r="C475" t="s">
        <v>11298</v>
      </c>
      <c r="D475">
        <v>2011</v>
      </c>
      <c r="E475" t="s">
        <v>11213</v>
      </c>
      <c r="F475" t="s">
        <v>11904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>
      <c r="A476" s="5">
        <v>475</v>
      </c>
      <c r="B476" s="5" t="s">
        <v>11292</v>
      </c>
      <c r="C476" t="s">
        <v>11298</v>
      </c>
      <c r="D476">
        <v>2012</v>
      </c>
      <c r="E476" t="s">
        <v>11213</v>
      </c>
      <c r="F476" t="s">
        <v>11904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>
      <c r="A477" s="5">
        <v>476</v>
      </c>
      <c r="B477" s="5" t="s">
        <v>11292</v>
      </c>
      <c r="C477" t="s">
        <v>11305</v>
      </c>
      <c r="D477">
        <v>2009</v>
      </c>
      <c r="E477" t="s">
        <v>11206</v>
      </c>
      <c r="F477" t="s">
        <v>11903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>
      <c r="A478" s="5">
        <v>477</v>
      </c>
      <c r="B478" s="5" t="s">
        <v>11292</v>
      </c>
      <c r="C478" t="s">
        <v>11305</v>
      </c>
      <c r="D478">
        <v>2010</v>
      </c>
      <c r="E478" t="s">
        <v>11206</v>
      </c>
      <c r="F478" t="s">
        <v>11903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>
      <c r="A479" s="5">
        <v>478</v>
      </c>
      <c r="B479" s="5" t="s">
        <v>11292</v>
      </c>
      <c r="C479" t="s">
        <v>11305</v>
      </c>
      <c r="D479">
        <v>2011</v>
      </c>
      <c r="E479" t="s">
        <v>11206</v>
      </c>
      <c r="F479" t="s">
        <v>11903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>
      <c r="A480" s="5">
        <v>479</v>
      </c>
      <c r="B480" s="5" t="s">
        <v>11292</v>
      </c>
      <c r="C480" t="s">
        <v>11320</v>
      </c>
      <c r="D480">
        <v>2013</v>
      </c>
      <c r="E480" t="s">
        <v>11213</v>
      </c>
      <c r="F480" t="s">
        <v>11904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>
      <c r="A481" s="5">
        <v>480</v>
      </c>
      <c r="B481" s="5" t="s">
        <v>11292</v>
      </c>
      <c r="C481" t="s">
        <v>11321</v>
      </c>
      <c r="D481">
        <v>2005</v>
      </c>
      <c r="E481" t="s">
        <v>11206</v>
      </c>
      <c r="F481" t="s">
        <v>11904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>
      <c r="A482" s="5">
        <v>481</v>
      </c>
      <c r="B482" s="5" t="s">
        <v>11292</v>
      </c>
      <c r="C482" t="s">
        <v>11321</v>
      </c>
      <c r="D482">
        <v>2005</v>
      </c>
      <c r="E482" t="s">
        <v>11206</v>
      </c>
      <c r="F482" t="s">
        <v>11903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>
      <c r="A483" s="5">
        <v>482</v>
      </c>
      <c r="B483" s="5" t="s">
        <v>11292</v>
      </c>
      <c r="C483" t="s">
        <v>11322</v>
      </c>
      <c r="D483">
        <v>2017</v>
      </c>
      <c r="E483" t="s">
        <v>11234</v>
      </c>
      <c r="F483" t="s">
        <v>11906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>
      <c r="A484" s="5">
        <v>483</v>
      </c>
      <c r="B484" s="5" t="s">
        <v>11292</v>
      </c>
      <c r="C484" t="s">
        <v>11338</v>
      </c>
      <c r="D484">
        <v>2015</v>
      </c>
      <c r="E484" t="s">
        <v>11209</v>
      </c>
      <c r="F484" t="s">
        <v>11903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>
      <c r="A485" s="5">
        <v>484</v>
      </c>
      <c r="B485" s="5" t="s">
        <v>11292</v>
      </c>
      <c r="C485" t="s">
        <v>11338</v>
      </c>
      <c r="D485">
        <v>2015</v>
      </c>
      <c r="E485" t="s">
        <v>11202</v>
      </c>
      <c r="F485" t="s">
        <v>11903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>
      <c r="A486" s="5">
        <v>485</v>
      </c>
      <c r="B486" s="5" t="s">
        <v>11292</v>
      </c>
      <c r="C486" t="s">
        <v>11338</v>
      </c>
      <c r="D486">
        <v>2015</v>
      </c>
      <c r="E486" t="s">
        <v>11206</v>
      </c>
      <c r="F486" t="s">
        <v>11904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>
      <c r="A487" s="5">
        <v>486</v>
      </c>
      <c r="B487" s="5" t="s">
        <v>11292</v>
      </c>
      <c r="C487" t="s">
        <v>11338</v>
      </c>
      <c r="D487">
        <v>2015</v>
      </c>
      <c r="E487" t="s">
        <v>11206</v>
      </c>
      <c r="F487" t="s">
        <v>11903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>
      <c r="A488" s="5">
        <v>487</v>
      </c>
      <c r="B488" s="5" t="s">
        <v>11292</v>
      </c>
      <c r="C488" t="s">
        <v>11338</v>
      </c>
      <c r="D488">
        <v>2016</v>
      </c>
      <c r="E488" t="s">
        <v>11209</v>
      </c>
      <c r="F488" t="s">
        <v>11903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>
      <c r="A489" s="5">
        <v>488</v>
      </c>
      <c r="B489" s="5" t="s">
        <v>11292</v>
      </c>
      <c r="C489" t="s">
        <v>11338</v>
      </c>
      <c r="D489">
        <v>2017</v>
      </c>
      <c r="E489" t="s">
        <v>11209</v>
      </c>
      <c r="F489" t="s">
        <v>11904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>
      <c r="A490" s="5">
        <v>489</v>
      </c>
      <c r="B490" s="5" t="s">
        <v>11292</v>
      </c>
      <c r="C490" t="s">
        <v>11338</v>
      </c>
      <c r="D490">
        <v>2017</v>
      </c>
      <c r="E490" t="s">
        <v>11209</v>
      </c>
      <c r="F490" t="s">
        <v>11903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>
      <c r="A491" s="5">
        <v>490</v>
      </c>
      <c r="B491" s="5" t="s">
        <v>11292</v>
      </c>
      <c r="C491" t="s">
        <v>11338</v>
      </c>
      <c r="D491">
        <v>2017</v>
      </c>
      <c r="E491" t="s">
        <v>11202</v>
      </c>
      <c r="F491" t="s">
        <v>11903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>
      <c r="A492" s="5">
        <v>491</v>
      </c>
      <c r="B492" s="5" t="s">
        <v>11292</v>
      </c>
      <c r="C492" t="s">
        <v>11343</v>
      </c>
      <c r="D492">
        <v>2013</v>
      </c>
      <c r="E492" t="s">
        <v>11213</v>
      </c>
      <c r="F492" t="s">
        <v>11904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>
      <c r="A493" s="5">
        <v>492</v>
      </c>
      <c r="B493" s="5" t="s">
        <v>11292</v>
      </c>
      <c r="C493" t="s">
        <v>11343</v>
      </c>
      <c r="D493">
        <v>2014</v>
      </c>
      <c r="E493" t="s">
        <v>11213</v>
      </c>
      <c r="F493" t="s">
        <v>11904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>
      <c r="A494" s="5">
        <v>493</v>
      </c>
      <c r="B494" s="5" t="s">
        <v>11292</v>
      </c>
      <c r="C494" t="s">
        <v>11343</v>
      </c>
      <c r="D494">
        <v>2015</v>
      </c>
      <c r="E494" t="s">
        <v>11213</v>
      </c>
      <c r="F494" t="s">
        <v>11904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>
      <c r="A495" s="5">
        <v>494</v>
      </c>
      <c r="B495" s="5" t="s">
        <v>11292</v>
      </c>
      <c r="C495" t="s">
        <v>11348</v>
      </c>
      <c r="D495">
        <v>2005</v>
      </c>
      <c r="E495" t="s">
        <v>11206</v>
      </c>
      <c r="F495" t="s">
        <v>11903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>
      <c r="A496" s="5">
        <v>495</v>
      </c>
      <c r="B496" s="5" t="s">
        <v>11292</v>
      </c>
      <c r="C496" t="s">
        <v>11357</v>
      </c>
      <c r="D496">
        <v>2015</v>
      </c>
      <c r="E496" t="s">
        <v>11206</v>
      </c>
      <c r="F496" t="s">
        <v>11904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>
      <c r="A497" s="5">
        <v>496</v>
      </c>
      <c r="B497" s="5" t="s">
        <v>11292</v>
      </c>
      <c r="C497" t="s">
        <v>11357</v>
      </c>
      <c r="D497">
        <v>2016</v>
      </c>
      <c r="E497" t="s">
        <v>11206</v>
      </c>
      <c r="F497" t="s">
        <v>11904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>
      <c r="A498" s="5">
        <v>497</v>
      </c>
      <c r="B498" s="5" t="s">
        <v>11292</v>
      </c>
      <c r="C498" t="s">
        <v>11357</v>
      </c>
      <c r="D498">
        <v>2017</v>
      </c>
      <c r="E498" t="s">
        <v>11206</v>
      </c>
      <c r="F498" t="s">
        <v>11904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>
      <c r="A499" s="5">
        <v>498</v>
      </c>
      <c r="B499" s="5" t="s">
        <v>11292</v>
      </c>
      <c r="C499" t="s">
        <v>11362</v>
      </c>
      <c r="D499">
        <v>2005</v>
      </c>
      <c r="E499" t="s">
        <v>11206</v>
      </c>
      <c r="F499" t="s">
        <v>11904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>
      <c r="A500" s="5">
        <v>499</v>
      </c>
      <c r="B500" s="5" t="s">
        <v>11292</v>
      </c>
      <c r="C500" t="s">
        <v>11365</v>
      </c>
      <c r="D500">
        <v>2008</v>
      </c>
      <c r="E500" t="s">
        <v>11209</v>
      </c>
      <c r="F500" t="s">
        <v>11903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>
      <c r="A501" s="5">
        <v>500</v>
      </c>
      <c r="B501" s="5" t="s">
        <v>11292</v>
      </c>
      <c r="C501" t="s">
        <v>11365</v>
      </c>
      <c r="D501">
        <v>2008</v>
      </c>
      <c r="E501" t="s">
        <v>11206</v>
      </c>
      <c r="F501" t="s">
        <v>11903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>
      <c r="A502" s="5">
        <v>501</v>
      </c>
      <c r="B502" s="5" t="s">
        <v>11292</v>
      </c>
      <c r="C502" t="s">
        <v>11365</v>
      </c>
      <c r="D502">
        <v>2009</v>
      </c>
      <c r="E502" t="s">
        <v>11209</v>
      </c>
      <c r="F502" t="s">
        <v>11903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>
      <c r="A503" s="5">
        <v>502</v>
      </c>
      <c r="B503" s="5" t="s">
        <v>11292</v>
      </c>
      <c r="C503" t="s">
        <v>11365</v>
      </c>
      <c r="D503">
        <v>2009</v>
      </c>
      <c r="E503" t="s">
        <v>11206</v>
      </c>
      <c r="F503" t="s">
        <v>11903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>
      <c r="A504" s="5">
        <v>503</v>
      </c>
      <c r="B504" s="5" t="s">
        <v>11292</v>
      </c>
      <c r="C504" t="s">
        <v>11365</v>
      </c>
      <c r="D504">
        <v>2010</v>
      </c>
      <c r="E504" t="s">
        <v>11209</v>
      </c>
      <c r="F504" t="s">
        <v>11903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>
      <c r="A505" s="5">
        <v>504</v>
      </c>
      <c r="B505" s="5" t="s">
        <v>11292</v>
      </c>
      <c r="C505" t="s">
        <v>11365</v>
      </c>
      <c r="D505">
        <v>2010</v>
      </c>
      <c r="E505" t="s">
        <v>11206</v>
      </c>
      <c r="F505" t="s">
        <v>11903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>
      <c r="A506" s="5">
        <v>505</v>
      </c>
      <c r="B506" s="5" t="s">
        <v>11292</v>
      </c>
      <c r="C506" t="s">
        <v>11366</v>
      </c>
      <c r="D506">
        <v>2012</v>
      </c>
      <c r="E506" t="s">
        <v>11206</v>
      </c>
      <c r="F506" t="s">
        <v>11904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>
      <c r="A507" s="5">
        <v>506</v>
      </c>
      <c r="B507" s="5" t="s">
        <v>11292</v>
      </c>
      <c r="C507" t="s">
        <v>11366</v>
      </c>
      <c r="D507">
        <v>2012</v>
      </c>
      <c r="E507" t="s">
        <v>11206</v>
      </c>
      <c r="F507" t="s">
        <v>11903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>
      <c r="A508" s="5">
        <v>507</v>
      </c>
      <c r="B508" s="5" t="s">
        <v>11292</v>
      </c>
      <c r="C508" t="s">
        <v>11366</v>
      </c>
      <c r="D508">
        <v>2015</v>
      </c>
      <c r="E508" t="s">
        <v>11206</v>
      </c>
      <c r="F508" t="s">
        <v>11904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>
      <c r="A509" s="5">
        <v>508</v>
      </c>
      <c r="B509" s="5" t="s">
        <v>11292</v>
      </c>
      <c r="C509" t="s">
        <v>11366</v>
      </c>
      <c r="D509">
        <v>2015</v>
      </c>
      <c r="E509" t="s">
        <v>11206</v>
      </c>
      <c r="F509" t="s">
        <v>11903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>
      <c r="A510" s="5">
        <v>509</v>
      </c>
      <c r="B510" s="5" t="s">
        <v>11292</v>
      </c>
      <c r="C510" t="s">
        <v>11366</v>
      </c>
      <c r="D510">
        <v>2016</v>
      </c>
      <c r="E510" t="s">
        <v>11206</v>
      </c>
      <c r="F510" t="s">
        <v>11904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>
      <c r="A511" s="5">
        <v>510</v>
      </c>
      <c r="B511" s="5" t="s">
        <v>11292</v>
      </c>
      <c r="C511" t="s">
        <v>11366</v>
      </c>
      <c r="D511">
        <v>2016</v>
      </c>
      <c r="E511" t="s">
        <v>11206</v>
      </c>
      <c r="F511" t="s">
        <v>11903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>
      <c r="A512" s="5">
        <v>511</v>
      </c>
      <c r="B512" s="5" t="s">
        <v>11292</v>
      </c>
      <c r="C512" t="s">
        <v>11383</v>
      </c>
      <c r="D512">
        <v>2015</v>
      </c>
      <c r="E512" t="s">
        <v>11209</v>
      </c>
      <c r="F512" t="s">
        <v>11903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>
      <c r="A513" s="5">
        <v>512</v>
      </c>
      <c r="B513" s="5" t="s">
        <v>11292</v>
      </c>
      <c r="C513" t="s">
        <v>11383</v>
      </c>
      <c r="D513">
        <v>2015</v>
      </c>
      <c r="E513" t="s">
        <v>11202</v>
      </c>
      <c r="F513" t="s">
        <v>11903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>
      <c r="A514" s="5">
        <v>513</v>
      </c>
      <c r="B514" s="5" t="s">
        <v>11292</v>
      </c>
      <c r="C514" t="s">
        <v>11383</v>
      </c>
      <c r="D514">
        <v>2016</v>
      </c>
      <c r="E514" t="s">
        <v>11209</v>
      </c>
      <c r="F514" t="s">
        <v>11903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>
      <c r="A515" s="5">
        <v>514</v>
      </c>
      <c r="B515" s="5" t="s">
        <v>11292</v>
      </c>
      <c r="C515" t="s">
        <v>11383</v>
      </c>
      <c r="D515">
        <v>2016</v>
      </c>
      <c r="E515" t="s">
        <v>11202</v>
      </c>
      <c r="F515" t="s">
        <v>11903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>
      <c r="A516" s="5">
        <v>515</v>
      </c>
      <c r="B516" s="5" t="s">
        <v>11292</v>
      </c>
      <c r="C516" t="s">
        <v>11383</v>
      </c>
      <c r="D516">
        <v>2017</v>
      </c>
      <c r="E516" t="s">
        <v>11209</v>
      </c>
      <c r="F516" t="s">
        <v>11903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>
      <c r="A517" s="5">
        <v>516</v>
      </c>
      <c r="B517" s="5" t="s">
        <v>11292</v>
      </c>
      <c r="C517" t="s">
        <v>11383</v>
      </c>
      <c r="D517">
        <v>2017</v>
      </c>
      <c r="E517" t="s">
        <v>11202</v>
      </c>
      <c r="F517" t="s">
        <v>11903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>
      <c r="A518" s="5">
        <v>517</v>
      </c>
      <c r="B518" s="5" t="s">
        <v>11292</v>
      </c>
      <c r="C518" t="s">
        <v>11382</v>
      </c>
      <c r="D518">
        <v>2014</v>
      </c>
      <c r="E518" t="s">
        <v>11209</v>
      </c>
      <c r="F518" t="s">
        <v>11903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>
      <c r="A519" s="5">
        <v>518</v>
      </c>
      <c r="B519" s="5" t="s">
        <v>11292</v>
      </c>
      <c r="C519" t="s">
        <v>11392</v>
      </c>
      <c r="D519">
        <v>2015</v>
      </c>
      <c r="E519" t="s">
        <v>11219</v>
      </c>
      <c r="F519" t="s">
        <v>11904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>
      <c r="A520" s="5">
        <v>519</v>
      </c>
      <c r="B520" s="5" t="s">
        <v>11292</v>
      </c>
      <c r="C520" t="s">
        <v>11392</v>
      </c>
      <c r="D520">
        <v>2015</v>
      </c>
      <c r="E520" t="s">
        <v>11206</v>
      </c>
      <c r="F520" t="s">
        <v>11904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>
      <c r="A521" s="5">
        <v>520</v>
      </c>
      <c r="B521" s="5" t="s">
        <v>11292</v>
      </c>
      <c r="C521" t="s">
        <v>11392</v>
      </c>
      <c r="D521">
        <v>2015</v>
      </c>
      <c r="E521" t="s">
        <v>11206</v>
      </c>
      <c r="F521" t="s">
        <v>11903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>
      <c r="A522" s="5">
        <v>521</v>
      </c>
      <c r="B522" s="5" t="s">
        <v>11292</v>
      </c>
      <c r="C522" t="s">
        <v>11392</v>
      </c>
      <c r="D522">
        <v>2016</v>
      </c>
      <c r="E522" t="s">
        <v>11206</v>
      </c>
      <c r="F522" t="s">
        <v>11904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>
      <c r="A523" s="5">
        <v>522</v>
      </c>
      <c r="B523" s="5" t="s">
        <v>11292</v>
      </c>
      <c r="C523" t="s">
        <v>11392</v>
      </c>
      <c r="D523">
        <v>2016</v>
      </c>
      <c r="E523" t="s">
        <v>11206</v>
      </c>
      <c r="F523" t="s">
        <v>11903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>
      <c r="A524" s="5">
        <v>523</v>
      </c>
      <c r="B524" s="5" t="s">
        <v>11292</v>
      </c>
      <c r="C524" t="s">
        <v>11392</v>
      </c>
      <c r="D524">
        <v>2017</v>
      </c>
      <c r="E524" t="s">
        <v>11206</v>
      </c>
      <c r="F524" t="s">
        <v>11904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>
      <c r="A525" s="5">
        <v>524</v>
      </c>
      <c r="B525" s="5" t="s">
        <v>11292</v>
      </c>
      <c r="C525" t="s">
        <v>11392</v>
      </c>
      <c r="D525">
        <v>2017</v>
      </c>
      <c r="E525" t="s">
        <v>11206</v>
      </c>
      <c r="F525" t="s">
        <v>11903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>
      <c r="A526" s="5">
        <v>525</v>
      </c>
      <c r="B526" s="5" t="s">
        <v>11292</v>
      </c>
      <c r="C526" t="s">
        <v>11391</v>
      </c>
      <c r="D526">
        <v>2016</v>
      </c>
      <c r="E526" t="s">
        <v>11206</v>
      </c>
      <c r="F526" t="s">
        <v>11904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>
      <c r="A527" s="5">
        <v>526</v>
      </c>
      <c r="B527" s="5" t="s">
        <v>11292</v>
      </c>
      <c r="C527" t="s">
        <v>11391</v>
      </c>
      <c r="D527">
        <v>2016</v>
      </c>
      <c r="E527" t="s">
        <v>11206</v>
      </c>
      <c r="F527" t="s">
        <v>11903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>
      <c r="A528" s="5">
        <v>527</v>
      </c>
      <c r="B528" s="5" t="s">
        <v>11292</v>
      </c>
      <c r="C528" t="s">
        <v>11444</v>
      </c>
      <c r="D528">
        <v>2015</v>
      </c>
      <c r="E528" t="s">
        <v>11206</v>
      </c>
      <c r="F528" t="s">
        <v>11904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>
      <c r="A529" s="5">
        <v>528</v>
      </c>
      <c r="B529" s="5" t="s">
        <v>11292</v>
      </c>
      <c r="C529" t="s">
        <v>11444</v>
      </c>
      <c r="D529">
        <v>2016</v>
      </c>
      <c r="E529" t="s">
        <v>11206</v>
      </c>
      <c r="F529" t="s">
        <v>11904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>
      <c r="A530" s="5">
        <v>529</v>
      </c>
      <c r="B530" s="5" t="s">
        <v>11292</v>
      </c>
      <c r="C530" t="s">
        <v>11444</v>
      </c>
      <c r="D530">
        <v>2017</v>
      </c>
      <c r="E530" t="s">
        <v>11206</v>
      </c>
      <c r="F530" t="s">
        <v>11904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>
      <c r="A531" s="5">
        <v>530</v>
      </c>
      <c r="B531" s="5" t="s">
        <v>11292</v>
      </c>
      <c r="C531" t="s">
        <v>11465</v>
      </c>
      <c r="D531">
        <v>2014</v>
      </c>
      <c r="E531" t="s">
        <v>11213</v>
      </c>
      <c r="F531" t="s">
        <v>11904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>
      <c r="A532" s="5">
        <v>531</v>
      </c>
      <c r="B532" s="5" t="s">
        <v>11292</v>
      </c>
      <c r="C532" t="s">
        <v>11465</v>
      </c>
      <c r="D532">
        <v>2015</v>
      </c>
      <c r="E532" t="s">
        <v>11213</v>
      </c>
      <c r="F532" t="s">
        <v>11904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>
      <c r="A533" s="5">
        <v>532</v>
      </c>
      <c r="B533" s="5" t="s">
        <v>11292</v>
      </c>
      <c r="C533" t="s">
        <v>11465</v>
      </c>
      <c r="D533">
        <v>2016</v>
      </c>
      <c r="E533" t="s">
        <v>11213</v>
      </c>
      <c r="F533" t="s">
        <v>11904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>
      <c r="A534" s="5">
        <v>533</v>
      </c>
      <c r="B534" s="5" t="s">
        <v>11292</v>
      </c>
      <c r="C534" t="s">
        <v>11464</v>
      </c>
      <c r="D534">
        <v>2014</v>
      </c>
      <c r="E534" t="s">
        <v>11213</v>
      </c>
      <c r="F534" t="s">
        <v>11904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>
      <c r="A535" s="5">
        <v>534</v>
      </c>
      <c r="B535" s="5" t="s">
        <v>11292</v>
      </c>
      <c r="C535" t="s">
        <v>11464</v>
      </c>
      <c r="D535">
        <v>2014</v>
      </c>
      <c r="E535" t="s">
        <v>11206</v>
      </c>
      <c r="F535" t="s">
        <v>11904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>
      <c r="A536" s="5">
        <v>535</v>
      </c>
      <c r="B536" s="5" t="s">
        <v>11292</v>
      </c>
      <c r="C536" t="s">
        <v>11552</v>
      </c>
      <c r="D536">
        <v>2009</v>
      </c>
      <c r="E536" t="s">
        <v>11213</v>
      </c>
      <c r="F536" t="s">
        <v>11904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>
      <c r="A537" s="5">
        <v>536</v>
      </c>
      <c r="B537" s="5" t="s">
        <v>11292</v>
      </c>
      <c r="C537" t="s">
        <v>11552</v>
      </c>
      <c r="D537">
        <v>2009</v>
      </c>
      <c r="E537" t="s">
        <v>11213</v>
      </c>
      <c r="F537" t="s">
        <v>11903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>
      <c r="A538" s="5">
        <v>537</v>
      </c>
      <c r="B538" s="5" t="s">
        <v>11292</v>
      </c>
      <c r="C538" t="s">
        <v>11552</v>
      </c>
      <c r="D538">
        <v>2009</v>
      </c>
      <c r="E538" t="s">
        <v>11209</v>
      </c>
      <c r="F538" t="s">
        <v>11903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>
      <c r="A539" s="5">
        <v>538</v>
      </c>
      <c r="B539" s="5" t="s">
        <v>11292</v>
      </c>
      <c r="C539" t="s">
        <v>11552</v>
      </c>
      <c r="D539">
        <v>2010</v>
      </c>
      <c r="E539" t="s">
        <v>11213</v>
      </c>
      <c r="F539" t="s">
        <v>11903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>
      <c r="A540" s="5">
        <v>539</v>
      </c>
      <c r="B540" s="5" t="s">
        <v>11292</v>
      </c>
      <c r="C540" t="s">
        <v>11552</v>
      </c>
      <c r="D540">
        <v>2010</v>
      </c>
      <c r="E540" t="s">
        <v>11209</v>
      </c>
      <c r="F540" t="s">
        <v>11903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>
      <c r="A541" s="5">
        <v>540</v>
      </c>
      <c r="B541" s="5" t="s">
        <v>11292</v>
      </c>
      <c r="C541" t="s">
        <v>11552</v>
      </c>
      <c r="D541">
        <v>2011</v>
      </c>
      <c r="E541" t="s">
        <v>11213</v>
      </c>
      <c r="F541" t="s">
        <v>11903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>
      <c r="A542" s="5">
        <v>541</v>
      </c>
      <c r="B542" s="5" t="s">
        <v>11292</v>
      </c>
      <c r="C542" t="s">
        <v>11564</v>
      </c>
      <c r="D542">
        <v>2015</v>
      </c>
      <c r="E542" t="s">
        <v>11213</v>
      </c>
      <c r="F542" t="s">
        <v>11904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>
      <c r="A543" s="5">
        <v>542</v>
      </c>
      <c r="B543" s="5" t="s">
        <v>11292</v>
      </c>
      <c r="C543" t="s">
        <v>11564</v>
      </c>
      <c r="D543">
        <v>2015</v>
      </c>
      <c r="E543" t="s">
        <v>11213</v>
      </c>
      <c r="F543" t="s">
        <v>11904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>
      <c r="A544" s="5">
        <v>543</v>
      </c>
      <c r="B544" s="5" t="s">
        <v>11292</v>
      </c>
      <c r="C544" t="s">
        <v>11564</v>
      </c>
      <c r="D544">
        <v>2015</v>
      </c>
      <c r="E544" t="s">
        <v>11206</v>
      </c>
      <c r="F544" t="s">
        <v>11904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>
      <c r="A545" s="5">
        <v>544</v>
      </c>
      <c r="B545" s="5" t="s">
        <v>11292</v>
      </c>
      <c r="C545" t="s">
        <v>11564</v>
      </c>
      <c r="D545">
        <v>2016</v>
      </c>
      <c r="E545" t="s">
        <v>11213</v>
      </c>
      <c r="F545" t="s">
        <v>11904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>
      <c r="A546" s="5">
        <v>545</v>
      </c>
      <c r="B546" s="5" t="s">
        <v>11292</v>
      </c>
      <c r="C546" t="s">
        <v>11564</v>
      </c>
      <c r="D546">
        <v>2016</v>
      </c>
      <c r="E546" s="5" t="s">
        <v>11213</v>
      </c>
      <c r="F546" t="s">
        <v>11904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>
      <c r="A547" s="5">
        <v>546</v>
      </c>
      <c r="B547" s="5" t="s">
        <v>11292</v>
      </c>
      <c r="C547" t="s">
        <v>11564</v>
      </c>
      <c r="D547">
        <v>2016</v>
      </c>
      <c r="E547" t="s">
        <v>11206</v>
      </c>
      <c r="F547" t="s">
        <v>11904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>
      <c r="A548" s="5">
        <v>547</v>
      </c>
      <c r="B548" s="5" t="s">
        <v>11292</v>
      </c>
      <c r="C548" t="s">
        <v>11564</v>
      </c>
      <c r="D548">
        <v>2017</v>
      </c>
      <c r="E548" t="s">
        <v>11213</v>
      </c>
      <c r="F548" t="s">
        <v>11904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>
      <c r="A549" s="5">
        <v>548</v>
      </c>
      <c r="B549" s="5" t="s">
        <v>11292</v>
      </c>
      <c r="C549" t="s">
        <v>11564</v>
      </c>
      <c r="D549">
        <v>2017</v>
      </c>
      <c r="E549" s="5" t="s">
        <v>11213</v>
      </c>
      <c r="F549" t="s">
        <v>11904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>
      <c r="A550" s="5">
        <v>549</v>
      </c>
      <c r="B550" s="5" t="s">
        <v>11292</v>
      </c>
      <c r="C550" t="s">
        <v>11563</v>
      </c>
      <c r="D550">
        <v>2014</v>
      </c>
      <c r="E550" t="s">
        <v>11213</v>
      </c>
      <c r="F550" t="s">
        <v>11904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>
      <c r="A551" s="5">
        <v>550</v>
      </c>
      <c r="B551" s="5" t="s">
        <v>11292</v>
      </c>
      <c r="C551" t="s">
        <v>11563</v>
      </c>
      <c r="D551">
        <v>2015</v>
      </c>
      <c r="E551" t="s">
        <v>11213</v>
      </c>
      <c r="F551" t="s">
        <v>11904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>
      <c r="A552" s="5">
        <v>551</v>
      </c>
      <c r="B552" s="5" t="s">
        <v>11292</v>
      </c>
      <c r="C552" t="s">
        <v>11563</v>
      </c>
      <c r="D552">
        <v>2016</v>
      </c>
      <c r="E552" t="s">
        <v>11213</v>
      </c>
      <c r="F552" t="s">
        <v>11904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>
      <c r="A553" s="5">
        <v>552</v>
      </c>
      <c r="B553" s="5" t="s">
        <v>11292</v>
      </c>
      <c r="C553" t="s">
        <v>11625</v>
      </c>
      <c r="D553">
        <v>2015</v>
      </c>
      <c r="E553" t="s">
        <v>11209</v>
      </c>
      <c r="F553" t="s">
        <v>11904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>
      <c r="A554" s="5">
        <v>553</v>
      </c>
      <c r="B554" s="5" t="s">
        <v>11292</v>
      </c>
      <c r="C554" t="s">
        <v>11625</v>
      </c>
      <c r="D554">
        <v>2015</v>
      </c>
      <c r="E554" t="s">
        <v>11206</v>
      </c>
      <c r="F554" t="s">
        <v>11904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>
      <c r="A555" s="5">
        <v>554</v>
      </c>
      <c r="B555" s="5" t="s">
        <v>11292</v>
      </c>
      <c r="C555" t="s">
        <v>11625</v>
      </c>
      <c r="D555">
        <v>2016</v>
      </c>
      <c r="E555" t="s">
        <v>11209</v>
      </c>
      <c r="F555" t="s">
        <v>11904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>
      <c r="A556" s="5">
        <v>555</v>
      </c>
      <c r="B556" s="5" t="s">
        <v>11292</v>
      </c>
      <c r="C556" t="s">
        <v>11625</v>
      </c>
      <c r="D556">
        <v>2016</v>
      </c>
      <c r="E556" t="s">
        <v>11206</v>
      </c>
      <c r="F556" t="s">
        <v>11904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>
      <c r="A557" s="5">
        <v>556</v>
      </c>
      <c r="B557" s="5" t="s">
        <v>11292</v>
      </c>
      <c r="C557" t="s">
        <v>11625</v>
      </c>
      <c r="D557">
        <v>2016</v>
      </c>
      <c r="E557" t="s">
        <v>11206</v>
      </c>
      <c r="F557" t="s">
        <v>11906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>
      <c r="A558" s="5">
        <v>557</v>
      </c>
      <c r="B558" s="5" t="s">
        <v>11292</v>
      </c>
      <c r="C558" t="s">
        <v>11625</v>
      </c>
      <c r="D558">
        <v>2017</v>
      </c>
      <c r="E558" t="s">
        <v>11209</v>
      </c>
      <c r="F558" t="s">
        <v>11904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>
      <c r="A559" s="5">
        <v>558</v>
      </c>
      <c r="B559" s="5" t="s">
        <v>11292</v>
      </c>
      <c r="C559" t="s">
        <v>11625</v>
      </c>
      <c r="D559">
        <v>2017</v>
      </c>
      <c r="E559" t="s">
        <v>11206</v>
      </c>
      <c r="F559" t="s">
        <v>11904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>
      <c r="A560" s="5">
        <v>559</v>
      </c>
      <c r="B560" s="5" t="s">
        <v>11292</v>
      </c>
      <c r="C560" t="s">
        <v>11625</v>
      </c>
      <c r="D560">
        <v>2017</v>
      </c>
      <c r="E560" t="s">
        <v>11206</v>
      </c>
      <c r="F560" t="s">
        <v>11906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>
      <c r="A561" s="5">
        <v>560</v>
      </c>
      <c r="B561" s="5" t="s">
        <v>11292</v>
      </c>
      <c r="C561" t="s">
        <v>11621</v>
      </c>
      <c r="D561">
        <v>2008</v>
      </c>
      <c r="E561" t="s">
        <v>11206</v>
      </c>
      <c r="F561" t="s">
        <v>11904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>
      <c r="A562" s="5">
        <v>561</v>
      </c>
      <c r="B562" s="5" t="s">
        <v>11292</v>
      </c>
      <c r="C562" t="s">
        <v>11622</v>
      </c>
      <c r="D562">
        <v>2008</v>
      </c>
      <c r="E562" t="s">
        <v>11206</v>
      </c>
      <c r="F562" t="s">
        <v>11904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>
      <c r="A563" s="5">
        <v>562</v>
      </c>
      <c r="B563" s="5" t="s">
        <v>11292</v>
      </c>
      <c r="C563" t="s">
        <v>11622</v>
      </c>
      <c r="D563">
        <v>2009</v>
      </c>
      <c r="E563" t="s">
        <v>11206</v>
      </c>
      <c r="F563" t="s">
        <v>11904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>
      <c r="A564" s="5">
        <v>563</v>
      </c>
      <c r="B564" s="5" t="s">
        <v>11292</v>
      </c>
      <c r="C564" t="s">
        <v>11622</v>
      </c>
      <c r="D564">
        <v>2010</v>
      </c>
      <c r="E564" t="s">
        <v>11206</v>
      </c>
      <c r="F564" t="s">
        <v>11904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>
      <c r="A565" s="5">
        <v>564</v>
      </c>
      <c r="B565" s="5" t="s">
        <v>11292</v>
      </c>
      <c r="C565" t="s">
        <v>11623</v>
      </c>
      <c r="D565">
        <v>2016</v>
      </c>
      <c r="E565" t="s">
        <v>11206</v>
      </c>
      <c r="F565" t="s">
        <v>11904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>
      <c r="A566" s="5">
        <v>565</v>
      </c>
      <c r="B566" s="5" t="s">
        <v>11292</v>
      </c>
      <c r="C566" t="s">
        <v>11624</v>
      </c>
      <c r="D566">
        <v>2005</v>
      </c>
      <c r="E566" t="s">
        <v>11206</v>
      </c>
      <c r="F566" t="s">
        <v>11904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>
      <c r="A567" s="5">
        <v>566</v>
      </c>
      <c r="B567" s="5" t="s">
        <v>11292</v>
      </c>
      <c r="C567" t="s">
        <v>11624</v>
      </c>
      <c r="D567">
        <v>2006</v>
      </c>
      <c r="E567" t="s">
        <v>11206</v>
      </c>
      <c r="F567" t="s">
        <v>11904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>
      <c r="A568" s="5">
        <v>567</v>
      </c>
      <c r="B568" s="5" t="s">
        <v>11292</v>
      </c>
      <c r="C568" t="s">
        <v>11624</v>
      </c>
      <c r="D568">
        <v>2007</v>
      </c>
      <c r="E568" t="s">
        <v>11206</v>
      </c>
      <c r="F568" t="s">
        <v>11904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>
      <c r="A569" s="5">
        <v>568</v>
      </c>
      <c r="B569" s="5" t="s">
        <v>11292</v>
      </c>
      <c r="C569" t="s">
        <v>11647</v>
      </c>
      <c r="D569">
        <v>2005</v>
      </c>
      <c r="E569" t="s">
        <v>11202</v>
      </c>
      <c r="F569" t="s">
        <v>11904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>
      <c r="A570" s="5">
        <v>569</v>
      </c>
      <c r="B570" s="5" t="s">
        <v>11292</v>
      </c>
      <c r="C570" t="s">
        <v>11647</v>
      </c>
      <c r="D570">
        <v>2005</v>
      </c>
      <c r="E570" t="s">
        <v>11206</v>
      </c>
      <c r="F570" t="s">
        <v>11904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>
      <c r="A571" s="5">
        <v>570</v>
      </c>
      <c r="B571" s="5" t="s">
        <v>11292</v>
      </c>
      <c r="C571" t="s">
        <v>11647</v>
      </c>
      <c r="D571">
        <v>2006</v>
      </c>
      <c r="E571" t="s">
        <v>11213</v>
      </c>
      <c r="F571" t="s">
        <v>11904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>
      <c r="A572" s="5">
        <v>571</v>
      </c>
      <c r="B572" s="5" t="s">
        <v>11292</v>
      </c>
      <c r="C572" t="s">
        <v>11647</v>
      </c>
      <c r="D572">
        <v>2006</v>
      </c>
      <c r="E572" t="s">
        <v>11206</v>
      </c>
      <c r="F572" t="s">
        <v>11904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>
      <c r="A573" s="5">
        <v>572</v>
      </c>
      <c r="B573" s="5" t="s">
        <v>11292</v>
      </c>
      <c r="C573" t="s">
        <v>11647</v>
      </c>
      <c r="D573">
        <v>2007</v>
      </c>
      <c r="E573" t="s">
        <v>11213</v>
      </c>
      <c r="F573" t="s">
        <v>11904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>
      <c r="A574" s="5">
        <v>573</v>
      </c>
      <c r="B574" s="5" t="s">
        <v>11292</v>
      </c>
      <c r="C574" t="s">
        <v>11647</v>
      </c>
      <c r="D574">
        <v>2007</v>
      </c>
      <c r="E574" t="s">
        <v>11206</v>
      </c>
      <c r="F574" t="s">
        <v>11904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>
      <c r="A575" s="5">
        <v>574</v>
      </c>
      <c r="B575" s="5" t="s">
        <v>11292</v>
      </c>
      <c r="C575" t="s">
        <v>11779</v>
      </c>
      <c r="D575">
        <v>2015</v>
      </c>
      <c r="E575" t="s">
        <v>11213</v>
      </c>
      <c r="F575" t="s">
        <v>11904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>
      <c r="A576" s="5">
        <v>575</v>
      </c>
      <c r="B576" s="5" t="s">
        <v>11292</v>
      </c>
      <c r="C576" t="s">
        <v>11779</v>
      </c>
      <c r="D576">
        <v>2015</v>
      </c>
      <c r="E576" t="s">
        <v>11206</v>
      </c>
      <c r="F576" t="s">
        <v>11904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>
      <c r="A577" s="5">
        <v>576</v>
      </c>
      <c r="B577" s="5" t="s">
        <v>11292</v>
      </c>
      <c r="C577" t="s">
        <v>11779</v>
      </c>
      <c r="D577">
        <v>2016</v>
      </c>
      <c r="E577" t="s">
        <v>11213</v>
      </c>
      <c r="F577" t="s">
        <v>11904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>
      <c r="A578" s="5">
        <v>577</v>
      </c>
      <c r="B578" s="5" t="s">
        <v>11292</v>
      </c>
      <c r="C578" t="s">
        <v>11779</v>
      </c>
      <c r="D578">
        <v>2016</v>
      </c>
      <c r="E578" t="s">
        <v>11206</v>
      </c>
      <c r="F578" t="s">
        <v>11904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>
      <c r="A579" s="5">
        <v>578</v>
      </c>
      <c r="B579" s="5" t="s">
        <v>11292</v>
      </c>
      <c r="C579" t="s">
        <v>11779</v>
      </c>
      <c r="D579">
        <v>2017</v>
      </c>
      <c r="E579" t="s">
        <v>11213</v>
      </c>
      <c r="F579" t="s">
        <v>11904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>
      <c r="A580" s="5">
        <v>579</v>
      </c>
      <c r="B580" s="5" t="s">
        <v>11292</v>
      </c>
      <c r="C580" t="s">
        <v>11779</v>
      </c>
      <c r="D580">
        <v>2017</v>
      </c>
      <c r="E580" t="s">
        <v>11206</v>
      </c>
      <c r="F580" t="s">
        <v>11904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>
      <c r="A581" s="5">
        <v>580</v>
      </c>
      <c r="B581" s="5" t="s">
        <v>11292</v>
      </c>
      <c r="C581" t="s">
        <v>11777</v>
      </c>
      <c r="D581">
        <v>2007</v>
      </c>
      <c r="E581" t="s">
        <v>11213</v>
      </c>
      <c r="F581" t="s">
        <v>11904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>
      <c r="A582" s="5">
        <v>581</v>
      </c>
      <c r="B582" s="5" t="s">
        <v>11292</v>
      </c>
      <c r="C582" t="s">
        <v>11777</v>
      </c>
      <c r="D582">
        <v>2007</v>
      </c>
      <c r="E582" t="s">
        <v>11206</v>
      </c>
      <c r="F582" t="s">
        <v>11904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>
      <c r="A583" s="5">
        <v>582</v>
      </c>
      <c r="B583" s="5" t="s">
        <v>11292</v>
      </c>
      <c r="C583" t="s">
        <v>11777</v>
      </c>
      <c r="D583">
        <v>2007</v>
      </c>
      <c r="E583" t="s">
        <v>11206</v>
      </c>
      <c r="F583" t="s">
        <v>11903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>
      <c r="A584" s="5">
        <v>583</v>
      </c>
      <c r="B584" s="5" t="s">
        <v>11292</v>
      </c>
      <c r="C584" t="s">
        <v>11778</v>
      </c>
      <c r="D584">
        <v>2011</v>
      </c>
      <c r="E584" t="s">
        <v>11206</v>
      </c>
      <c r="F584" t="s">
        <v>11904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>
      <c r="A585" s="5">
        <v>584</v>
      </c>
      <c r="B585" s="5" t="s">
        <v>11292</v>
      </c>
      <c r="C585" t="s">
        <v>11778</v>
      </c>
      <c r="D585">
        <v>2012</v>
      </c>
      <c r="E585" t="s">
        <v>11206</v>
      </c>
      <c r="F585" t="s">
        <v>11904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>
      <c r="A586" s="5">
        <v>585</v>
      </c>
      <c r="B586" s="5" t="s">
        <v>11292</v>
      </c>
      <c r="C586" t="s">
        <v>11778</v>
      </c>
      <c r="D586">
        <v>2013</v>
      </c>
      <c r="E586" t="s">
        <v>11206</v>
      </c>
      <c r="F586" t="s">
        <v>11904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>
      <c r="A587" s="5">
        <v>586</v>
      </c>
      <c r="B587" s="5" t="s">
        <v>11292</v>
      </c>
      <c r="C587" t="s">
        <v>11790</v>
      </c>
      <c r="D587">
        <v>2015</v>
      </c>
      <c r="E587" t="s">
        <v>11206</v>
      </c>
      <c r="F587" t="s">
        <v>11904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>
      <c r="A588" s="5">
        <v>587</v>
      </c>
      <c r="B588" s="5" t="s">
        <v>11292</v>
      </c>
      <c r="C588" t="s">
        <v>11790</v>
      </c>
      <c r="D588">
        <v>2015</v>
      </c>
      <c r="E588" t="s">
        <v>11206</v>
      </c>
      <c r="F588" t="s">
        <v>11903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>
      <c r="A589" s="5">
        <v>588</v>
      </c>
      <c r="B589" s="5" t="s">
        <v>11292</v>
      </c>
      <c r="C589" t="s">
        <v>11790</v>
      </c>
      <c r="D589">
        <v>2016</v>
      </c>
      <c r="E589" t="s">
        <v>11206</v>
      </c>
      <c r="F589" t="s">
        <v>11904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>
      <c r="A590" s="5">
        <v>589</v>
      </c>
      <c r="B590" s="5" t="s">
        <v>11292</v>
      </c>
      <c r="C590" t="s">
        <v>11790</v>
      </c>
      <c r="D590">
        <v>2016</v>
      </c>
      <c r="E590" t="s">
        <v>11206</v>
      </c>
      <c r="F590" t="s">
        <v>11903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>
      <c r="A591" s="5">
        <v>590</v>
      </c>
      <c r="B591" s="5" t="s">
        <v>11292</v>
      </c>
      <c r="C591" t="s">
        <v>11790</v>
      </c>
      <c r="D591">
        <v>2017</v>
      </c>
      <c r="E591" t="s">
        <v>11206</v>
      </c>
      <c r="F591" t="s">
        <v>11904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>
      <c r="A592" s="5">
        <v>591</v>
      </c>
      <c r="B592" s="5" t="s">
        <v>11292</v>
      </c>
      <c r="C592" t="s">
        <v>11790</v>
      </c>
      <c r="D592">
        <v>2017</v>
      </c>
      <c r="E592" t="s">
        <v>11206</v>
      </c>
      <c r="F592" t="s">
        <v>11903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>
      <c r="A593" s="5">
        <v>592</v>
      </c>
      <c r="B593" s="5" t="s">
        <v>11292</v>
      </c>
      <c r="C593" t="s">
        <v>11795</v>
      </c>
      <c r="D593">
        <v>2015</v>
      </c>
      <c r="E593" t="s">
        <v>11206</v>
      </c>
      <c r="F593" t="s">
        <v>11904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>
      <c r="A594" s="5">
        <v>593</v>
      </c>
      <c r="B594" s="5" t="s">
        <v>11292</v>
      </c>
      <c r="C594" t="s">
        <v>11795</v>
      </c>
      <c r="D594">
        <v>2015</v>
      </c>
      <c r="E594" t="s">
        <v>11206</v>
      </c>
      <c r="F594" t="s">
        <v>11903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>
      <c r="A595" s="5">
        <v>594</v>
      </c>
      <c r="B595" s="5" t="s">
        <v>11292</v>
      </c>
      <c r="C595" t="s">
        <v>11795</v>
      </c>
      <c r="D595">
        <v>2016</v>
      </c>
      <c r="E595" t="s">
        <v>11206</v>
      </c>
      <c r="F595" t="s">
        <v>11904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>
      <c r="A596" s="5">
        <v>595</v>
      </c>
      <c r="B596" s="5" t="s">
        <v>11292</v>
      </c>
      <c r="C596" t="s">
        <v>11795</v>
      </c>
      <c r="D596">
        <v>2016</v>
      </c>
      <c r="E596" t="s">
        <v>11206</v>
      </c>
      <c r="F596" t="s">
        <v>11903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>
      <c r="A597" s="5">
        <v>596</v>
      </c>
      <c r="B597" s="5" t="s">
        <v>11292</v>
      </c>
      <c r="C597" t="s">
        <v>11795</v>
      </c>
      <c r="D597">
        <v>2017</v>
      </c>
      <c r="E597" t="s">
        <v>11206</v>
      </c>
      <c r="F597" t="s">
        <v>11904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>
      <c r="A598" s="5">
        <v>597</v>
      </c>
      <c r="B598" s="5" t="s">
        <v>11292</v>
      </c>
      <c r="C598" t="s">
        <v>11795</v>
      </c>
      <c r="D598">
        <v>2017</v>
      </c>
      <c r="E598" t="s">
        <v>11206</v>
      </c>
      <c r="F598" t="s">
        <v>11903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>
      <c r="A599" s="5">
        <v>598</v>
      </c>
      <c r="B599" s="5" t="s">
        <v>11292</v>
      </c>
      <c r="C599" t="s">
        <v>11794</v>
      </c>
      <c r="D599">
        <v>2014</v>
      </c>
      <c r="E599" t="s">
        <v>11234</v>
      </c>
      <c r="F599" t="s">
        <v>11906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>
      <c r="A600" s="5">
        <v>599</v>
      </c>
      <c r="B600" s="5" t="s">
        <v>11292</v>
      </c>
      <c r="C600" t="s">
        <v>11794</v>
      </c>
      <c r="D600">
        <v>2015</v>
      </c>
      <c r="E600" t="s">
        <v>11234</v>
      </c>
      <c r="F600" t="s">
        <v>11906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>
      <c r="A601" s="5">
        <v>600</v>
      </c>
      <c r="B601" s="5" t="s">
        <v>11292</v>
      </c>
      <c r="C601" t="s">
        <v>11794</v>
      </c>
      <c r="D601">
        <v>2016</v>
      </c>
      <c r="E601" t="s">
        <v>11234</v>
      </c>
      <c r="F601" t="s">
        <v>11906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>
      <c r="A602" s="5">
        <v>601</v>
      </c>
      <c r="B602" s="5" t="s">
        <v>11292</v>
      </c>
      <c r="C602" t="s">
        <v>11802</v>
      </c>
      <c r="D602">
        <v>2014</v>
      </c>
      <c r="E602" t="s">
        <v>11209</v>
      </c>
      <c r="F602" t="s">
        <v>11904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>
      <c r="A603" s="5">
        <v>602</v>
      </c>
      <c r="B603" s="5" t="s">
        <v>11292</v>
      </c>
      <c r="C603" t="s">
        <v>11802</v>
      </c>
      <c r="D603">
        <v>2015</v>
      </c>
      <c r="E603" t="s">
        <v>11209</v>
      </c>
      <c r="F603" t="s">
        <v>11904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>
      <c r="A604" s="5">
        <v>603</v>
      </c>
      <c r="B604" s="5" t="s">
        <v>11292</v>
      </c>
      <c r="C604" t="s">
        <v>11802</v>
      </c>
      <c r="D604">
        <v>2016</v>
      </c>
      <c r="E604" t="s">
        <v>11209</v>
      </c>
      <c r="F604" t="s">
        <v>11904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>
      <c r="A605" s="5">
        <v>604</v>
      </c>
      <c r="B605" s="5" t="s">
        <v>11292</v>
      </c>
      <c r="C605" t="s">
        <v>11803</v>
      </c>
      <c r="D605">
        <v>2005</v>
      </c>
      <c r="E605" t="s">
        <v>11206</v>
      </c>
      <c r="F605" t="s">
        <v>11904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>
      <c r="A606" s="5">
        <v>605</v>
      </c>
      <c r="B606" s="5" t="s">
        <v>11292</v>
      </c>
      <c r="C606" t="s">
        <v>11803</v>
      </c>
      <c r="D606">
        <v>2006</v>
      </c>
      <c r="E606" t="s">
        <v>11206</v>
      </c>
      <c r="F606" t="s">
        <v>11904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>
      <c r="A607" s="5">
        <v>606</v>
      </c>
      <c r="B607" s="5" t="s">
        <v>11292</v>
      </c>
      <c r="C607" t="s">
        <v>11807</v>
      </c>
      <c r="D607">
        <v>2015</v>
      </c>
      <c r="E607" t="s">
        <v>11213</v>
      </c>
      <c r="F607" t="s">
        <v>11904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>
      <c r="A608" s="5">
        <v>607</v>
      </c>
      <c r="B608" s="5" t="s">
        <v>11292</v>
      </c>
      <c r="C608" t="s">
        <v>11807</v>
      </c>
      <c r="D608">
        <v>2016</v>
      </c>
      <c r="E608" t="s">
        <v>11213</v>
      </c>
      <c r="F608" t="s">
        <v>11904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>
      <c r="A609" s="5">
        <v>608</v>
      </c>
      <c r="B609" s="5" t="s">
        <v>11292</v>
      </c>
      <c r="C609" t="s">
        <v>11807</v>
      </c>
      <c r="D609">
        <v>2017</v>
      </c>
      <c r="E609" t="s">
        <v>11213</v>
      </c>
      <c r="F609" t="s">
        <v>11904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>
      <c r="A610" s="5">
        <v>609</v>
      </c>
      <c r="B610" s="5" t="s">
        <v>11292</v>
      </c>
      <c r="C610" t="s">
        <v>11814</v>
      </c>
      <c r="D610">
        <v>2015</v>
      </c>
      <c r="E610" t="s">
        <v>11213</v>
      </c>
      <c r="F610" t="s">
        <v>11904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>
      <c r="A611" s="5">
        <v>610</v>
      </c>
      <c r="B611" s="5" t="s">
        <v>11292</v>
      </c>
      <c r="C611" t="s">
        <v>11814</v>
      </c>
      <c r="D611">
        <v>2016</v>
      </c>
      <c r="E611" t="s">
        <v>11213</v>
      </c>
      <c r="F611" t="s">
        <v>11904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>
      <c r="A612" s="5">
        <v>611</v>
      </c>
      <c r="B612" s="5" t="s">
        <v>11292</v>
      </c>
      <c r="C612" t="s">
        <v>11814</v>
      </c>
      <c r="D612">
        <v>2017</v>
      </c>
      <c r="E612" t="s">
        <v>11213</v>
      </c>
      <c r="F612" t="s">
        <v>11904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>
      <c r="A613" s="5">
        <v>612</v>
      </c>
      <c r="B613" s="5" t="s">
        <v>11292</v>
      </c>
      <c r="C613" t="s">
        <v>11813</v>
      </c>
      <c r="D613">
        <v>2011</v>
      </c>
      <c r="E613" t="s">
        <v>11206</v>
      </c>
      <c r="F613" t="s">
        <v>11904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>
      <c r="A614" s="5">
        <v>613</v>
      </c>
      <c r="B614" s="5" t="s">
        <v>11292</v>
      </c>
      <c r="C614" t="s">
        <v>11813</v>
      </c>
      <c r="D614">
        <v>2012</v>
      </c>
      <c r="E614" t="s">
        <v>11206</v>
      </c>
      <c r="F614" t="s">
        <v>11904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>
      <c r="A615" s="5">
        <v>614</v>
      </c>
      <c r="B615" s="5" t="s">
        <v>11292</v>
      </c>
      <c r="C615" t="s">
        <v>11813</v>
      </c>
      <c r="D615">
        <v>2013</v>
      </c>
      <c r="E615" t="s">
        <v>11206</v>
      </c>
      <c r="F615" t="s">
        <v>11904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>
      <c r="A616" s="5">
        <v>615</v>
      </c>
      <c r="B616" s="5" t="s">
        <v>11292</v>
      </c>
      <c r="C616" t="s">
        <v>11832</v>
      </c>
      <c r="D616">
        <v>2007</v>
      </c>
      <c r="E616" t="s">
        <v>11202</v>
      </c>
      <c r="F616" t="s">
        <v>11904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>
      <c r="A617" s="5">
        <v>616</v>
      </c>
      <c r="B617" s="5" t="s">
        <v>11292</v>
      </c>
      <c r="C617" t="s">
        <v>11832</v>
      </c>
      <c r="D617">
        <v>2007</v>
      </c>
      <c r="E617" t="s">
        <v>11206</v>
      </c>
      <c r="F617" t="s">
        <v>11904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>
      <c r="A618" s="5">
        <v>617</v>
      </c>
      <c r="B618" s="5" t="s">
        <v>11292</v>
      </c>
      <c r="C618" t="s">
        <v>11832</v>
      </c>
      <c r="D618">
        <v>2008</v>
      </c>
      <c r="E618" t="s">
        <v>11202</v>
      </c>
      <c r="F618" t="s">
        <v>11904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>
      <c r="A619" s="5">
        <v>618</v>
      </c>
      <c r="B619" s="5" t="s">
        <v>11292</v>
      </c>
      <c r="C619" t="s">
        <v>11832</v>
      </c>
      <c r="D619">
        <v>2008</v>
      </c>
      <c r="E619" t="s">
        <v>11206</v>
      </c>
      <c r="F619" t="s">
        <v>11904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>
      <c r="A620" s="5">
        <v>619</v>
      </c>
      <c r="B620" s="5" t="s">
        <v>11292</v>
      </c>
      <c r="C620" t="s">
        <v>11832</v>
      </c>
      <c r="D620">
        <v>2009</v>
      </c>
      <c r="E620" t="s">
        <v>11209</v>
      </c>
      <c r="F620" t="s">
        <v>11904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>
      <c r="A621" s="5">
        <v>620</v>
      </c>
      <c r="B621" s="5" t="s">
        <v>11292</v>
      </c>
      <c r="C621" t="s">
        <v>11832</v>
      </c>
      <c r="D621">
        <v>2009</v>
      </c>
      <c r="E621" t="s">
        <v>11206</v>
      </c>
      <c r="F621" t="s">
        <v>11904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>
      <c r="A622" s="5">
        <v>621</v>
      </c>
      <c r="B622" s="5" t="s">
        <v>11292</v>
      </c>
      <c r="C622" t="s">
        <v>11831</v>
      </c>
      <c r="D622">
        <v>2005</v>
      </c>
      <c r="E622" t="s">
        <v>11206</v>
      </c>
      <c r="F622" t="s">
        <v>11904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>
      <c r="A623" s="5">
        <v>622</v>
      </c>
      <c r="B623" s="5" t="s">
        <v>11292</v>
      </c>
      <c r="C623" t="s">
        <v>11831</v>
      </c>
      <c r="D623">
        <v>2006</v>
      </c>
      <c r="E623" t="s">
        <v>11206</v>
      </c>
      <c r="F623" t="s">
        <v>11904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>
      <c r="A624" s="5">
        <v>623</v>
      </c>
      <c r="B624" s="5" t="s">
        <v>11292</v>
      </c>
      <c r="C624" t="s">
        <v>11835</v>
      </c>
      <c r="D624">
        <v>2015</v>
      </c>
      <c r="E624" t="s">
        <v>11206</v>
      </c>
      <c r="F624" t="s">
        <v>11904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>
      <c r="A625" s="5">
        <v>624</v>
      </c>
      <c r="B625" s="5" t="s">
        <v>11292</v>
      </c>
      <c r="C625" t="s">
        <v>11835</v>
      </c>
      <c r="D625">
        <v>2016</v>
      </c>
      <c r="E625" t="s">
        <v>11206</v>
      </c>
      <c r="F625" t="s">
        <v>11904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>
      <c r="A626" s="5">
        <v>625</v>
      </c>
      <c r="B626" s="5" t="s">
        <v>11292</v>
      </c>
      <c r="C626" t="s">
        <v>11835</v>
      </c>
      <c r="D626">
        <v>2017</v>
      </c>
      <c r="E626" t="s">
        <v>11206</v>
      </c>
      <c r="F626" t="s">
        <v>11904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>
      <c r="A627" s="5">
        <v>626</v>
      </c>
      <c r="B627" s="5" t="s">
        <v>11292</v>
      </c>
      <c r="C627" t="s">
        <v>11836</v>
      </c>
      <c r="D627">
        <v>2015</v>
      </c>
      <c r="E627" t="s">
        <v>11206</v>
      </c>
      <c r="F627" t="s">
        <v>11904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>
      <c r="A628" s="5">
        <v>627</v>
      </c>
      <c r="B628" s="5" t="s">
        <v>11292</v>
      </c>
      <c r="C628" t="s">
        <v>11836</v>
      </c>
      <c r="D628">
        <v>2016</v>
      </c>
      <c r="E628" t="s">
        <v>11206</v>
      </c>
      <c r="F628" t="s">
        <v>11904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>
      <c r="A629" s="5">
        <v>628</v>
      </c>
      <c r="B629" s="5" t="s">
        <v>11292</v>
      </c>
      <c r="C629" t="s">
        <v>11836</v>
      </c>
      <c r="D629">
        <v>2017</v>
      </c>
      <c r="E629" t="s">
        <v>11206</v>
      </c>
      <c r="F629" t="s">
        <v>11904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>
      <c r="A630" s="5">
        <v>629</v>
      </c>
      <c r="B630" s="5" t="s">
        <v>11292</v>
      </c>
      <c r="C630" t="s">
        <v>11847</v>
      </c>
      <c r="D630">
        <v>2006</v>
      </c>
      <c r="E630" t="s">
        <v>11206</v>
      </c>
      <c r="F630" t="s">
        <v>11904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>
      <c r="A631" s="5">
        <v>630</v>
      </c>
      <c r="B631" s="5" t="s">
        <v>11292</v>
      </c>
      <c r="C631" t="s">
        <v>11847</v>
      </c>
      <c r="D631">
        <v>2007</v>
      </c>
      <c r="E631" t="s">
        <v>11206</v>
      </c>
      <c r="F631" t="s">
        <v>11904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>
      <c r="A632" s="5">
        <v>631</v>
      </c>
      <c r="B632" s="5" t="s">
        <v>11292</v>
      </c>
      <c r="C632" t="s">
        <v>11847</v>
      </c>
      <c r="D632">
        <v>2008</v>
      </c>
      <c r="E632" t="s">
        <v>11206</v>
      </c>
      <c r="F632" t="s">
        <v>11904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>
      <c r="A633" s="5">
        <v>632</v>
      </c>
      <c r="B633" s="5" t="s">
        <v>11292</v>
      </c>
      <c r="C633" t="s">
        <v>11858</v>
      </c>
      <c r="D633">
        <v>2005</v>
      </c>
      <c r="E633" t="s">
        <v>11206</v>
      </c>
      <c r="F633" t="s">
        <v>11904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>
      <c r="A634" s="5">
        <v>633</v>
      </c>
      <c r="B634" s="5" t="s">
        <v>11212</v>
      </c>
      <c r="C634">
        <v>200</v>
      </c>
      <c r="D634">
        <v>2015</v>
      </c>
      <c r="E634" t="s">
        <v>11213</v>
      </c>
      <c r="F634" t="s">
        <v>11904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>
      <c r="A635" s="5">
        <v>634</v>
      </c>
      <c r="B635" s="5" t="s">
        <v>11212</v>
      </c>
      <c r="C635">
        <v>200</v>
      </c>
      <c r="D635">
        <v>2016</v>
      </c>
      <c r="E635" t="s">
        <v>11213</v>
      </c>
      <c r="F635" t="s">
        <v>11904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>
      <c r="A636" s="5">
        <v>635</v>
      </c>
      <c r="B636" s="5" t="s">
        <v>11212</v>
      </c>
      <c r="C636">
        <v>200</v>
      </c>
      <c r="D636">
        <v>2017</v>
      </c>
      <c r="E636" t="s">
        <v>11213</v>
      </c>
      <c r="F636" t="s">
        <v>11904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>
      <c r="A637" s="5">
        <v>636</v>
      </c>
      <c r="B637" s="5" t="s">
        <v>11212</v>
      </c>
      <c r="C637">
        <v>300</v>
      </c>
      <c r="D637">
        <v>2015</v>
      </c>
      <c r="E637" t="s">
        <v>11206</v>
      </c>
      <c r="F637" t="s">
        <v>11904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>
      <c r="A638" s="5">
        <v>637</v>
      </c>
      <c r="B638" s="5" t="s">
        <v>11212</v>
      </c>
      <c r="C638">
        <v>300</v>
      </c>
      <c r="D638">
        <v>2016</v>
      </c>
      <c r="E638" t="s">
        <v>11206</v>
      </c>
      <c r="F638" t="s">
        <v>11904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>
      <c r="A639" s="5">
        <v>638</v>
      </c>
      <c r="B639" s="5" t="s">
        <v>11212</v>
      </c>
      <c r="C639">
        <v>300</v>
      </c>
      <c r="D639">
        <v>2017</v>
      </c>
      <c r="E639" t="s">
        <v>11206</v>
      </c>
      <c r="F639" t="s">
        <v>11904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>
      <c r="A640" s="5">
        <v>639</v>
      </c>
      <c r="B640" s="5" t="s">
        <v>11212</v>
      </c>
      <c r="C640" t="s">
        <v>11291</v>
      </c>
      <c r="D640">
        <v>2007</v>
      </c>
      <c r="E640" t="s">
        <v>11206</v>
      </c>
      <c r="F640" t="s">
        <v>11904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>
      <c r="A641" s="5">
        <v>640</v>
      </c>
      <c r="B641" s="5" t="s">
        <v>11212</v>
      </c>
      <c r="C641" t="s">
        <v>11291</v>
      </c>
      <c r="D641">
        <v>2008</v>
      </c>
      <c r="E641" t="s">
        <v>11206</v>
      </c>
      <c r="F641" t="s">
        <v>11904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>
      <c r="A642" s="5">
        <v>641</v>
      </c>
      <c r="B642" s="5" t="s">
        <v>11212</v>
      </c>
      <c r="C642" t="s">
        <v>11291</v>
      </c>
      <c r="D642">
        <v>2009</v>
      </c>
      <c r="E642" t="s">
        <v>11206</v>
      </c>
      <c r="F642" t="s">
        <v>11904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>
      <c r="A643" s="5">
        <v>642</v>
      </c>
      <c r="B643" s="5" t="s">
        <v>11212</v>
      </c>
      <c r="C643" t="s">
        <v>11387</v>
      </c>
      <c r="D643">
        <v>2006</v>
      </c>
      <c r="E643" t="s">
        <v>11202</v>
      </c>
      <c r="F643" t="s">
        <v>11904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>
      <c r="A644" s="5">
        <v>643</v>
      </c>
      <c r="B644" s="5" t="s">
        <v>11212</v>
      </c>
      <c r="C644" t="s">
        <v>11387</v>
      </c>
      <c r="D644">
        <v>2006</v>
      </c>
      <c r="E644" t="s">
        <v>11202</v>
      </c>
      <c r="F644" t="s">
        <v>11903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>
      <c r="A645" s="5">
        <v>644</v>
      </c>
      <c r="B645" s="5" t="s">
        <v>11212</v>
      </c>
      <c r="C645" t="s">
        <v>11387</v>
      </c>
      <c r="D645">
        <v>2007</v>
      </c>
      <c r="E645" t="s">
        <v>11202</v>
      </c>
      <c r="F645" t="s">
        <v>11903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>
      <c r="A646" s="5">
        <v>645</v>
      </c>
      <c r="B646" s="5" t="s">
        <v>11212</v>
      </c>
      <c r="C646" t="s">
        <v>11387</v>
      </c>
      <c r="D646">
        <v>2008</v>
      </c>
      <c r="E646" t="s">
        <v>11202</v>
      </c>
      <c r="F646" t="s">
        <v>11903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>
      <c r="A647" s="5">
        <v>646</v>
      </c>
      <c r="B647" s="5" t="s">
        <v>11212</v>
      </c>
      <c r="C647" t="s">
        <v>11672</v>
      </c>
      <c r="D647">
        <v>2007</v>
      </c>
      <c r="E647" t="s">
        <v>11206</v>
      </c>
      <c r="F647" t="s">
        <v>11904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>
      <c r="A648" s="5">
        <v>647</v>
      </c>
      <c r="B648" s="5" t="s">
        <v>11212</v>
      </c>
      <c r="C648" t="s">
        <v>11672</v>
      </c>
      <c r="D648">
        <v>2008</v>
      </c>
      <c r="E648" t="s">
        <v>11206</v>
      </c>
      <c r="F648" t="s">
        <v>11904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>
      <c r="A649" s="5">
        <v>648</v>
      </c>
      <c r="B649" s="5" t="s">
        <v>11212</v>
      </c>
      <c r="C649" t="s">
        <v>11672</v>
      </c>
      <c r="D649">
        <v>2017</v>
      </c>
      <c r="E649" t="s">
        <v>11206</v>
      </c>
      <c r="F649" t="s">
        <v>11904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>
      <c r="A650" s="5">
        <v>649</v>
      </c>
      <c r="B650" s="5" t="s">
        <v>11212</v>
      </c>
      <c r="C650" t="s">
        <v>11686</v>
      </c>
      <c r="D650">
        <v>2008</v>
      </c>
      <c r="E650" t="s">
        <v>11206</v>
      </c>
      <c r="F650" t="s">
        <v>11904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>
      <c r="A651" s="5">
        <v>650</v>
      </c>
      <c r="B651" s="5" t="s">
        <v>11212</v>
      </c>
      <c r="C651" t="s">
        <v>11686</v>
      </c>
      <c r="D651">
        <v>2008</v>
      </c>
      <c r="E651" t="s">
        <v>11206</v>
      </c>
      <c r="F651" t="s">
        <v>11903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>
      <c r="A652" s="5">
        <v>651</v>
      </c>
      <c r="B652" s="5" t="s">
        <v>11212</v>
      </c>
      <c r="C652" t="s">
        <v>11686</v>
      </c>
      <c r="D652">
        <v>2009</v>
      </c>
      <c r="E652" t="s">
        <v>11206</v>
      </c>
      <c r="F652" t="s">
        <v>11904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>
      <c r="A653" s="5">
        <v>652</v>
      </c>
      <c r="B653" s="5" t="s">
        <v>11212</v>
      </c>
      <c r="C653" t="s">
        <v>11686</v>
      </c>
      <c r="D653">
        <v>2009</v>
      </c>
      <c r="E653" t="s">
        <v>11206</v>
      </c>
      <c r="F653" t="s">
        <v>11903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>
      <c r="A654" s="5">
        <v>653</v>
      </c>
      <c r="B654" s="5" t="s">
        <v>11212</v>
      </c>
      <c r="C654" t="s">
        <v>11686</v>
      </c>
      <c r="D654">
        <v>2010</v>
      </c>
      <c r="E654" t="s">
        <v>11206</v>
      </c>
      <c r="F654" t="s">
        <v>11904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>
      <c r="A655" s="5">
        <v>654</v>
      </c>
      <c r="B655" s="5" t="s">
        <v>11212</v>
      </c>
      <c r="C655" t="s">
        <v>11766</v>
      </c>
      <c r="D655">
        <v>2008</v>
      </c>
      <c r="E655" t="s">
        <v>11213</v>
      </c>
      <c r="F655" t="s">
        <v>11904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>
      <c r="A656" s="5">
        <v>655</v>
      </c>
      <c r="B656" s="5" t="s">
        <v>11212</v>
      </c>
      <c r="C656" t="s">
        <v>11766</v>
      </c>
      <c r="D656">
        <v>2008</v>
      </c>
      <c r="E656" t="s">
        <v>11206</v>
      </c>
      <c r="F656" t="s">
        <v>11904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>
      <c r="A657" s="5">
        <v>656</v>
      </c>
      <c r="B657" s="5" t="s">
        <v>11212</v>
      </c>
      <c r="C657" t="s">
        <v>11766</v>
      </c>
      <c r="D657">
        <v>2009</v>
      </c>
      <c r="E657" t="s">
        <v>11213</v>
      </c>
      <c r="F657" t="s">
        <v>11904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>
      <c r="A658" s="5">
        <v>657</v>
      </c>
      <c r="B658" s="5" t="s">
        <v>11212</v>
      </c>
      <c r="C658" t="s">
        <v>11766</v>
      </c>
      <c r="D658">
        <v>2009</v>
      </c>
      <c r="E658" t="s">
        <v>11206</v>
      </c>
      <c r="F658" t="s">
        <v>11904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>
      <c r="A659" s="5">
        <v>658</v>
      </c>
      <c r="B659" s="5" t="s">
        <v>11212</v>
      </c>
      <c r="C659" t="s">
        <v>11766</v>
      </c>
      <c r="D659">
        <v>2010</v>
      </c>
      <c r="E659" t="s">
        <v>11213</v>
      </c>
      <c r="F659" t="s">
        <v>11904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>
      <c r="A660" s="5">
        <v>659</v>
      </c>
      <c r="B660" s="5" t="s">
        <v>11212</v>
      </c>
      <c r="C660" t="s">
        <v>11766</v>
      </c>
      <c r="D660">
        <v>2010</v>
      </c>
      <c r="E660" t="s">
        <v>11206</v>
      </c>
      <c r="F660" t="s">
        <v>11904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>
      <c r="A661" s="5">
        <v>660</v>
      </c>
      <c r="B661" s="5" t="s">
        <v>11212</v>
      </c>
      <c r="C661" t="s">
        <v>11829</v>
      </c>
      <c r="D661">
        <v>2014</v>
      </c>
      <c r="E661" t="s">
        <v>11213</v>
      </c>
      <c r="F661" t="s">
        <v>11904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>
      <c r="A662" s="5">
        <v>661</v>
      </c>
      <c r="B662" s="5" t="s">
        <v>11212</v>
      </c>
      <c r="C662" t="s">
        <v>11829</v>
      </c>
      <c r="D662">
        <v>2015</v>
      </c>
      <c r="E662" t="s">
        <v>11213</v>
      </c>
      <c r="F662" t="s">
        <v>11904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>
      <c r="A663" s="5">
        <v>662</v>
      </c>
      <c r="B663" s="5" t="s">
        <v>11212</v>
      </c>
      <c r="C663" t="s">
        <v>11829</v>
      </c>
      <c r="D663">
        <v>2016</v>
      </c>
      <c r="E663" t="s">
        <v>11213</v>
      </c>
      <c r="F663" t="s">
        <v>11904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>
      <c r="A664" s="5">
        <v>663</v>
      </c>
      <c r="B664" s="5" t="s">
        <v>11301</v>
      </c>
      <c r="C664" t="s">
        <v>11302</v>
      </c>
      <c r="D664">
        <v>2012</v>
      </c>
      <c r="E664" t="s">
        <v>11213</v>
      </c>
      <c r="F664" t="s">
        <v>11904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>
      <c r="A665" s="5">
        <v>664</v>
      </c>
      <c r="B665" s="5" t="s">
        <v>11301</v>
      </c>
      <c r="C665" t="s">
        <v>11302</v>
      </c>
      <c r="D665">
        <v>2012</v>
      </c>
      <c r="E665" t="s">
        <v>11206</v>
      </c>
      <c r="F665" t="s">
        <v>11904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>
      <c r="A666" s="5">
        <v>665</v>
      </c>
      <c r="B666" s="5" t="s">
        <v>11301</v>
      </c>
      <c r="C666" t="s">
        <v>11302</v>
      </c>
      <c r="D666">
        <v>2013</v>
      </c>
      <c r="E666" t="s">
        <v>11213</v>
      </c>
      <c r="F666" t="s">
        <v>11904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>
      <c r="A667" s="5">
        <v>666</v>
      </c>
      <c r="B667" s="5" t="s">
        <v>11301</v>
      </c>
      <c r="C667" t="s">
        <v>11302</v>
      </c>
      <c r="D667">
        <v>2013</v>
      </c>
      <c r="E667" t="s">
        <v>11206</v>
      </c>
      <c r="F667" t="s">
        <v>11904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>
      <c r="A668" s="5">
        <v>667</v>
      </c>
      <c r="B668" s="5" t="s">
        <v>11301</v>
      </c>
      <c r="C668" t="s">
        <v>11302</v>
      </c>
      <c r="D668">
        <v>2014</v>
      </c>
      <c r="E668" t="s">
        <v>11213</v>
      </c>
      <c r="F668" t="s">
        <v>11904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>
      <c r="A669" s="5">
        <v>668</v>
      </c>
      <c r="B669" s="5" t="s">
        <v>11301</v>
      </c>
      <c r="C669" t="s">
        <v>11302</v>
      </c>
      <c r="D669">
        <v>2014</v>
      </c>
      <c r="E669" t="s">
        <v>11206</v>
      </c>
      <c r="F669" t="s">
        <v>11904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>
      <c r="A670" s="5">
        <v>669</v>
      </c>
      <c r="B670" s="5" t="s">
        <v>11301</v>
      </c>
      <c r="C670" t="s">
        <v>11335</v>
      </c>
      <c r="D670">
        <v>2010</v>
      </c>
      <c r="E670" t="s">
        <v>11206</v>
      </c>
      <c r="F670" t="s">
        <v>11904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>
      <c r="A671" s="5">
        <v>670</v>
      </c>
      <c r="B671" s="5" t="s">
        <v>11301</v>
      </c>
      <c r="C671" t="s">
        <v>11335</v>
      </c>
      <c r="D671">
        <v>2010</v>
      </c>
      <c r="E671" t="s">
        <v>11206</v>
      </c>
      <c r="F671" t="s">
        <v>11903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>
      <c r="A672" s="5">
        <v>671</v>
      </c>
      <c r="B672" s="5" t="s">
        <v>11301</v>
      </c>
      <c r="C672" t="s">
        <v>11335</v>
      </c>
      <c r="D672">
        <v>2011</v>
      </c>
      <c r="E672" t="s">
        <v>11206</v>
      </c>
      <c r="F672" t="s">
        <v>11904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>
      <c r="A673" s="5">
        <v>672</v>
      </c>
      <c r="B673" s="5" t="s">
        <v>11301</v>
      </c>
      <c r="C673" t="s">
        <v>11335</v>
      </c>
      <c r="D673">
        <v>2011</v>
      </c>
      <c r="E673" t="s">
        <v>11206</v>
      </c>
      <c r="F673" t="s">
        <v>11903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>
      <c r="A674" s="5">
        <v>673</v>
      </c>
      <c r="B674" s="5" t="s">
        <v>11301</v>
      </c>
      <c r="C674" t="s">
        <v>11335</v>
      </c>
      <c r="D674">
        <v>2012</v>
      </c>
      <c r="E674" t="s">
        <v>11206</v>
      </c>
      <c r="F674" t="s">
        <v>11904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>
      <c r="A675" s="5">
        <v>674</v>
      </c>
      <c r="B675" s="5" t="s">
        <v>11301</v>
      </c>
      <c r="C675" t="s">
        <v>11335</v>
      </c>
      <c r="D675">
        <v>2012</v>
      </c>
      <c r="E675" t="s">
        <v>11206</v>
      </c>
      <c r="F675" t="s">
        <v>11903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>
      <c r="A676" s="5">
        <v>675</v>
      </c>
      <c r="B676" s="5" t="s">
        <v>11301</v>
      </c>
      <c r="C676" t="s">
        <v>11344</v>
      </c>
      <c r="D676">
        <v>2005</v>
      </c>
      <c r="E676" t="s">
        <v>11206</v>
      </c>
      <c r="F676" t="s">
        <v>11904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>
      <c r="A677" s="5">
        <v>676</v>
      </c>
      <c r="B677" s="5" t="s">
        <v>11301</v>
      </c>
      <c r="C677" t="s">
        <v>11344</v>
      </c>
      <c r="D677">
        <v>2006</v>
      </c>
      <c r="E677" t="s">
        <v>11206</v>
      </c>
      <c r="F677" t="s">
        <v>11904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>
      <c r="A678" s="5">
        <v>677</v>
      </c>
      <c r="B678" s="5" t="s">
        <v>11301</v>
      </c>
      <c r="C678" t="s">
        <v>11344</v>
      </c>
      <c r="D678">
        <v>2007</v>
      </c>
      <c r="E678" t="s">
        <v>11206</v>
      </c>
      <c r="F678" t="s">
        <v>11904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>
      <c r="A679" s="5">
        <v>678</v>
      </c>
      <c r="B679" s="5" t="s">
        <v>11301</v>
      </c>
      <c r="C679" t="s">
        <v>11355</v>
      </c>
      <c r="D679">
        <v>2015</v>
      </c>
      <c r="E679" t="s">
        <v>11209</v>
      </c>
      <c r="F679" t="s">
        <v>11903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>
      <c r="A680" s="5">
        <v>679</v>
      </c>
      <c r="B680" s="5" t="s">
        <v>11301</v>
      </c>
      <c r="C680" t="s">
        <v>11355</v>
      </c>
      <c r="D680">
        <v>2015</v>
      </c>
      <c r="E680" t="s">
        <v>11206</v>
      </c>
      <c r="F680" t="s">
        <v>11904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>
      <c r="A681" s="5">
        <v>680</v>
      </c>
      <c r="B681" s="5" t="s">
        <v>11301</v>
      </c>
      <c r="C681" t="s">
        <v>11355</v>
      </c>
      <c r="D681">
        <v>2015</v>
      </c>
      <c r="E681" t="s">
        <v>11206</v>
      </c>
      <c r="F681" t="s">
        <v>11903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>
      <c r="A682" s="5">
        <v>681</v>
      </c>
      <c r="B682" s="5" t="s">
        <v>11301</v>
      </c>
      <c r="C682" t="s">
        <v>11355</v>
      </c>
      <c r="D682">
        <v>2016</v>
      </c>
      <c r="E682" t="s">
        <v>11209</v>
      </c>
      <c r="F682" t="s">
        <v>11904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>
      <c r="A683" s="5">
        <v>682</v>
      </c>
      <c r="B683" s="5" t="s">
        <v>11301</v>
      </c>
      <c r="C683" t="s">
        <v>11355</v>
      </c>
      <c r="D683">
        <v>2016</v>
      </c>
      <c r="E683" t="s">
        <v>11209</v>
      </c>
      <c r="F683" t="s">
        <v>11903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>
      <c r="A684" s="5">
        <v>683</v>
      </c>
      <c r="B684" s="5" t="s">
        <v>11301</v>
      </c>
      <c r="C684" t="s">
        <v>11355</v>
      </c>
      <c r="D684">
        <v>2016</v>
      </c>
      <c r="E684" t="s">
        <v>11206</v>
      </c>
      <c r="F684" t="s">
        <v>11904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>
      <c r="A685" s="5">
        <v>684</v>
      </c>
      <c r="B685" s="5" t="s">
        <v>11301</v>
      </c>
      <c r="C685" t="s">
        <v>11355</v>
      </c>
      <c r="D685">
        <v>2016</v>
      </c>
      <c r="E685" t="s">
        <v>11206</v>
      </c>
      <c r="F685" t="s">
        <v>11903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>
      <c r="A686" s="5">
        <v>685</v>
      </c>
      <c r="B686" s="5" t="s">
        <v>11301</v>
      </c>
      <c r="C686" t="s">
        <v>11355</v>
      </c>
      <c r="D686">
        <v>2017</v>
      </c>
      <c r="E686" t="s">
        <v>11209</v>
      </c>
      <c r="F686" t="s">
        <v>11903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>
      <c r="A687" s="5">
        <v>686</v>
      </c>
      <c r="B687" s="5" t="s">
        <v>11301</v>
      </c>
      <c r="C687" t="s">
        <v>11355</v>
      </c>
      <c r="D687">
        <v>2017</v>
      </c>
      <c r="E687" t="s">
        <v>11206</v>
      </c>
      <c r="F687" t="s">
        <v>11904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>
      <c r="A688" s="5">
        <v>687</v>
      </c>
      <c r="B688" s="5" t="s">
        <v>11301</v>
      </c>
      <c r="C688" t="s">
        <v>11355</v>
      </c>
      <c r="D688">
        <v>2017</v>
      </c>
      <c r="E688" t="s">
        <v>11206</v>
      </c>
      <c r="F688" t="s">
        <v>11903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>
      <c r="A689" s="5">
        <v>688</v>
      </c>
      <c r="B689" s="5" t="s">
        <v>11301</v>
      </c>
      <c r="C689" t="s">
        <v>11356</v>
      </c>
      <c r="D689">
        <v>2015</v>
      </c>
      <c r="E689" t="s">
        <v>11209</v>
      </c>
      <c r="F689" t="s">
        <v>11904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>
      <c r="A690" s="5">
        <v>689</v>
      </c>
      <c r="B690" s="5" t="s">
        <v>11301</v>
      </c>
      <c r="C690" t="s">
        <v>11356</v>
      </c>
      <c r="D690">
        <v>2015</v>
      </c>
      <c r="E690" t="s">
        <v>11206</v>
      </c>
      <c r="F690" t="s">
        <v>11904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>
      <c r="A691" s="5">
        <v>690</v>
      </c>
      <c r="B691" s="5" t="s">
        <v>11301</v>
      </c>
      <c r="C691" t="s">
        <v>11356</v>
      </c>
      <c r="D691">
        <v>2016</v>
      </c>
      <c r="E691" t="s">
        <v>11209</v>
      </c>
      <c r="F691" t="s">
        <v>11904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>
      <c r="A692" s="5">
        <v>691</v>
      </c>
      <c r="B692" s="5" t="s">
        <v>11301</v>
      </c>
      <c r="C692" t="s">
        <v>11356</v>
      </c>
      <c r="D692">
        <v>2016</v>
      </c>
      <c r="E692" t="s">
        <v>11206</v>
      </c>
      <c r="F692" t="s">
        <v>11904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>
      <c r="A693" s="5">
        <v>692</v>
      </c>
      <c r="B693" s="5" t="s">
        <v>11301</v>
      </c>
      <c r="C693" t="s">
        <v>11356</v>
      </c>
      <c r="D693">
        <v>2017</v>
      </c>
      <c r="E693" t="s">
        <v>11209</v>
      </c>
      <c r="F693" t="s">
        <v>11904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>
      <c r="A694" s="5">
        <v>693</v>
      </c>
      <c r="B694" s="5" t="s">
        <v>11301</v>
      </c>
      <c r="C694" t="s">
        <v>11356</v>
      </c>
      <c r="D694">
        <v>2017</v>
      </c>
      <c r="E694" t="s">
        <v>11206</v>
      </c>
      <c r="F694" t="s">
        <v>11904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>
      <c r="A695" s="5">
        <v>694</v>
      </c>
      <c r="B695" s="5" t="s">
        <v>11301</v>
      </c>
      <c r="C695" t="s">
        <v>11407</v>
      </c>
      <c r="D695">
        <v>2008</v>
      </c>
      <c r="E695" t="s">
        <v>11206</v>
      </c>
      <c r="F695" t="s">
        <v>11904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>
      <c r="A696" s="5">
        <v>695</v>
      </c>
      <c r="B696" s="5" t="s">
        <v>11301</v>
      </c>
      <c r="C696" t="s">
        <v>11407</v>
      </c>
      <c r="D696">
        <v>2008</v>
      </c>
      <c r="E696" t="s">
        <v>11206</v>
      </c>
      <c r="F696" t="s">
        <v>11903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>
      <c r="A697" s="5">
        <v>696</v>
      </c>
      <c r="B697" s="5" t="s">
        <v>11301</v>
      </c>
      <c r="C697" t="s">
        <v>11407</v>
      </c>
      <c r="D697">
        <v>2009</v>
      </c>
      <c r="E697" t="s">
        <v>11206</v>
      </c>
      <c r="F697" t="s">
        <v>11904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>
      <c r="A698" s="5">
        <v>697</v>
      </c>
      <c r="B698" s="5" t="s">
        <v>11301</v>
      </c>
      <c r="C698" t="s">
        <v>11407</v>
      </c>
      <c r="D698">
        <v>2009</v>
      </c>
      <c r="E698" t="s">
        <v>11206</v>
      </c>
      <c r="F698" t="s">
        <v>11903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>
      <c r="A699" s="5">
        <v>698</v>
      </c>
      <c r="B699" s="5" t="s">
        <v>11301</v>
      </c>
      <c r="C699" t="s">
        <v>11407</v>
      </c>
      <c r="D699">
        <v>2010</v>
      </c>
      <c r="E699" t="s">
        <v>11213</v>
      </c>
      <c r="F699" t="s">
        <v>11904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>
      <c r="A700" s="5">
        <v>699</v>
      </c>
      <c r="B700" s="5" t="s">
        <v>11301</v>
      </c>
      <c r="C700" t="s">
        <v>11407</v>
      </c>
      <c r="D700">
        <v>2010</v>
      </c>
      <c r="E700" t="s">
        <v>11206</v>
      </c>
      <c r="F700" t="s">
        <v>11904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>
      <c r="A701" s="5">
        <v>700</v>
      </c>
      <c r="B701" s="5" t="s">
        <v>11301</v>
      </c>
      <c r="C701" t="s">
        <v>11408</v>
      </c>
      <c r="D701">
        <v>2014</v>
      </c>
      <c r="E701" t="s">
        <v>11206</v>
      </c>
      <c r="F701" t="s">
        <v>11904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>
      <c r="A702" s="5">
        <v>701</v>
      </c>
      <c r="B702" s="5" t="s">
        <v>11301</v>
      </c>
      <c r="C702" t="s">
        <v>11408</v>
      </c>
      <c r="D702">
        <v>2014</v>
      </c>
      <c r="E702" t="s">
        <v>11206</v>
      </c>
      <c r="F702" t="s">
        <v>11903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>
      <c r="A703" s="5">
        <v>702</v>
      </c>
      <c r="B703" s="5" t="s">
        <v>11301</v>
      </c>
      <c r="C703" t="s">
        <v>11408</v>
      </c>
      <c r="D703">
        <v>2015</v>
      </c>
      <c r="E703" t="s">
        <v>11206</v>
      </c>
      <c r="F703" t="s">
        <v>11904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>
      <c r="A704" s="5">
        <v>703</v>
      </c>
      <c r="B704" s="5" t="s">
        <v>11301</v>
      </c>
      <c r="C704" t="s">
        <v>11408</v>
      </c>
      <c r="D704">
        <v>2015</v>
      </c>
      <c r="E704" t="s">
        <v>11206</v>
      </c>
      <c r="F704" t="s">
        <v>11903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>
      <c r="A705" s="5">
        <v>704</v>
      </c>
      <c r="B705" s="5" t="s">
        <v>11301</v>
      </c>
      <c r="C705" t="s">
        <v>11408</v>
      </c>
      <c r="D705">
        <v>2016</v>
      </c>
      <c r="E705" t="s">
        <v>11206</v>
      </c>
      <c r="F705" t="s">
        <v>11904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>
      <c r="A706" s="5">
        <v>705</v>
      </c>
      <c r="B706" s="5" t="s">
        <v>11301</v>
      </c>
      <c r="C706" t="s">
        <v>11408</v>
      </c>
      <c r="D706">
        <v>2016</v>
      </c>
      <c r="E706" t="s">
        <v>11206</v>
      </c>
      <c r="F706" t="s">
        <v>11903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>
      <c r="A707" s="5">
        <v>706</v>
      </c>
      <c r="B707" s="5" t="s">
        <v>11301</v>
      </c>
      <c r="C707" t="s">
        <v>11418</v>
      </c>
      <c r="D707">
        <v>2015</v>
      </c>
      <c r="E707" t="s">
        <v>11209</v>
      </c>
      <c r="F707" t="s">
        <v>11904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>
      <c r="A708" s="5">
        <v>707</v>
      </c>
      <c r="B708" s="5" t="s">
        <v>11301</v>
      </c>
      <c r="C708" t="s">
        <v>11418</v>
      </c>
      <c r="D708">
        <v>2015</v>
      </c>
      <c r="E708" t="s">
        <v>11206</v>
      </c>
      <c r="F708" t="s">
        <v>11904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>
      <c r="A709" s="5">
        <v>708</v>
      </c>
      <c r="B709" s="5" t="s">
        <v>11301</v>
      </c>
      <c r="C709" t="s">
        <v>11418</v>
      </c>
      <c r="D709">
        <v>2016</v>
      </c>
      <c r="E709" t="s">
        <v>11209</v>
      </c>
      <c r="F709" t="s">
        <v>11904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>
      <c r="A710" s="5">
        <v>709</v>
      </c>
      <c r="B710" s="5" t="s">
        <v>11301</v>
      </c>
      <c r="C710" t="s">
        <v>11418</v>
      </c>
      <c r="D710">
        <v>2016</v>
      </c>
      <c r="E710" t="s">
        <v>11206</v>
      </c>
      <c r="F710" t="s">
        <v>11904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>
      <c r="A711" s="5">
        <v>710</v>
      </c>
      <c r="B711" s="5" t="s">
        <v>11301</v>
      </c>
      <c r="C711" t="s">
        <v>11418</v>
      </c>
      <c r="D711">
        <v>2017</v>
      </c>
      <c r="E711" t="s">
        <v>11209</v>
      </c>
      <c r="F711" t="s">
        <v>11904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>
      <c r="A712" s="5">
        <v>711</v>
      </c>
      <c r="B712" s="5" t="s">
        <v>11301</v>
      </c>
      <c r="C712" t="s">
        <v>11418</v>
      </c>
      <c r="D712">
        <v>2017</v>
      </c>
      <c r="E712" t="s">
        <v>11206</v>
      </c>
      <c r="F712" t="s">
        <v>11904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>
      <c r="A713" s="5">
        <v>712</v>
      </c>
      <c r="B713" s="5" t="s">
        <v>11301</v>
      </c>
      <c r="C713" t="s">
        <v>11530</v>
      </c>
      <c r="D713">
        <v>2015</v>
      </c>
      <c r="E713" t="s">
        <v>11213</v>
      </c>
      <c r="F713" t="s">
        <v>11904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>
      <c r="A714" s="5">
        <v>713</v>
      </c>
      <c r="B714" s="5" t="s">
        <v>11301</v>
      </c>
      <c r="C714" t="s">
        <v>11530</v>
      </c>
      <c r="D714">
        <v>2016</v>
      </c>
      <c r="E714" t="s">
        <v>11213</v>
      </c>
      <c r="F714" t="s">
        <v>11904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>
      <c r="A715" s="5">
        <v>714</v>
      </c>
      <c r="B715" s="5" t="s">
        <v>11301</v>
      </c>
      <c r="C715" t="s">
        <v>11530</v>
      </c>
      <c r="D715">
        <v>2017</v>
      </c>
      <c r="E715" t="s">
        <v>11206</v>
      </c>
      <c r="F715" t="s">
        <v>11904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>
      <c r="A716" s="5">
        <v>715</v>
      </c>
      <c r="B716" s="5" t="s">
        <v>11301</v>
      </c>
      <c r="C716" t="s">
        <v>11581</v>
      </c>
      <c r="D716">
        <v>2015</v>
      </c>
      <c r="E716" t="s">
        <v>11206</v>
      </c>
      <c r="F716" t="s">
        <v>11904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>
      <c r="A717" s="5">
        <v>716</v>
      </c>
      <c r="B717" s="5" t="s">
        <v>11301</v>
      </c>
      <c r="C717" t="s">
        <v>11581</v>
      </c>
      <c r="D717">
        <v>2016</v>
      </c>
      <c r="E717" t="s">
        <v>11213</v>
      </c>
      <c r="F717" t="s">
        <v>11904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>
      <c r="A718" s="5">
        <v>717</v>
      </c>
      <c r="B718" s="5" t="s">
        <v>11301</v>
      </c>
      <c r="C718" t="s">
        <v>11581</v>
      </c>
      <c r="D718">
        <v>2016</v>
      </c>
      <c r="E718" t="s">
        <v>11206</v>
      </c>
      <c r="F718" t="s">
        <v>11904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>
      <c r="A719" s="5">
        <v>718</v>
      </c>
      <c r="B719" s="5" t="s">
        <v>11301</v>
      </c>
      <c r="C719" t="s">
        <v>11581</v>
      </c>
      <c r="D719">
        <v>2017</v>
      </c>
      <c r="E719" t="s">
        <v>11213</v>
      </c>
      <c r="F719" t="s">
        <v>11904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>
      <c r="A720" s="5">
        <v>719</v>
      </c>
      <c r="B720" s="5" t="s">
        <v>11301</v>
      </c>
      <c r="C720" t="s">
        <v>11581</v>
      </c>
      <c r="D720">
        <v>2017</v>
      </c>
      <c r="E720" t="s">
        <v>11206</v>
      </c>
      <c r="F720" t="s">
        <v>11904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>
      <c r="A721" s="5">
        <v>720</v>
      </c>
      <c r="B721" s="5" t="s">
        <v>11301</v>
      </c>
      <c r="C721" t="s">
        <v>11620</v>
      </c>
      <c r="D721">
        <v>2006</v>
      </c>
      <c r="E721" t="s">
        <v>11202</v>
      </c>
      <c r="F721" t="s">
        <v>11904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>
      <c r="A722" s="5">
        <v>721</v>
      </c>
      <c r="B722" s="5" t="s">
        <v>11301</v>
      </c>
      <c r="C722" t="s">
        <v>11620</v>
      </c>
      <c r="D722">
        <v>2006</v>
      </c>
      <c r="E722" t="s">
        <v>11206</v>
      </c>
      <c r="F722" t="s">
        <v>11904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>
      <c r="A723" s="5">
        <v>722</v>
      </c>
      <c r="B723" s="5" t="s">
        <v>11301</v>
      </c>
      <c r="C723" t="s">
        <v>11620</v>
      </c>
      <c r="D723">
        <v>2007</v>
      </c>
      <c r="E723" t="s">
        <v>11202</v>
      </c>
      <c r="F723" t="s">
        <v>11904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>
      <c r="A724" s="5">
        <v>723</v>
      </c>
      <c r="B724" s="5" t="s">
        <v>11301</v>
      </c>
      <c r="C724" t="s">
        <v>11620</v>
      </c>
      <c r="D724">
        <v>2007</v>
      </c>
      <c r="E724" t="s">
        <v>11206</v>
      </c>
      <c r="F724" t="s">
        <v>11904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>
      <c r="A725" s="5">
        <v>724</v>
      </c>
      <c r="B725" s="5" t="s">
        <v>11301</v>
      </c>
      <c r="C725" t="s">
        <v>11620</v>
      </c>
      <c r="D725">
        <v>2008</v>
      </c>
      <c r="E725" t="s">
        <v>11209</v>
      </c>
      <c r="F725" t="s">
        <v>11904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>
      <c r="A726" s="5">
        <v>725</v>
      </c>
      <c r="B726" s="5" t="s">
        <v>11301</v>
      </c>
      <c r="C726" t="s">
        <v>11620</v>
      </c>
      <c r="D726">
        <v>2008</v>
      </c>
      <c r="E726" t="s">
        <v>11206</v>
      </c>
      <c r="F726" t="s">
        <v>11904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>
      <c r="A727" s="5">
        <v>726</v>
      </c>
      <c r="B727" s="5" t="s">
        <v>11301</v>
      </c>
      <c r="C727" t="s">
        <v>11659</v>
      </c>
      <c r="D727">
        <v>2005</v>
      </c>
      <c r="E727" t="s">
        <v>11202</v>
      </c>
      <c r="F727" t="s">
        <v>11903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>
      <c r="A728" s="5">
        <v>727</v>
      </c>
      <c r="B728" s="5" t="s">
        <v>11301</v>
      </c>
      <c r="C728" t="s">
        <v>11659</v>
      </c>
      <c r="D728">
        <v>2005</v>
      </c>
      <c r="E728" t="s">
        <v>11206</v>
      </c>
      <c r="F728" t="s">
        <v>11903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>
      <c r="A729" s="5">
        <v>728</v>
      </c>
      <c r="B729" s="5" t="s">
        <v>11301</v>
      </c>
      <c r="C729" t="s">
        <v>11661</v>
      </c>
      <c r="D729">
        <v>2009</v>
      </c>
      <c r="E729" t="s">
        <v>11206</v>
      </c>
      <c r="F729" t="s">
        <v>11904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>
      <c r="A730" s="5">
        <v>729</v>
      </c>
      <c r="B730" s="5" t="s">
        <v>11301</v>
      </c>
      <c r="C730" t="s">
        <v>11661</v>
      </c>
      <c r="D730">
        <v>2010</v>
      </c>
      <c r="E730" t="s">
        <v>11206</v>
      </c>
      <c r="F730" t="s">
        <v>11904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>
      <c r="A731" s="5">
        <v>730</v>
      </c>
      <c r="B731" s="5" t="s">
        <v>11301</v>
      </c>
      <c r="C731" t="s">
        <v>11661</v>
      </c>
      <c r="D731">
        <v>2011</v>
      </c>
      <c r="E731" t="s">
        <v>11206</v>
      </c>
      <c r="F731" t="s">
        <v>11904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>
      <c r="A732" s="5">
        <v>731</v>
      </c>
      <c r="B732" s="5" t="s">
        <v>11301</v>
      </c>
      <c r="C732" t="s">
        <v>11710</v>
      </c>
      <c r="D732">
        <v>2008</v>
      </c>
      <c r="E732" t="s">
        <v>11213</v>
      </c>
      <c r="F732" t="s">
        <v>11904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>
      <c r="A733" s="5">
        <v>732</v>
      </c>
      <c r="B733" s="5" t="s">
        <v>11301</v>
      </c>
      <c r="C733" t="s">
        <v>11710</v>
      </c>
      <c r="D733">
        <v>2008</v>
      </c>
      <c r="E733" t="s">
        <v>11206</v>
      </c>
      <c r="F733" t="s">
        <v>11904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>
      <c r="A734" s="5">
        <v>733</v>
      </c>
      <c r="B734" s="5" t="s">
        <v>11301</v>
      </c>
      <c r="C734" t="s">
        <v>11710</v>
      </c>
      <c r="D734">
        <v>2008</v>
      </c>
      <c r="E734" t="s">
        <v>11206</v>
      </c>
      <c r="F734" t="s">
        <v>11903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>
      <c r="A735" s="5">
        <v>734</v>
      </c>
      <c r="B735" s="5" t="s">
        <v>11301</v>
      </c>
      <c r="C735" t="s">
        <v>11710</v>
      </c>
      <c r="D735">
        <v>2009</v>
      </c>
      <c r="E735" t="s">
        <v>11213</v>
      </c>
      <c r="F735" t="s">
        <v>11904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>
      <c r="A736" s="5">
        <v>735</v>
      </c>
      <c r="B736" s="5" t="s">
        <v>11301</v>
      </c>
      <c r="C736" t="s">
        <v>11710</v>
      </c>
      <c r="D736">
        <v>2009</v>
      </c>
      <c r="E736" t="s">
        <v>11206</v>
      </c>
      <c r="F736" t="s">
        <v>11904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>
      <c r="A737" s="5">
        <v>736</v>
      </c>
      <c r="B737" s="5" t="s">
        <v>11301</v>
      </c>
      <c r="C737" t="s">
        <v>11710</v>
      </c>
      <c r="D737">
        <v>2010</v>
      </c>
      <c r="E737" t="s">
        <v>11213</v>
      </c>
      <c r="F737" t="s">
        <v>11904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>
      <c r="A738" s="5">
        <v>737</v>
      </c>
      <c r="B738" s="5" t="s">
        <v>11301</v>
      </c>
      <c r="C738" t="s">
        <v>11710</v>
      </c>
      <c r="D738">
        <v>2010</v>
      </c>
      <c r="E738" t="s">
        <v>11206</v>
      </c>
      <c r="F738" t="s">
        <v>11904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>
      <c r="A739" s="5">
        <v>738</v>
      </c>
      <c r="B739" s="5" t="s">
        <v>11301</v>
      </c>
      <c r="C739" t="s">
        <v>11800</v>
      </c>
      <c r="D739">
        <v>2013</v>
      </c>
      <c r="E739" t="s">
        <v>11202</v>
      </c>
      <c r="F739" t="s">
        <v>11903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>
      <c r="A740" s="5">
        <v>739</v>
      </c>
      <c r="B740" s="5" t="s">
        <v>11301</v>
      </c>
      <c r="C740" t="s">
        <v>11800</v>
      </c>
      <c r="D740">
        <v>2014</v>
      </c>
      <c r="E740" t="s">
        <v>11202</v>
      </c>
      <c r="F740" t="s">
        <v>11903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>
      <c r="A741" s="5">
        <v>740</v>
      </c>
      <c r="B741" s="5" t="s">
        <v>11301</v>
      </c>
      <c r="C741" t="s">
        <v>11804</v>
      </c>
      <c r="D741">
        <v>2005</v>
      </c>
      <c r="E741" t="s">
        <v>11206</v>
      </c>
      <c r="F741" t="s">
        <v>11904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>
      <c r="A742" s="5">
        <v>741</v>
      </c>
      <c r="B742" s="5" t="s">
        <v>11301</v>
      </c>
      <c r="C742" t="s">
        <v>11804</v>
      </c>
      <c r="D742">
        <v>2005</v>
      </c>
      <c r="E742" t="s">
        <v>11206</v>
      </c>
      <c r="F742" t="s">
        <v>11903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>
      <c r="A743" s="5">
        <v>742</v>
      </c>
      <c r="B743" s="5" t="s">
        <v>11301</v>
      </c>
      <c r="C743" t="s">
        <v>11804</v>
      </c>
      <c r="D743">
        <v>2006</v>
      </c>
      <c r="E743" t="s">
        <v>11206</v>
      </c>
      <c r="F743" t="s">
        <v>11904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>
      <c r="A744" s="5">
        <v>743</v>
      </c>
      <c r="B744" s="5" t="s">
        <v>11301</v>
      </c>
      <c r="C744" t="s">
        <v>11868</v>
      </c>
      <c r="D744">
        <v>2015</v>
      </c>
      <c r="E744" t="s">
        <v>11202</v>
      </c>
      <c r="F744" t="s">
        <v>11903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>
      <c r="A745" s="5">
        <v>744</v>
      </c>
      <c r="B745" s="5" t="s">
        <v>11301</v>
      </c>
      <c r="C745" t="s">
        <v>11868</v>
      </c>
      <c r="D745">
        <v>2016</v>
      </c>
      <c r="E745" t="s">
        <v>11202</v>
      </c>
      <c r="F745" t="s">
        <v>11903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>
      <c r="A746" s="5">
        <v>745</v>
      </c>
      <c r="B746" s="5" t="s">
        <v>11301</v>
      </c>
      <c r="C746" t="s">
        <v>11868</v>
      </c>
      <c r="D746">
        <v>2017</v>
      </c>
      <c r="E746" t="s">
        <v>11202</v>
      </c>
      <c r="F746" t="s">
        <v>11903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>
      <c r="A747" s="5">
        <v>746</v>
      </c>
      <c r="B747" s="5" t="s">
        <v>11222</v>
      </c>
      <c r="C747">
        <v>599</v>
      </c>
      <c r="D747">
        <v>2009</v>
      </c>
      <c r="E747" t="s">
        <v>11202</v>
      </c>
      <c r="F747" t="s">
        <v>11905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>
      <c r="A748" s="5">
        <v>747</v>
      </c>
      <c r="B748" s="5" t="s">
        <v>11222</v>
      </c>
      <c r="C748">
        <v>599</v>
      </c>
      <c r="D748">
        <v>2009</v>
      </c>
      <c r="E748" t="s">
        <v>11202</v>
      </c>
      <c r="F748" t="s">
        <v>11903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>
      <c r="A749" s="5">
        <v>748</v>
      </c>
      <c r="B749" s="5" t="s">
        <v>11222</v>
      </c>
      <c r="C749">
        <v>599</v>
      </c>
      <c r="D749">
        <v>2010</v>
      </c>
      <c r="E749" t="s">
        <v>11202</v>
      </c>
      <c r="F749" t="s">
        <v>11903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>
      <c r="A750" s="5">
        <v>749</v>
      </c>
      <c r="B750" s="5" t="s">
        <v>11222</v>
      </c>
      <c r="C750">
        <v>599</v>
      </c>
      <c r="D750">
        <v>2011</v>
      </c>
      <c r="E750" t="s">
        <v>11202</v>
      </c>
      <c r="F750" t="s">
        <v>11905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>
      <c r="A751" s="5">
        <v>750</v>
      </c>
      <c r="B751" s="5" t="s">
        <v>11222</v>
      </c>
      <c r="C751" t="s">
        <v>11226</v>
      </c>
      <c r="D751">
        <v>2013</v>
      </c>
      <c r="E751" t="s">
        <v>11202</v>
      </c>
      <c r="F751" t="s">
        <v>11905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>
      <c r="A752" s="5">
        <v>751</v>
      </c>
      <c r="B752" s="5" t="s">
        <v>11222</v>
      </c>
      <c r="C752" t="s">
        <v>11226</v>
      </c>
      <c r="D752">
        <v>2014</v>
      </c>
      <c r="E752" t="s">
        <v>11202</v>
      </c>
      <c r="F752" t="s">
        <v>11905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>
      <c r="A753" s="5">
        <v>752</v>
      </c>
      <c r="B753" s="5" t="s">
        <v>11222</v>
      </c>
      <c r="C753" t="s">
        <v>11226</v>
      </c>
      <c r="D753">
        <v>2015</v>
      </c>
      <c r="E753" t="s">
        <v>11202</v>
      </c>
      <c r="F753" t="s">
        <v>11905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>
      <c r="A754" s="5">
        <v>753</v>
      </c>
      <c r="B754" s="5" t="s">
        <v>11222</v>
      </c>
      <c r="C754" t="s">
        <v>11243</v>
      </c>
      <c r="D754">
        <v>2009</v>
      </c>
      <c r="E754" t="s">
        <v>11202</v>
      </c>
      <c r="F754" t="s">
        <v>11905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>
      <c r="A755" s="5">
        <v>754</v>
      </c>
      <c r="B755" s="5" t="s">
        <v>11222</v>
      </c>
      <c r="C755" t="s">
        <v>11243</v>
      </c>
      <c r="D755">
        <v>2010</v>
      </c>
      <c r="E755" t="s">
        <v>11202</v>
      </c>
      <c r="F755" t="s">
        <v>11905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>
      <c r="A756" s="5">
        <v>755</v>
      </c>
      <c r="B756" s="5" t="s">
        <v>11222</v>
      </c>
      <c r="C756" t="s">
        <v>11243</v>
      </c>
      <c r="D756">
        <v>2011</v>
      </c>
      <c r="E756" t="s">
        <v>11202</v>
      </c>
      <c r="F756" t="s">
        <v>11905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>
      <c r="A757" s="5">
        <v>756</v>
      </c>
      <c r="B757" s="5" t="s">
        <v>11222</v>
      </c>
      <c r="C757" t="s">
        <v>11337</v>
      </c>
      <c r="D757">
        <v>2012</v>
      </c>
      <c r="E757" t="s">
        <v>11202</v>
      </c>
      <c r="F757" t="s">
        <v>11905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>
      <c r="A758" s="5">
        <v>757</v>
      </c>
      <c r="B758" s="5" t="s">
        <v>11222</v>
      </c>
      <c r="C758" t="s">
        <v>11337</v>
      </c>
      <c r="D758">
        <v>2013</v>
      </c>
      <c r="E758" t="s">
        <v>11202</v>
      </c>
      <c r="F758" t="s">
        <v>11905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>
      <c r="A759" s="5">
        <v>758</v>
      </c>
      <c r="B759" s="5" t="s">
        <v>11222</v>
      </c>
      <c r="C759" t="s">
        <v>11337</v>
      </c>
      <c r="D759">
        <v>2014</v>
      </c>
      <c r="E759" t="s">
        <v>11202</v>
      </c>
      <c r="F759" t="s">
        <v>11905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>
      <c r="A760" s="5">
        <v>759</v>
      </c>
      <c r="B760" s="5" t="s">
        <v>11222</v>
      </c>
      <c r="C760" t="s">
        <v>11336</v>
      </c>
      <c r="D760">
        <v>2015</v>
      </c>
      <c r="E760" t="s">
        <v>11202</v>
      </c>
      <c r="F760" t="s">
        <v>11905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>
      <c r="A761" s="5">
        <v>760</v>
      </c>
      <c r="B761" s="5" t="s">
        <v>11222</v>
      </c>
      <c r="C761" t="s">
        <v>11467</v>
      </c>
      <c r="D761">
        <v>2013</v>
      </c>
      <c r="E761" t="s">
        <v>11202</v>
      </c>
      <c r="F761" t="s">
        <v>11905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>
      <c r="A762" s="5">
        <v>761</v>
      </c>
      <c r="B762" s="5" t="s">
        <v>11222</v>
      </c>
      <c r="C762" t="s">
        <v>11467</v>
      </c>
      <c r="D762">
        <v>2014</v>
      </c>
      <c r="E762" t="s">
        <v>11202</v>
      </c>
      <c r="F762" t="s">
        <v>11905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>
      <c r="A763" s="5">
        <v>762</v>
      </c>
      <c r="B763" s="5" t="s">
        <v>11222</v>
      </c>
      <c r="C763" t="s">
        <v>11467</v>
      </c>
      <c r="D763">
        <v>2015</v>
      </c>
      <c r="E763" t="s">
        <v>11202</v>
      </c>
      <c r="F763" t="s">
        <v>11905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>
      <c r="A764" s="5">
        <v>763</v>
      </c>
      <c r="B764" s="5" t="s">
        <v>11222</v>
      </c>
      <c r="C764" t="s">
        <v>11468</v>
      </c>
      <c r="D764">
        <v>2007</v>
      </c>
      <c r="E764" t="s">
        <v>11202</v>
      </c>
      <c r="F764" t="s">
        <v>11905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>
      <c r="A765" s="5">
        <v>764</v>
      </c>
      <c r="B765" s="5" t="s">
        <v>11222</v>
      </c>
      <c r="C765" t="s">
        <v>11468</v>
      </c>
      <c r="D765">
        <v>2007</v>
      </c>
      <c r="E765" t="s">
        <v>11202</v>
      </c>
      <c r="F765" t="s">
        <v>11903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>
      <c r="A766" s="5">
        <v>765</v>
      </c>
      <c r="B766" s="5" t="s">
        <v>11222</v>
      </c>
      <c r="C766" t="s">
        <v>11468</v>
      </c>
      <c r="D766">
        <v>2008</v>
      </c>
      <c r="E766" t="s">
        <v>11202</v>
      </c>
      <c r="F766" t="s">
        <v>11905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>
      <c r="A767" s="5">
        <v>766</v>
      </c>
      <c r="B767" s="5" t="s">
        <v>11222</v>
      </c>
      <c r="C767" t="s">
        <v>11468</v>
      </c>
      <c r="D767">
        <v>2008</v>
      </c>
      <c r="E767" t="s">
        <v>11202</v>
      </c>
      <c r="F767" t="s">
        <v>11903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>
      <c r="A768" s="5">
        <v>767</v>
      </c>
      <c r="B768" s="5" t="s">
        <v>11222</v>
      </c>
      <c r="C768" t="s">
        <v>11468</v>
      </c>
      <c r="D768">
        <v>2009</v>
      </c>
      <c r="E768" t="s">
        <v>11202</v>
      </c>
      <c r="F768" t="s">
        <v>11905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>
      <c r="A769" s="5">
        <v>768</v>
      </c>
      <c r="B769" s="5" t="s">
        <v>11222</v>
      </c>
      <c r="C769" t="s">
        <v>11468</v>
      </c>
      <c r="D769">
        <v>2009</v>
      </c>
      <c r="E769" t="s">
        <v>11202</v>
      </c>
      <c r="F769" t="s">
        <v>11903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>
      <c r="A770" s="5">
        <v>769</v>
      </c>
      <c r="B770" s="5" t="s">
        <v>11222</v>
      </c>
      <c r="C770" t="s">
        <v>11469</v>
      </c>
      <c r="D770">
        <v>2013</v>
      </c>
      <c r="E770" t="s">
        <v>11202</v>
      </c>
      <c r="F770" t="s">
        <v>11905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>
      <c r="A771" s="5">
        <v>770</v>
      </c>
      <c r="B771" s="5" t="s">
        <v>11222</v>
      </c>
      <c r="C771" t="s">
        <v>11469</v>
      </c>
      <c r="D771">
        <v>2014</v>
      </c>
      <c r="E771" t="s">
        <v>11202</v>
      </c>
      <c r="F771" t="s">
        <v>11905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>
      <c r="A772" s="5">
        <v>771</v>
      </c>
      <c r="B772" s="5" t="s">
        <v>11222</v>
      </c>
      <c r="C772" t="s">
        <v>11469</v>
      </c>
      <c r="D772">
        <v>2015</v>
      </c>
      <c r="E772" t="s">
        <v>11202</v>
      </c>
      <c r="F772" t="s">
        <v>11905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>
      <c r="A773" s="5">
        <v>772</v>
      </c>
      <c r="B773" s="5" t="s">
        <v>11222</v>
      </c>
      <c r="C773" t="s">
        <v>11809</v>
      </c>
      <c r="D773">
        <v>2005</v>
      </c>
      <c r="E773" t="s">
        <v>11202</v>
      </c>
      <c r="F773" t="s">
        <v>11905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>
      <c r="A774" s="5">
        <v>773</v>
      </c>
      <c r="B774" s="5" t="s">
        <v>11222</v>
      </c>
      <c r="C774" t="s">
        <v>11809</v>
      </c>
      <c r="D774">
        <v>2005</v>
      </c>
      <c r="E774" t="s">
        <v>11202</v>
      </c>
      <c r="F774" t="s">
        <v>11903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>
      <c r="A775" s="5">
        <v>774</v>
      </c>
      <c r="B775" s="5" t="s">
        <v>11207</v>
      </c>
      <c r="C775">
        <v>500</v>
      </c>
      <c r="D775">
        <v>2015</v>
      </c>
      <c r="E775" t="s">
        <v>11209</v>
      </c>
      <c r="F775" t="s">
        <v>11903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>
      <c r="A776" s="5">
        <v>775</v>
      </c>
      <c r="B776" s="5" t="s">
        <v>11207</v>
      </c>
      <c r="C776">
        <v>500</v>
      </c>
      <c r="D776">
        <v>2016</v>
      </c>
      <c r="E776" t="s">
        <v>11209</v>
      </c>
      <c r="F776" t="s">
        <v>11903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>
      <c r="A777" s="5">
        <v>776</v>
      </c>
      <c r="B777" s="5" t="s">
        <v>11207</v>
      </c>
      <c r="C777">
        <v>500</v>
      </c>
      <c r="D777">
        <v>2017</v>
      </c>
      <c r="E777" t="s">
        <v>11209</v>
      </c>
      <c r="F777" t="s">
        <v>11904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>
      <c r="A778" s="5">
        <v>777</v>
      </c>
      <c r="B778" s="5" t="s">
        <v>11207</v>
      </c>
      <c r="C778">
        <v>500</v>
      </c>
      <c r="D778">
        <v>2017</v>
      </c>
      <c r="E778" t="s">
        <v>11209</v>
      </c>
      <c r="F778" t="s">
        <v>11903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>
      <c r="A779" s="5">
        <v>778</v>
      </c>
      <c r="B779" s="5" t="s">
        <v>11207</v>
      </c>
      <c r="C779" t="s">
        <v>11208</v>
      </c>
      <c r="D779">
        <v>2017</v>
      </c>
      <c r="E779" t="s">
        <v>11209</v>
      </c>
      <c r="F779" t="s">
        <v>11903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>
      <c r="A780" s="5">
        <v>779</v>
      </c>
      <c r="B780" s="5" t="s">
        <v>11207</v>
      </c>
      <c r="C780" t="s">
        <v>11233</v>
      </c>
      <c r="D780">
        <v>2015</v>
      </c>
      <c r="E780" t="s">
        <v>11234</v>
      </c>
      <c r="F780" t="s">
        <v>11906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>
      <c r="A781" s="5">
        <v>780</v>
      </c>
      <c r="B781" s="5" t="s">
        <v>11207</v>
      </c>
      <c r="C781" t="s">
        <v>11233</v>
      </c>
      <c r="D781">
        <v>2016</v>
      </c>
      <c r="E781" t="s">
        <v>11234</v>
      </c>
      <c r="F781" t="s">
        <v>11906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>
      <c r="A782" s="5">
        <v>781</v>
      </c>
      <c r="B782" s="5" t="s">
        <v>11207</v>
      </c>
      <c r="C782" t="s">
        <v>11233</v>
      </c>
      <c r="D782">
        <v>2017</v>
      </c>
      <c r="E782" t="s">
        <v>11234</v>
      </c>
      <c r="F782" t="s">
        <v>11906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>
      <c r="A783" s="5">
        <v>782</v>
      </c>
      <c r="B783" s="5" t="s">
        <v>11207</v>
      </c>
      <c r="C783" t="s">
        <v>11235</v>
      </c>
      <c r="D783">
        <v>2015</v>
      </c>
      <c r="E783" t="s">
        <v>11209</v>
      </c>
      <c r="F783" t="s">
        <v>11904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>
      <c r="A784" s="5">
        <v>783</v>
      </c>
      <c r="B784" s="5" t="s">
        <v>11207</v>
      </c>
      <c r="C784" t="s">
        <v>11235</v>
      </c>
      <c r="D784">
        <v>2015</v>
      </c>
      <c r="E784" t="s">
        <v>11209</v>
      </c>
      <c r="F784" t="s">
        <v>11903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>
      <c r="A785" s="5">
        <v>784</v>
      </c>
      <c r="B785" s="5" t="s">
        <v>11207</v>
      </c>
      <c r="C785" t="s">
        <v>11235</v>
      </c>
      <c r="D785">
        <v>2016</v>
      </c>
      <c r="E785" t="s">
        <v>11209</v>
      </c>
      <c r="F785" t="s">
        <v>11904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>
      <c r="A786" s="5">
        <v>785</v>
      </c>
      <c r="B786" s="5" t="s">
        <v>11207</v>
      </c>
      <c r="C786" t="s">
        <v>11235</v>
      </c>
      <c r="D786">
        <v>2016</v>
      </c>
      <c r="E786" t="s">
        <v>11209</v>
      </c>
      <c r="F786" t="s">
        <v>11903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>
      <c r="A787" s="5">
        <v>786</v>
      </c>
      <c r="B787" s="5" t="s">
        <v>11207</v>
      </c>
      <c r="C787" t="s">
        <v>11235</v>
      </c>
      <c r="D787">
        <v>2017</v>
      </c>
      <c r="E787" t="s">
        <v>11209</v>
      </c>
      <c r="F787" t="s">
        <v>11904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>
      <c r="A788" s="5">
        <v>787</v>
      </c>
      <c r="B788" s="5" t="s">
        <v>11207</v>
      </c>
      <c r="C788" t="s">
        <v>11236</v>
      </c>
      <c r="D788">
        <v>2016</v>
      </c>
      <c r="E788" t="s">
        <v>11209</v>
      </c>
      <c r="F788" t="s">
        <v>11903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>
      <c r="A789" s="5">
        <v>788</v>
      </c>
      <c r="B789" s="5" t="s">
        <v>11207</v>
      </c>
      <c r="C789" t="s">
        <v>11236</v>
      </c>
      <c r="D789">
        <v>2016</v>
      </c>
      <c r="E789" t="s">
        <v>11206</v>
      </c>
      <c r="F789" t="s">
        <v>11904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>
      <c r="A790" s="5">
        <v>789</v>
      </c>
      <c r="B790" s="5" t="s">
        <v>11207</v>
      </c>
      <c r="C790" t="s">
        <v>11236</v>
      </c>
      <c r="D790">
        <v>2017</v>
      </c>
      <c r="E790" t="s">
        <v>11209</v>
      </c>
      <c r="F790" t="s">
        <v>11903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>
      <c r="A791" s="5">
        <v>790</v>
      </c>
      <c r="B791" s="5" t="s">
        <v>11207</v>
      </c>
      <c r="C791" t="s">
        <v>11236</v>
      </c>
      <c r="D791">
        <v>2017</v>
      </c>
      <c r="E791" t="s">
        <v>11206</v>
      </c>
      <c r="F791" t="s">
        <v>11904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>
      <c r="A792" s="5">
        <v>791</v>
      </c>
      <c r="B792" s="5" t="s">
        <v>11277</v>
      </c>
      <c r="C792" t="s">
        <v>11329</v>
      </c>
      <c r="D792">
        <v>2015</v>
      </c>
      <c r="E792" t="s">
        <v>11206</v>
      </c>
      <c r="F792" t="s">
        <v>11904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>
      <c r="A793" s="5">
        <v>792</v>
      </c>
      <c r="B793" s="5" t="s">
        <v>11277</v>
      </c>
      <c r="C793" t="s">
        <v>11329</v>
      </c>
      <c r="D793">
        <v>2016</v>
      </c>
      <c r="E793" t="s">
        <v>11206</v>
      </c>
      <c r="F793" t="s">
        <v>11904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>
      <c r="A794" s="5">
        <v>793</v>
      </c>
      <c r="B794" s="5" t="s">
        <v>11277</v>
      </c>
      <c r="C794" t="s">
        <v>11329</v>
      </c>
      <c r="D794">
        <v>2017</v>
      </c>
      <c r="E794" t="s">
        <v>11206</v>
      </c>
      <c r="F794" t="s">
        <v>11904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>
      <c r="A795" s="5">
        <v>794</v>
      </c>
      <c r="B795" s="5" t="s">
        <v>11277</v>
      </c>
      <c r="C795" t="s">
        <v>11390</v>
      </c>
      <c r="D795">
        <v>2009</v>
      </c>
      <c r="E795" t="s">
        <v>11213</v>
      </c>
      <c r="F795" t="s">
        <v>11904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>
      <c r="A796" s="5">
        <v>795</v>
      </c>
      <c r="B796" s="5" t="s">
        <v>11277</v>
      </c>
      <c r="C796" t="s">
        <v>11390</v>
      </c>
      <c r="D796">
        <v>2010</v>
      </c>
      <c r="E796" t="s">
        <v>11213</v>
      </c>
      <c r="F796" t="s">
        <v>11904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>
      <c r="A797" s="5">
        <v>796</v>
      </c>
      <c r="B797" s="5" t="s">
        <v>11277</v>
      </c>
      <c r="C797" t="s">
        <v>11390</v>
      </c>
      <c r="D797">
        <v>2011</v>
      </c>
      <c r="E797" t="s">
        <v>11213</v>
      </c>
      <c r="F797" t="s">
        <v>11904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>
      <c r="A798" s="5">
        <v>797</v>
      </c>
      <c r="B798" s="5" t="s">
        <v>11277</v>
      </c>
      <c r="C798" t="s">
        <v>11426</v>
      </c>
      <c r="D798">
        <v>2015</v>
      </c>
      <c r="E798" t="s">
        <v>11209</v>
      </c>
      <c r="F798" t="s">
        <v>11904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>
      <c r="A799" s="5">
        <v>798</v>
      </c>
      <c r="B799" s="5" t="s">
        <v>11277</v>
      </c>
      <c r="C799" t="s">
        <v>11426</v>
      </c>
      <c r="D799">
        <v>2015</v>
      </c>
      <c r="E799" t="s">
        <v>11206</v>
      </c>
      <c r="F799" t="s">
        <v>11904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>
      <c r="A800" s="5">
        <v>799</v>
      </c>
      <c r="B800" s="5" t="s">
        <v>11277</v>
      </c>
      <c r="C800" t="s">
        <v>11426</v>
      </c>
      <c r="D800">
        <v>2016</v>
      </c>
      <c r="E800" t="s">
        <v>11209</v>
      </c>
      <c r="F800" t="s">
        <v>11904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>
      <c r="A801" s="5">
        <v>800</v>
      </c>
      <c r="B801" s="5" t="s">
        <v>11277</v>
      </c>
      <c r="C801" t="s">
        <v>11426</v>
      </c>
      <c r="D801">
        <v>2016</v>
      </c>
      <c r="E801" t="s">
        <v>11206</v>
      </c>
      <c r="F801" t="s">
        <v>11904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>
      <c r="A802" s="5">
        <v>801</v>
      </c>
      <c r="B802" s="5" t="s">
        <v>11277</v>
      </c>
      <c r="C802" t="s">
        <v>11426</v>
      </c>
      <c r="D802">
        <v>2017</v>
      </c>
      <c r="E802" t="s">
        <v>11209</v>
      </c>
      <c r="F802" t="s">
        <v>11904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>
      <c r="A803" s="5">
        <v>802</v>
      </c>
      <c r="B803" s="5" t="s">
        <v>11277</v>
      </c>
      <c r="C803" t="s">
        <v>11426</v>
      </c>
      <c r="D803">
        <v>2017</v>
      </c>
      <c r="E803" t="s">
        <v>11206</v>
      </c>
      <c r="F803" t="s">
        <v>11904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>
      <c r="A804" s="5">
        <v>803</v>
      </c>
      <c r="B804" s="5" t="s">
        <v>11277</v>
      </c>
      <c r="C804" t="s">
        <v>11454</v>
      </c>
      <c r="D804">
        <v>2015</v>
      </c>
      <c r="E804" t="s">
        <v>11209</v>
      </c>
      <c r="F804" t="s">
        <v>11904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>
      <c r="A805" s="5">
        <v>804</v>
      </c>
      <c r="B805" s="5" t="s">
        <v>11277</v>
      </c>
      <c r="C805" t="s">
        <v>11454</v>
      </c>
      <c r="D805">
        <v>2015</v>
      </c>
      <c r="E805" t="s">
        <v>11206</v>
      </c>
      <c r="F805" t="s">
        <v>11904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>
      <c r="A806" s="5">
        <v>805</v>
      </c>
      <c r="B806" s="5" t="s">
        <v>11277</v>
      </c>
      <c r="C806" t="s">
        <v>11454</v>
      </c>
      <c r="D806">
        <v>2016</v>
      </c>
      <c r="E806" t="s">
        <v>11209</v>
      </c>
      <c r="F806" t="s">
        <v>11904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>
      <c r="A807" s="5">
        <v>806</v>
      </c>
      <c r="B807" s="5" t="s">
        <v>11277</v>
      </c>
      <c r="C807" t="s">
        <v>11454</v>
      </c>
      <c r="D807">
        <v>2016</v>
      </c>
      <c r="E807" t="s">
        <v>11206</v>
      </c>
      <c r="F807" t="s">
        <v>11904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>
      <c r="A808" s="5">
        <v>807</v>
      </c>
      <c r="B808" s="5" t="s">
        <v>11277</v>
      </c>
      <c r="C808" t="s">
        <v>11454</v>
      </c>
      <c r="D808">
        <v>2017</v>
      </c>
      <c r="E808" t="s">
        <v>11206</v>
      </c>
      <c r="F808" t="s">
        <v>11904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>
      <c r="A809" s="5">
        <v>808</v>
      </c>
      <c r="B809" s="5" t="s">
        <v>11277</v>
      </c>
      <c r="C809" t="s">
        <v>11453</v>
      </c>
      <c r="D809">
        <v>2009</v>
      </c>
      <c r="E809" t="s">
        <v>11206</v>
      </c>
      <c r="F809" t="s">
        <v>11904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>
      <c r="A810" s="5">
        <v>809</v>
      </c>
      <c r="B810" s="5" t="s">
        <v>11277</v>
      </c>
      <c r="C810" t="s">
        <v>11453</v>
      </c>
      <c r="D810">
        <v>2010</v>
      </c>
      <c r="E810" t="s">
        <v>11206</v>
      </c>
      <c r="F810" t="s">
        <v>11904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>
      <c r="A811" s="5">
        <v>810</v>
      </c>
      <c r="B811" s="5" t="s">
        <v>11277</v>
      </c>
      <c r="C811" t="s">
        <v>11453</v>
      </c>
      <c r="D811">
        <v>2011</v>
      </c>
      <c r="E811" t="s">
        <v>11206</v>
      </c>
      <c r="F811" t="s">
        <v>11904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>
      <c r="A812" s="5">
        <v>811</v>
      </c>
      <c r="B812" s="5" t="s">
        <v>11277</v>
      </c>
      <c r="C812" t="s">
        <v>11421</v>
      </c>
      <c r="D812">
        <v>2012</v>
      </c>
      <c r="E812" t="s">
        <v>11213</v>
      </c>
      <c r="F812" t="s">
        <v>11904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>
      <c r="A813" s="5">
        <v>812</v>
      </c>
      <c r="B813" s="5" t="s">
        <v>11277</v>
      </c>
      <c r="C813" t="s">
        <v>11421</v>
      </c>
      <c r="D813">
        <v>2013</v>
      </c>
      <c r="E813" t="s">
        <v>11213</v>
      </c>
      <c r="F813" t="s">
        <v>11904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>
      <c r="A814" s="5">
        <v>813</v>
      </c>
      <c r="B814" s="5" t="s">
        <v>11277</v>
      </c>
      <c r="C814" t="s">
        <v>11421</v>
      </c>
      <c r="D814">
        <v>2014</v>
      </c>
      <c r="E814" t="s">
        <v>11213</v>
      </c>
      <c r="F814" t="s">
        <v>11904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>
      <c r="A815" s="5">
        <v>814</v>
      </c>
      <c r="B815" s="5" t="s">
        <v>11277</v>
      </c>
      <c r="C815" t="s">
        <v>11422</v>
      </c>
      <c r="D815">
        <v>2012</v>
      </c>
      <c r="E815" t="s">
        <v>11213</v>
      </c>
      <c r="F815" t="s">
        <v>11904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>
      <c r="A816" s="5">
        <v>815</v>
      </c>
      <c r="B816" s="5" t="s">
        <v>11277</v>
      </c>
      <c r="C816" t="s">
        <v>11422</v>
      </c>
      <c r="D816">
        <v>2013</v>
      </c>
      <c r="E816" t="s">
        <v>11213</v>
      </c>
      <c r="F816" t="s">
        <v>11904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>
      <c r="A817" s="5">
        <v>816</v>
      </c>
      <c r="B817" s="5" t="s">
        <v>11277</v>
      </c>
      <c r="C817" t="s">
        <v>11422</v>
      </c>
      <c r="D817">
        <v>2014</v>
      </c>
      <c r="E817" t="s">
        <v>11213</v>
      </c>
      <c r="F817" t="s">
        <v>11904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>
      <c r="A818" s="5">
        <v>817</v>
      </c>
      <c r="B818" s="5" t="s">
        <v>11277</v>
      </c>
      <c r="C818" t="s">
        <v>11461</v>
      </c>
      <c r="D818">
        <v>2016</v>
      </c>
      <c r="E818" t="s">
        <v>11206</v>
      </c>
      <c r="F818" t="s">
        <v>11904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>
      <c r="A819" s="5">
        <v>818</v>
      </c>
      <c r="B819" s="5" t="s">
        <v>11277</v>
      </c>
      <c r="C819" t="s">
        <v>11461</v>
      </c>
      <c r="D819">
        <v>2017</v>
      </c>
      <c r="E819" t="s">
        <v>11206</v>
      </c>
      <c r="F819" t="s">
        <v>11904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>
      <c r="A820" s="5">
        <v>819</v>
      </c>
      <c r="B820" s="5" t="s">
        <v>11277</v>
      </c>
      <c r="C820" t="s">
        <v>11463</v>
      </c>
      <c r="D820">
        <v>2015</v>
      </c>
      <c r="E820" t="s">
        <v>11213</v>
      </c>
      <c r="F820" t="s">
        <v>11904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>
      <c r="A821" s="5">
        <v>820</v>
      </c>
      <c r="B821" s="5" t="s">
        <v>11277</v>
      </c>
      <c r="C821" t="s">
        <v>11463</v>
      </c>
      <c r="D821">
        <v>2015</v>
      </c>
      <c r="E821" t="s">
        <v>11206</v>
      </c>
      <c r="F821" t="s">
        <v>11904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>
      <c r="A822" s="5">
        <v>821</v>
      </c>
      <c r="B822" s="5" t="s">
        <v>11277</v>
      </c>
      <c r="C822" t="s">
        <v>11463</v>
      </c>
      <c r="D822">
        <v>2016</v>
      </c>
      <c r="E822" t="s">
        <v>11213</v>
      </c>
      <c r="F822" t="s">
        <v>11904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>
      <c r="A823" s="5">
        <v>822</v>
      </c>
      <c r="B823" s="5" t="s">
        <v>11277</v>
      </c>
      <c r="C823" t="s">
        <v>11463</v>
      </c>
      <c r="D823">
        <v>2016</v>
      </c>
      <c r="E823" t="s">
        <v>11206</v>
      </c>
      <c r="F823" t="s">
        <v>11904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>
      <c r="A824" s="5">
        <v>823</v>
      </c>
      <c r="B824" s="5" t="s">
        <v>11277</v>
      </c>
      <c r="C824" t="s">
        <v>11463</v>
      </c>
      <c r="D824">
        <v>2017</v>
      </c>
      <c r="E824" t="s">
        <v>11213</v>
      </c>
      <c r="F824" t="s">
        <v>11904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>
      <c r="A825" s="5">
        <v>824</v>
      </c>
      <c r="B825" s="5" t="s">
        <v>11277</v>
      </c>
      <c r="C825" t="s">
        <v>11463</v>
      </c>
      <c r="D825">
        <v>2017</v>
      </c>
      <c r="E825" t="s">
        <v>11206</v>
      </c>
      <c r="F825" t="s">
        <v>11904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>
      <c r="A826" s="5">
        <v>825</v>
      </c>
      <c r="B826" s="5" t="s">
        <v>11277</v>
      </c>
      <c r="C826" t="s">
        <v>11462</v>
      </c>
      <c r="D826">
        <v>2008</v>
      </c>
      <c r="E826" t="s">
        <v>11206</v>
      </c>
      <c r="F826" t="s">
        <v>11904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>
      <c r="A827" s="5">
        <v>826</v>
      </c>
      <c r="B827" s="5" t="s">
        <v>11277</v>
      </c>
      <c r="C827" t="s">
        <v>11462</v>
      </c>
      <c r="D827">
        <v>2009</v>
      </c>
      <c r="E827" t="s">
        <v>11206</v>
      </c>
      <c r="F827" t="s">
        <v>11904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>
      <c r="A828" s="5">
        <v>827</v>
      </c>
      <c r="B828" s="5" t="s">
        <v>11277</v>
      </c>
      <c r="C828" t="s">
        <v>11462</v>
      </c>
      <c r="D828">
        <v>2010</v>
      </c>
      <c r="E828" t="s">
        <v>11206</v>
      </c>
      <c r="F828" t="s">
        <v>11904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>
      <c r="A829" s="5">
        <v>828</v>
      </c>
      <c r="B829" s="5" t="s">
        <v>11277</v>
      </c>
      <c r="C829" t="s">
        <v>11466</v>
      </c>
      <c r="D829">
        <v>2015</v>
      </c>
      <c r="E829" t="s">
        <v>11213</v>
      </c>
      <c r="F829" t="s">
        <v>11904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>
      <c r="A830" s="5">
        <v>829</v>
      </c>
      <c r="B830" s="5" t="s">
        <v>11277</v>
      </c>
      <c r="C830" t="s">
        <v>11466</v>
      </c>
      <c r="D830">
        <v>2015</v>
      </c>
      <c r="E830" t="s">
        <v>11206</v>
      </c>
      <c r="F830" t="s">
        <v>11904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>
      <c r="A831" s="5">
        <v>830</v>
      </c>
      <c r="B831" s="5" t="s">
        <v>11277</v>
      </c>
      <c r="C831" t="s">
        <v>11466</v>
      </c>
      <c r="D831">
        <v>2016</v>
      </c>
      <c r="E831" t="s">
        <v>11213</v>
      </c>
      <c r="F831" t="s">
        <v>11904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>
      <c r="A832" s="5">
        <v>831</v>
      </c>
      <c r="B832" s="5" t="s">
        <v>11277</v>
      </c>
      <c r="C832" t="s">
        <v>11466</v>
      </c>
      <c r="D832">
        <v>2016</v>
      </c>
      <c r="E832" t="s">
        <v>11206</v>
      </c>
      <c r="F832" t="s">
        <v>11904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>
      <c r="A833" s="5">
        <v>832</v>
      </c>
      <c r="B833" s="5" t="s">
        <v>11277</v>
      </c>
      <c r="C833" t="s">
        <v>11466</v>
      </c>
      <c r="D833">
        <v>2017</v>
      </c>
      <c r="E833" t="s">
        <v>11213</v>
      </c>
      <c r="F833" t="s">
        <v>11904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>
      <c r="A834" s="5">
        <v>833</v>
      </c>
      <c r="B834" s="5" t="s">
        <v>11277</v>
      </c>
      <c r="C834" t="s">
        <v>11466</v>
      </c>
      <c r="D834">
        <v>2017</v>
      </c>
      <c r="E834" t="s">
        <v>11206</v>
      </c>
      <c r="F834" t="s">
        <v>11904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>
      <c r="A835" s="5">
        <v>834</v>
      </c>
      <c r="B835" s="5" t="s">
        <v>11277</v>
      </c>
      <c r="C835" t="s">
        <v>11470</v>
      </c>
      <c r="D835">
        <v>2015</v>
      </c>
      <c r="E835" t="s">
        <v>11206</v>
      </c>
      <c r="F835" t="s">
        <v>11903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>
      <c r="A836" s="5">
        <v>835</v>
      </c>
      <c r="B836" s="5" t="s">
        <v>11277</v>
      </c>
      <c r="C836" t="s">
        <v>11470</v>
      </c>
      <c r="D836">
        <v>2016</v>
      </c>
      <c r="E836" t="s">
        <v>11206</v>
      </c>
      <c r="F836" t="s">
        <v>11903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>
      <c r="A837" s="5">
        <v>836</v>
      </c>
      <c r="B837" s="5" t="s">
        <v>11277</v>
      </c>
      <c r="C837" t="s">
        <v>11470</v>
      </c>
      <c r="D837">
        <v>2017</v>
      </c>
      <c r="E837" t="s">
        <v>11206</v>
      </c>
      <c r="F837" t="s">
        <v>11905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>
      <c r="A838" s="5">
        <v>837</v>
      </c>
      <c r="B838" s="5" t="s">
        <v>11277</v>
      </c>
      <c r="C838" t="s">
        <v>11470</v>
      </c>
      <c r="D838">
        <v>2017</v>
      </c>
      <c r="E838" t="s">
        <v>11206</v>
      </c>
      <c r="F838" t="s">
        <v>11903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>
      <c r="A839" s="5">
        <v>838</v>
      </c>
      <c r="B839" s="5" t="s">
        <v>11277</v>
      </c>
      <c r="C839" t="s">
        <v>11473</v>
      </c>
      <c r="D839">
        <v>2005</v>
      </c>
      <c r="E839" t="s">
        <v>11206</v>
      </c>
      <c r="F839" t="s">
        <v>11904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>
      <c r="A840" s="5">
        <v>839</v>
      </c>
      <c r="B840" s="5" t="s">
        <v>11277</v>
      </c>
      <c r="C840" t="s">
        <v>11473</v>
      </c>
      <c r="D840">
        <v>2006</v>
      </c>
      <c r="E840" t="s">
        <v>11206</v>
      </c>
      <c r="F840" t="s">
        <v>11904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>
      <c r="A841" s="5">
        <v>840</v>
      </c>
      <c r="B841" s="5" t="s">
        <v>11277</v>
      </c>
      <c r="C841" t="s">
        <v>11473</v>
      </c>
      <c r="D841">
        <v>2007</v>
      </c>
      <c r="E841" t="s">
        <v>11206</v>
      </c>
      <c r="F841" t="s">
        <v>11904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>
      <c r="A842" s="5">
        <v>841</v>
      </c>
      <c r="B842" s="5" t="s">
        <v>11277</v>
      </c>
      <c r="C842" t="s">
        <v>11475</v>
      </c>
      <c r="D842">
        <v>2015</v>
      </c>
      <c r="E842" t="s">
        <v>11209</v>
      </c>
      <c r="F842" t="s">
        <v>11904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>
      <c r="A843" s="5">
        <v>842</v>
      </c>
      <c r="B843" s="5" t="s">
        <v>11277</v>
      </c>
      <c r="C843" t="s">
        <v>11475</v>
      </c>
      <c r="D843">
        <v>2015</v>
      </c>
      <c r="E843" t="s">
        <v>11206</v>
      </c>
      <c r="F843" t="s">
        <v>11904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>
      <c r="A844" s="5">
        <v>843</v>
      </c>
      <c r="B844" s="5" t="s">
        <v>11277</v>
      </c>
      <c r="C844" t="s">
        <v>11475</v>
      </c>
      <c r="D844">
        <v>2016</v>
      </c>
      <c r="E844" t="s">
        <v>11209</v>
      </c>
      <c r="F844" t="s">
        <v>11904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>
      <c r="A845" s="5">
        <v>844</v>
      </c>
      <c r="B845" s="5" t="s">
        <v>11277</v>
      </c>
      <c r="C845" t="s">
        <v>11475</v>
      </c>
      <c r="D845">
        <v>2016</v>
      </c>
      <c r="E845" t="s">
        <v>11206</v>
      </c>
      <c r="F845" t="s">
        <v>11904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>
      <c r="A846" s="5">
        <v>845</v>
      </c>
      <c r="B846" s="5" t="s">
        <v>11277</v>
      </c>
      <c r="C846" t="s">
        <v>11475</v>
      </c>
      <c r="D846">
        <v>2017</v>
      </c>
      <c r="E846" t="s">
        <v>11209</v>
      </c>
      <c r="F846" t="s">
        <v>11904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>
      <c r="A847" s="5">
        <v>846</v>
      </c>
      <c r="B847" s="5" t="s">
        <v>11277</v>
      </c>
      <c r="C847" t="s">
        <v>11475</v>
      </c>
      <c r="D847">
        <v>2017</v>
      </c>
      <c r="E847" t="s">
        <v>11206</v>
      </c>
      <c r="F847" t="s">
        <v>11904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>
      <c r="A848" s="5">
        <v>847</v>
      </c>
      <c r="B848" s="5" t="s">
        <v>11277</v>
      </c>
      <c r="C848" t="s">
        <v>11479</v>
      </c>
      <c r="D848">
        <v>2015</v>
      </c>
      <c r="E848" t="s">
        <v>11234</v>
      </c>
      <c r="F848" t="s">
        <v>11906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>
      <c r="A849" s="5">
        <v>848</v>
      </c>
      <c r="B849" s="5" t="s">
        <v>11277</v>
      </c>
      <c r="C849" t="s">
        <v>11479</v>
      </c>
      <c r="D849">
        <v>2015</v>
      </c>
      <c r="E849" t="s">
        <v>11213</v>
      </c>
      <c r="F849" t="s">
        <v>11905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>
      <c r="A850" s="5">
        <v>849</v>
      </c>
      <c r="B850" s="5" t="s">
        <v>11277</v>
      </c>
      <c r="C850" t="s">
        <v>11479</v>
      </c>
      <c r="D850">
        <v>2015</v>
      </c>
      <c r="E850" t="s">
        <v>11213</v>
      </c>
      <c r="F850" t="s">
        <v>11903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>
      <c r="A851" s="5">
        <v>850</v>
      </c>
      <c r="B851" s="5" t="s">
        <v>11277</v>
      </c>
      <c r="C851" t="s">
        <v>11479</v>
      </c>
      <c r="D851">
        <v>2016</v>
      </c>
      <c r="E851" t="s">
        <v>11234</v>
      </c>
      <c r="F851" t="s">
        <v>11906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>
      <c r="A852" s="5">
        <v>851</v>
      </c>
      <c r="B852" s="5" t="s">
        <v>11277</v>
      </c>
      <c r="C852" t="s">
        <v>11479</v>
      </c>
      <c r="D852">
        <v>2016</v>
      </c>
      <c r="E852" t="s">
        <v>11213</v>
      </c>
      <c r="F852" t="s">
        <v>11905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>
      <c r="A853" s="5">
        <v>852</v>
      </c>
      <c r="B853" s="5" t="s">
        <v>11277</v>
      </c>
      <c r="C853" t="s">
        <v>11479</v>
      </c>
      <c r="D853">
        <v>2016</v>
      </c>
      <c r="E853" t="s">
        <v>11213</v>
      </c>
      <c r="F853" t="s">
        <v>11903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>
      <c r="A854" s="5">
        <v>853</v>
      </c>
      <c r="B854" s="5" t="s">
        <v>11277</v>
      </c>
      <c r="C854" t="s">
        <v>11479</v>
      </c>
      <c r="D854">
        <v>2017</v>
      </c>
      <c r="E854" t="s">
        <v>11234</v>
      </c>
      <c r="F854" t="s">
        <v>11906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>
      <c r="A855" s="5">
        <v>854</v>
      </c>
      <c r="B855" s="5" t="s">
        <v>11277</v>
      </c>
      <c r="C855" t="s">
        <v>11479</v>
      </c>
      <c r="D855">
        <v>2017</v>
      </c>
      <c r="E855" t="s">
        <v>11213</v>
      </c>
      <c r="F855" t="s">
        <v>11905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>
      <c r="A856" s="5">
        <v>855</v>
      </c>
      <c r="B856" s="5" t="s">
        <v>11277</v>
      </c>
      <c r="C856" t="s">
        <v>11479</v>
      </c>
      <c r="D856">
        <v>2017</v>
      </c>
      <c r="E856" t="s">
        <v>11213</v>
      </c>
      <c r="F856" t="s">
        <v>11903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>
      <c r="A857" s="5">
        <v>856</v>
      </c>
      <c r="B857" s="5" t="s">
        <v>11277</v>
      </c>
      <c r="C857" t="s">
        <v>11479</v>
      </c>
      <c r="D857">
        <v>2017</v>
      </c>
      <c r="E857" t="s">
        <v>11206</v>
      </c>
      <c r="F857" t="s">
        <v>11903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>
      <c r="A858" s="5">
        <v>857</v>
      </c>
      <c r="B858" s="5" t="s">
        <v>11277</v>
      </c>
      <c r="C858" t="s">
        <v>11477</v>
      </c>
      <c r="D858">
        <v>2017</v>
      </c>
      <c r="E858" t="s">
        <v>11209</v>
      </c>
      <c r="F858" t="s">
        <v>11903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>
      <c r="A859" s="5">
        <v>858</v>
      </c>
      <c r="B859" s="5" t="s">
        <v>11277</v>
      </c>
      <c r="C859" t="s">
        <v>11478</v>
      </c>
      <c r="D859">
        <v>2015</v>
      </c>
      <c r="E859" t="s">
        <v>11209</v>
      </c>
      <c r="F859" t="s">
        <v>11903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>
      <c r="A860" s="5">
        <v>859</v>
      </c>
      <c r="B860" s="5" t="s">
        <v>11277</v>
      </c>
      <c r="C860" t="s">
        <v>11478</v>
      </c>
      <c r="D860">
        <v>2016</v>
      </c>
      <c r="E860" t="s">
        <v>11209</v>
      </c>
      <c r="F860" t="s">
        <v>11903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>
      <c r="A861" s="5">
        <v>860</v>
      </c>
      <c r="B861" s="5" t="s">
        <v>11277</v>
      </c>
      <c r="C861" t="s">
        <v>11478</v>
      </c>
      <c r="D861">
        <v>2017</v>
      </c>
      <c r="E861" t="s">
        <v>11209</v>
      </c>
      <c r="F861" t="s">
        <v>11903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>
      <c r="A862" s="5">
        <v>861</v>
      </c>
      <c r="B862" s="5" t="s">
        <v>11277</v>
      </c>
      <c r="C862" t="s">
        <v>11486</v>
      </c>
      <c r="D862">
        <v>2005</v>
      </c>
      <c r="E862" t="s">
        <v>11206</v>
      </c>
      <c r="F862" t="s">
        <v>11904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>
      <c r="A863" s="5">
        <v>862</v>
      </c>
      <c r="B863" s="5" t="s">
        <v>11277</v>
      </c>
      <c r="C863" t="s">
        <v>11486</v>
      </c>
      <c r="D863">
        <v>2006</v>
      </c>
      <c r="E863" t="s">
        <v>11206</v>
      </c>
      <c r="F863" t="s">
        <v>11904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>
      <c r="A864" s="5">
        <v>863</v>
      </c>
      <c r="B864" s="5" t="s">
        <v>11277</v>
      </c>
      <c r="C864" t="s">
        <v>11486</v>
      </c>
      <c r="D864">
        <v>2007</v>
      </c>
      <c r="E864" t="s">
        <v>11206</v>
      </c>
      <c r="F864" t="s">
        <v>11904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>
      <c r="A865" s="5">
        <v>864</v>
      </c>
      <c r="B865" s="5" t="s">
        <v>11277</v>
      </c>
      <c r="C865" t="s">
        <v>11487</v>
      </c>
      <c r="D865">
        <v>2005</v>
      </c>
      <c r="E865" t="s">
        <v>11206</v>
      </c>
      <c r="F865" t="s">
        <v>11904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>
      <c r="A866" s="5">
        <v>865</v>
      </c>
      <c r="B866" s="5" t="s">
        <v>11277</v>
      </c>
      <c r="C866" t="s">
        <v>11487</v>
      </c>
      <c r="D866">
        <v>2006</v>
      </c>
      <c r="E866" t="s">
        <v>11206</v>
      </c>
      <c r="F866" t="s">
        <v>11904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>
      <c r="A867" s="5">
        <v>866</v>
      </c>
      <c r="B867" s="5" t="s">
        <v>11277</v>
      </c>
      <c r="C867" t="s">
        <v>11487</v>
      </c>
      <c r="D867">
        <v>2007</v>
      </c>
      <c r="E867" t="s">
        <v>11206</v>
      </c>
      <c r="F867" t="s">
        <v>11904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>
      <c r="A868" s="5">
        <v>867</v>
      </c>
      <c r="B868" s="5" t="s">
        <v>11277</v>
      </c>
      <c r="C868" t="s">
        <v>11490</v>
      </c>
      <c r="D868">
        <v>2015</v>
      </c>
      <c r="E868" t="s">
        <v>11206</v>
      </c>
      <c r="F868" t="s">
        <v>11904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>
      <c r="A869" s="5">
        <v>868</v>
      </c>
      <c r="B869" s="5" t="s">
        <v>11277</v>
      </c>
      <c r="C869" t="s">
        <v>11490</v>
      </c>
      <c r="D869">
        <v>2016</v>
      </c>
      <c r="E869" t="s">
        <v>11206</v>
      </c>
      <c r="F869" t="s">
        <v>11904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>
      <c r="A870" s="5">
        <v>869</v>
      </c>
      <c r="B870" s="5" t="s">
        <v>11277</v>
      </c>
      <c r="C870" t="s">
        <v>11490</v>
      </c>
      <c r="D870">
        <v>2017</v>
      </c>
      <c r="E870" t="s">
        <v>11206</v>
      </c>
      <c r="F870" t="s">
        <v>11904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>
      <c r="A871" s="5">
        <v>870</v>
      </c>
      <c r="B871" s="5" t="s">
        <v>11277</v>
      </c>
      <c r="C871" t="s">
        <v>11489</v>
      </c>
      <c r="D871">
        <v>2015</v>
      </c>
      <c r="E871" t="s">
        <v>11206</v>
      </c>
      <c r="F871" t="s">
        <v>11904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>
      <c r="A872" s="5">
        <v>871</v>
      </c>
      <c r="B872" s="5" t="s">
        <v>11277</v>
      </c>
      <c r="C872" t="s">
        <v>11489</v>
      </c>
      <c r="D872">
        <v>2016</v>
      </c>
      <c r="E872" t="s">
        <v>11206</v>
      </c>
      <c r="F872" t="s">
        <v>11904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>
      <c r="A873" s="5">
        <v>872</v>
      </c>
      <c r="B873" s="5" t="s">
        <v>11277</v>
      </c>
      <c r="C873" t="s">
        <v>11489</v>
      </c>
      <c r="D873">
        <v>2017</v>
      </c>
      <c r="E873" t="s">
        <v>11206</v>
      </c>
      <c r="F873" t="s">
        <v>11904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>
      <c r="A874" s="5">
        <v>873</v>
      </c>
      <c r="B874" s="5" t="s">
        <v>11277</v>
      </c>
      <c r="C874" t="s">
        <v>11544</v>
      </c>
      <c r="D874">
        <v>2005</v>
      </c>
      <c r="E874" t="s">
        <v>11202</v>
      </c>
      <c r="F874" t="s">
        <v>11903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>
      <c r="A875" s="5">
        <v>874</v>
      </c>
      <c r="B875" s="5" t="s">
        <v>11277</v>
      </c>
      <c r="C875" t="s">
        <v>11544</v>
      </c>
      <c r="D875">
        <v>2006</v>
      </c>
      <c r="E875" t="s">
        <v>11202</v>
      </c>
      <c r="F875" t="s">
        <v>11903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>
      <c r="A876" s="5">
        <v>875</v>
      </c>
      <c r="B876" s="5" t="s">
        <v>11277</v>
      </c>
      <c r="C876" t="s">
        <v>11656</v>
      </c>
      <c r="D876">
        <v>2015</v>
      </c>
      <c r="E876" t="s">
        <v>11209</v>
      </c>
      <c r="F876" t="s">
        <v>11903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>
      <c r="A877" s="5">
        <v>876</v>
      </c>
      <c r="B877" s="5" t="s">
        <v>11277</v>
      </c>
      <c r="C877" t="s">
        <v>11656</v>
      </c>
      <c r="D877">
        <v>2015</v>
      </c>
      <c r="E877" t="s">
        <v>11206</v>
      </c>
      <c r="F877" t="s">
        <v>11903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>
      <c r="A878" s="5">
        <v>877</v>
      </c>
      <c r="B878" s="5" t="s">
        <v>11277</v>
      </c>
      <c r="C878" t="s">
        <v>11656</v>
      </c>
      <c r="D878">
        <v>2016</v>
      </c>
      <c r="E878" t="s">
        <v>11209</v>
      </c>
      <c r="F878" t="s">
        <v>11903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>
      <c r="A879" s="5">
        <v>878</v>
      </c>
      <c r="B879" s="5" t="s">
        <v>11277</v>
      </c>
      <c r="C879" t="s">
        <v>11656</v>
      </c>
      <c r="D879">
        <v>2016</v>
      </c>
      <c r="E879" t="s">
        <v>11206</v>
      </c>
      <c r="F879" t="s">
        <v>11903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>
      <c r="A880" s="5">
        <v>879</v>
      </c>
      <c r="B880" s="5" t="s">
        <v>11277</v>
      </c>
      <c r="C880" t="s">
        <v>11656</v>
      </c>
      <c r="D880">
        <v>2017</v>
      </c>
      <c r="E880" t="s">
        <v>11209</v>
      </c>
      <c r="F880" t="s">
        <v>11903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>
      <c r="A881" s="5">
        <v>880</v>
      </c>
      <c r="B881" s="5" t="s">
        <v>11277</v>
      </c>
      <c r="C881" t="s">
        <v>11656</v>
      </c>
      <c r="D881">
        <v>2017</v>
      </c>
      <c r="E881" t="s">
        <v>11206</v>
      </c>
      <c r="F881" t="s">
        <v>11903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>
      <c r="A882" s="5">
        <v>881</v>
      </c>
      <c r="B882" s="5" t="s">
        <v>11277</v>
      </c>
      <c r="C882" t="s">
        <v>11714</v>
      </c>
      <c r="D882">
        <v>2009</v>
      </c>
      <c r="E882" t="s">
        <v>11206</v>
      </c>
      <c r="F882" t="s">
        <v>11903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>
      <c r="A883" s="5">
        <v>882</v>
      </c>
      <c r="B883" s="5" t="s">
        <v>11277</v>
      </c>
      <c r="C883" t="s">
        <v>11714</v>
      </c>
      <c r="D883">
        <v>2010</v>
      </c>
      <c r="E883" t="s">
        <v>11206</v>
      </c>
      <c r="F883" t="s">
        <v>11903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>
      <c r="A884" s="5">
        <v>883</v>
      </c>
      <c r="B884" s="5" t="s">
        <v>11277</v>
      </c>
      <c r="C884" t="s">
        <v>11714</v>
      </c>
      <c r="D884">
        <v>2011</v>
      </c>
      <c r="E884" t="s">
        <v>11206</v>
      </c>
      <c r="F884" t="s">
        <v>11903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>
      <c r="A885" s="5">
        <v>884</v>
      </c>
      <c r="B885" s="5" t="s">
        <v>11277</v>
      </c>
      <c r="C885" t="s">
        <v>11770</v>
      </c>
      <c r="D885">
        <v>2015</v>
      </c>
      <c r="E885" t="s">
        <v>11209</v>
      </c>
      <c r="F885" t="s">
        <v>11903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>
      <c r="A886" s="5">
        <v>885</v>
      </c>
      <c r="B886" s="5" t="s">
        <v>11277</v>
      </c>
      <c r="C886" t="s">
        <v>11770</v>
      </c>
      <c r="D886">
        <v>2016</v>
      </c>
      <c r="E886" t="s">
        <v>11209</v>
      </c>
      <c r="F886" t="s">
        <v>11903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>
      <c r="A887" s="5">
        <v>886</v>
      </c>
      <c r="B887" s="5" t="s">
        <v>11277</v>
      </c>
      <c r="C887" t="s">
        <v>11770</v>
      </c>
      <c r="D887">
        <v>2017</v>
      </c>
      <c r="E887" t="s">
        <v>11209</v>
      </c>
      <c r="F887" t="s">
        <v>11903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>
      <c r="A888" s="5">
        <v>887</v>
      </c>
      <c r="B888" s="5" t="s">
        <v>11277</v>
      </c>
      <c r="C888" t="s">
        <v>11771</v>
      </c>
      <c r="D888">
        <v>2012</v>
      </c>
      <c r="E888" t="s">
        <v>11202</v>
      </c>
      <c r="F888" t="s">
        <v>11903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>
      <c r="A889" s="5">
        <v>888</v>
      </c>
      <c r="B889" s="5" t="s">
        <v>11277</v>
      </c>
      <c r="C889" t="s">
        <v>11771</v>
      </c>
      <c r="D889">
        <v>2013</v>
      </c>
      <c r="E889" t="s">
        <v>11202</v>
      </c>
      <c r="F889" t="s">
        <v>11903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>
      <c r="A890" s="5">
        <v>889</v>
      </c>
      <c r="B890" s="5" t="s">
        <v>11277</v>
      </c>
      <c r="C890" t="s">
        <v>11771</v>
      </c>
      <c r="D890">
        <v>2014</v>
      </c>
      <c r="E890" t="s">
        <v>11202</v>
      </c>
      <c r="F890" t="s">
        <v>11903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>
      <c r="A891" s="5">
        <v>890</v>
      </c>
      <c r="B891" s="5" t="s">
        <v>11277</v>
      </c>
      <c r="C891" t="s">
        <v>11816</v>
      </c>
      <c r="D891">
        <v>2015</v>
      </c>
      <c r="E891" t="s">
        <v>11213</v>
      </c>
      <c r="F891" t="s">
        <v>11904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>
      <c r="A892" s="5">
        <v>891</v>
      </c>
      <c r="B892" s="5" t="s">
        <v>11277</v>
      </c>
      <c r="C892" t="s">
        <v>11816</v>
      </c>
      <c r="D892">
        <v>2015</v>
      </c>
      <c r="E892" t="s">
        <v>11209</v>
      </c>
      <c r="F892" t="s">
        <v>11904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>
      <c r="A893" s="5">
        <v>892</v>
      </c>
      <c r="B893" s="5" t="s">
        <v>11277</v>
      </c>
      <c r="C893" t="s">
        <v>11816</v>
      </c>
      <c r="D893">
        <v>2016</v>
      </c>
      <c r="E893" t="s">
        <v>11213</v>
      </c>
      <c r="F893" t="s">
        <v>11904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>
      <c r="A894" s="5">
        <v>893</v>
      </c>
      <c r="B894" s="5" t="s">
        <v>11277</v>
      </c>
      <c r="C894" t="s">
        <v>11816</v>
      </c>
      <c r="D894">
        <v>2016</v>
      </c>
      <c r="E894" t="s">
        <v>11209</v>
      </c>
      <c r="F894" t="s">
        <v>11904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>
      <c r="A895" s="5">
        <v>894</v>
      </c>
      <c r="B895" s="5" t="s">
        <v>11277</v>
      </c>
      <c r="C895" t="s">
        <v>11816</v>
      </c>
      <c r="D895">
        <v>2017</v>
      </c>
      <c r="E895" t="s">
        <v>11213</v>
      </c>
      <c r="F895" t="s">
        <v>11904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>
      <c r="A896" s="5">
        <v>895</v>
      </c>
      <c r="B896" s="5" t="s">
        <v>11277</v>
      </c>
      <c r="C896" t="s">
        <v>11816</v>
      </c>
      <c r="D896">
        <v>2017</v>
      </c>
      <c r="E896" t="s">
        <v>11209</v>
      </c>
      <c r="F896" t="s">
        <v>11904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>
      <c r="A897" s="5">
        <v>896</v>
      </c>
      <c r="B897" s="5" t="s">
        <v>11277</v>
      </c>
      <c r="C897" t="s">
        <v>11815</v>
      </c>
      <c r="D897">
        <v>2008</v>
      </c>
      <c r="E897" t="s">
        <v>11206</v>
      </c>
      <c r="F897" t="s">
        <v>11904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>
      <c r="A898" s="5">
        <v>897</v>
      </c>
      <c r="B898" s="5" t="s">
        <v>11277</v>
      </c>
      <c r="C898" t="s">
        <v>11815</v>
      </c>
      <c r="D898">
        <v>2009</v>
      </c>
      <c r="E898" t="s">
        <v>11206</v>
      </c>
      <c r="F898" t="s">
        <v>11904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>
      <c r="A899" s="5">
        <v>898</v>
      </c>
      <c r="B899" s="5" t="s">
        <v>11277</v>
      </c>
      <c r="C899" t="s">
        <v>11820</v>
      </c>
      <c r="D899">
        <v>2005</v>
      </c>
      <c r="E899" t="s">
        <v>11202</v>
      </c>
      <c r="F899" t="s">
        <v>11904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>
      <c r="A900" s="5">
        <v>899</v>
      </c>
      <c r="B900" s="5" t="s">
        <v>11277</v>
      </c>
      <c r="C900" t="s">
        <v>11833</v>
      </c>
      <c r="D900">
        <v>2015</v>
      </c>
      <c r="E900" t="s">
        <v>11206</v>
      </c>
      <c r="F900" t="s">
        <v>11904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>
      <c r="A901" s="5">
        <v>900</v>
      </c>
      <c r="B901" s="5" t="s">
        <v>11277</v>
      </c>
      <c r="C901" t="s">
        <v>11833</v>
      </c>
      <c r="D901">
        <v>2016</v>
      </c>
      <c r="E901" t="s">
        <v>11206</v>
      </c>
      <c r="F901" t="s">
        <v>11904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>
      <c r="A902" s="5">
        <v>901</v>
      </c>
      <c r="B902" s="5" t="s">
        <v>11277</v>
      </c>
      <c r="C902" t="s">
        <v>11833</v>
      </c>
      <c r="D902">
        <v>2017</v>
      </c>
      <c r="E902" t="s">
        <v>11213</v>
      </c>
      <c r="F902" t="s">
        <v>11904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>
      <c r="A903" s="5">
        <v>902</v>
      </c>
      <c r="B903" s="5" t="s">
        <v>11277</v>
      </c>
      <c r="C903" t="s">
        <v>11834</v>
      </c>
      <c r="D903">
        <v>2015</v>
      </c>
      <c r="E903" t="s">
        <v>11213</v>
      </c>
      <c r="F903" t="s">
        <v>11904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>
      <c r="A904" s="5">
        <v>903</v>
      </c>
      <c r="B904" s="5" t="s">
        <v>11277</v>
      </c>
      <c r="C904" t="s">
        <v>11834</v>
      </c>
      <c r="D904">
        <v>2015</v>
      </c>
      <c r="E904" t="s">
        <v>11209</v>
      </c>
      <c r="F904" t="s">
        <v>11904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>
      <c r="A905" s="5">
        <v>904</v>
      </c>
      <c r="B905" s="5" t="s">
        <v>11277</v>
      </c>
      <c r="C905" t="s">
        <v>11834</v>
      </c>
      <c r="D905">
        <v>2016</v>
      </c>
      <c r="E905" t="s">
        <v>11213</v>
      </c>
      <c r="F905" t="s">
        <v>11904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>
      <c r="A906" s="5">
        <v>905</v>
      </c>
      <c r="B906" s="5" t="s">
        <v>11277</v>
      </c>
      <c r="C906" t="s">
        <v>11834</v>
      </c>
      <c r="D906">
        <v>2016</v>
      </c>
      <c r="E906" t="s">
        <v>11209</v>
      </c>
      <c r="F906" t="s">
        <v>11904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>
      <c r="A907" s="5">
        <v>906</v>
      </c>
      <c r="B907" s="5" t="s">
        <v>11277</v>
      </c>
      <c r="C907" t="s">
        <v>11834</v>
      </c>
      <c r="D907">
        <v>2017</v>
      </c>
      <c r="E907" t="s">
        <v>11213</v>
      </c>
      <c r="F907" t="s">
        <v>11904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>
      <c r="A908" s="5">
        <v>907</v>
      </c>
      <c r="B908" s="5" t="s">
        <v>11277</v>
      </c>
      <c r="C908" t="s">
        <v>11834</v>
      </c>
      <c r="D908">
        <v>2017</v>
      </c>
      <c r="E908" t="s">
        <v>11206</v>
      </c>
      <c r="F908" t="s">
        <v>11904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>
      <c r="A909" s="5">
        <v>908</v>
      </c>
      <c r="B909" s="5" t="s">
        <v>11507</v>
      </c>
      <c r="C909" t="s">
        <v>11508</v>
      </c>
      <c r="D909">
        <v>2017</v>
      </c>
      <c r="E909" t="s">
        <v>11209</v>
      </c>
      <c r="F909" t="s">
        <v>11904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>
      <c r="A910" s="5">
        <v>909</v>
      </c>
      <c r="B910" s="5" t="s">
        <v>11507</v>
      </c>
      <c r="C910" t="s">
        <v>11508</v>
      </c>
      <c r="D910">
        <v>2017</v>
      </c>
      <c r="E910" t="s">
        <v>11206</v>
      </c>
      <c r="F910" t="s">
        <v>11904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>
      <c r="A911" s="5">
        <v>910</v>
      </c>
      <c r="B911" s="5" t="s">
        <v>11262</v>
      </c>
      <c r="C911" t="s">
        <v>11264</v>
      </c>
      <c r="D911">
        <v>2015</v>
      </c>
      <c r="E911" t="s">
        <v>11206</v>
      </c>
      <c r="F911" t="s">
        <v>11904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>
      <c r="A912" s="5">
        <v>911</v>
      </c>
      <c r="B912" s="5" t="s">
        <v>11262</v>
      </c>
      <c r="C912" t="s">
        <v>11264</v>
      </c>
      <c r="D912">
        <v>2016</v>
      </c>
      <c r="E912" t="s">
        <v>11206</v>
      </c>
      <c r="F912" t="s">
        <v>11904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>
      <c r="A913" s="5">
        <v>912</v>
      </c>
      <c r="B913" s="5" t="s">
        <v>11262</v>
      </c>
      <c r="C913" t="s">
        <v>11264</v>
      </c>
      <c r="D913">
        <v>2017</v>
      </c>
      <c r="E913" t="s">
        <v>11206</v>
      </c>
      <c r="F913" t="s">
        <v>11904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>
      <c r="A914" s="5">
        <v>913</v>
      </c>
      <c r="B914" s="5" t="s">
        <v>11262</v>
      </c>
      <c r="C914" t="s">
        <v>11263</v>
      </c>
      <c r="D914">
        <v>2017</v>
      </c>
      <c r="E914" t="s">
        <v>11206</v>
      </c>
      <c r="F914" t="s">
        <v>11904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>
      <c r="A915" s="5">
        <v>914</v>
      </c>
      <c r="B915" s="5" t="s">
        <v>11262</v>
      </c>
      <c r="C915" t="s">
        <v>11342</v>
      </c>
      <c r="D915">
        <v>2012</v>
      </c>
      <c r="E915" t="s">
        <v>11206</v>
      </c>
      <c r="F915" t="s">
        <v>11904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>
      <c r="A916" s="5">
        <v>915</v>
      </c>
      <c r="B916" s="5" t="s">
        <v>11262</v>
      </c>
      <c r="C916" t="s">
        <v>11342</v>
      </c>
      <c r="D916">
        <v>2012</v>
      </c>
      <c r="E916" t="s">
        <v>11206</v>
      </c>
      <c r="F916" t="s">
        <v>11903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>
      <c r="A917" s="5">
        <v>916</v>
      </c>
      <c r="B917" s="5" t="s">
        <v>11262</v>
      </c>
      <c r="C917" t="s">
        <v>11342</v>
      </c>
      <c r="D917">
        <v>2015</v>
      </c>
      <c r="E917" t="s">
        <v>11206</v>
      </c>
      <c r="F917" t="s">
        <v>11904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>
      <c r="A918" s="5">
        <v>917</v>
      </c>
      <c r="B918" s="5" t="s">
        <v>11262</v>
      </c>
      <c r="C918" t="s">
        <v>11342</v>
      </c>
      <c r="D918">
        <v>2015</v>
      </c>
      <c r="E918" t="s">
        <v>11206</v>
      </c>
      <c r="F918" t="s">
        <v>11903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>
      <c r="A919" s="5">
        <v>918</v>
      </c>
      <c r="B919" s="5" t="s">
        <v>11262</v>
      </c>
      <c r="C919" t="s">
        <v>11342</v>
      </c>
      <c r="D919">
        <v>2016</v>
      </c>
      <c r="E919" t="s">
        <v>11206</v>
      </c>
      <c r="F919" t="s">
        <v>11904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>
      <c r="A920" s="5">
        <v>919</v>
      </c>
      <c r="B920" s="5" t="s">
        <v>11262</v>
      </c>
      <c r="C920" t="s">
        <v>11342</v>
      </c>
      <c r="D920">
        <v>2016</v>
      </c>
      <c r="E920" t="s">
        <v>11206</v>
      </c>
      <c r="F920" t="s">
        <v>11903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>
      <c r="A921" s="5">
        <v>920</v>
      </c>
      <c r="B921" s="5" t="s">
        <v>11262</v>
      </c>
      <c r="C921" t="s">
        <v>11441</v>
      </c>
      <c r="D921">
        <v>2007</v>
      </c>
      <c r="E921" t="s">
        <v>11206</v>
      </c>
      <c r="F921" t="s">
        <v>11904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>
      <c r="A922" s="5">
        <v>921</v>
      </c>
      <c r="B922" s="5" t="s">
        <v>11262</v>
      </c>
      <c r="C922" t="s">
        <v>11441</v>
      </c>
      <c r="D922">
        <v>2008</v>
      </c>
      <c r="E922" t="s">
        <v>11206</v>
      </c>
      <c r="F922" t="s">
        <v>11904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>
      <c r="A923" s="5">
        <v>922</v>
      </c>
      <c r="B923" s="5" t="s">
        <v>11262</v>
      </c>
      <c r="C923" t="s">
        <v>11441</v>
      </c>
      <c r="D923">
        <v>2009</v>
      </c>
      <c r="E923" t="s">
        <v>11206</v>
      </c>
      <c r="F923" t="s">
        <v>11904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>
      <c r="A924" s="5">
        <v>923</v>
      </c>
      <c r="B924" s="5" t="s">
        <v>11262</v>
      </c>
      <c r="C924" t="s">
        <v>11439</v>
      </c>
      <c r="D924">
        <v>2005</v>
      </c>
      <c r="E924" t="s">
        <v>11206</v>
      </c>
      <c r="F924" t="s">
        <v>11904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>
      <c r="A925" s="5">
        <v>924</v>
      </c>
      <c r="B925" s="5" t="s">
        <v>11262</v>
      </c>
      <c r="C925" t="s">
        <v>11439</v>
      </c>
      <c r="D925">
        <v>2006</v>
      </c>
      <c r="E925" t="s">
        <v>11206</v>
      </c>
      <c r="F925" t="s">
        <v>11904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>
      <c r="A926" s="5">
        <v>925</v>
      </c>
      <c r="B926" s="5" t="s">
        <v>11262</v>
      </c>
      <c r="C926" t="s">
        <v>11440</v>
      </c>
      <c r="D926">
        <v>2005</v>
      </c>
      <c r="E926" t="s">
        <v>11206</v>
      </c>
      <c r="F926" t="s">
        <v>11904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>
      <c r="A927" s="5">
        <v>926</v>
      </c>
      <c r="B927" s="5" t="s">
        <v>11262</v>
      </c>
      <c r="C927" t="s">
        <v>11760</v>
      </c>
      <c r="D927">
        <v>2005</v>
      </c>
      <c r="E927" t="s">
        <v>11206</v>
      </c>
      <c r="F927" t="s">
        <v>11904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>
      <c r="A928" s="5">
        <v>927</v>
      </c>
      <c r="B928" s="5" t="s">
        <v>11262</v>
      </c>
      <c r="C928" t="s">
        <v>11759</v>
      </c>
      <c r="D928">
        <v>2005</v>
      </c>
      <c r="E928" t="s">
        <v>11206</v>
      </c>
      <c r="F928" t="s">
        <v>11904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>
      <c r="A929" s="5">
        <v>928</v>
      </c>
      <c r="B929" s="5" t="s">
        <v>11262</v>
      </c>
      <c r="C929" t="s">
        <v>11764</v>
      </c>
      <c r="D929">
        <v>2014</v>
      </c>
      <c r="E929" t="s">
        <v>11213</v>
      </c>
      <c r="F929" t="s">
        <v>11904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>
      <c r="A930" s="5">
        <v>929</v>
      </c>
      <c r="B930" s="5" t="s">
        <v>11262</v>
      </c>
      <c r="C930" t="s">
        <v>11764</v>
      </c>
      <c r="D930">
        <v>2015</v>
      </c>
      <c r="E930" t="s">
        <v>11213</v>
      </c>
      <c r="F930" t="s">
        <v>11904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>
      <c r="A931" s="5">
        <v>930</v>
      </c>
      <c r="B931" s="5" t="s">
        <v>11262</v>
      </c>
      <c r="C931" t="s">
        <v>11764</v>
      </c>
      <c r="D931">
        <v>2016</v>
      </c>
      <c r="E931" t="s">
        <v>11213</v>
      </c>
      <c r="F931" t="s">
        <v>11904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>
      <c r="A932" s="5">
        <v>931</v>
      </c>
      <c r="B932" s="5" t="s">
        <v>11262</v>
      </c>
      <c r="C932" t="s">
        <v>11763</v>
      </c>
      <c r="D932">
        <v>2014</v>
      </c>
      <c r="E932" t="s">
        <v>11213</v>
      </c>
      <c r="F932" t="s">
        <v>11904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>
      <c r="A933" s="5">
        <v>932</v>
      </c>
      <c r="B933" s="5" t="s">
        <v>11262</v>
      </c>
      <c r="C933" t="s">
        <v>11763</v>
      </c>
      <c r="D933">
        <v>2014</v>
      </c>
      <c r="E933" t="s">
        <v>11206</v>
      </c>
      <c r="F933" t="s">
        <v>11904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>
      <c r="A934" s="5">
        <v>933</v>
      </c>
      <c r="B934" s="5" t="s">
        <v>11262</v>
      </c>
      <c r="C934" t="s">
        <v>11763</v>
      </c>
      <c r="D934">
        <v>2015</v>
      </c>
      <c r="E934" t="s">
        <v>11213</v>
      </c>
      <c r="F934" t="s">
        <v>11904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>
      <c r="A935" s="5">
        <v>934</v>
      </c>
      <c r="B935" s="5" t="s">
        <v>11262</v>
      </c>
      <c r="C935" t="s">
        <v>11763</v>
      </c>
      <c r="D935">
        <v>2016</v>
      </c>
      <c r="E935" t="s">
        <v>11213</v>
      </c>
      <c r="F935" t="s">
        <v>11904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>
      <c r="A936" s="5">
        <v>935</v>
      </c>
      <c r="B936" s="5" t="s">
        <v>11262</v>
      </c>
      <c r="C936" t="s">
        <v>11775</v>
      </c>
      <c r="D936">
        <v>2015</v>
      </c>
      <c r="E936" t="s">
        <v>11213</v>
      </c>
      <c r="F936" t="s">
        <v>11904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>
      <c r="A937" s="5">
        <v>936</v>
      </c>
      <c r="B937" s="5" t="s">
        <v>11262</v>
      </c>
      <c r="C937" t="s">
        <v>11775</v>
      </c>
      <c r="D937">
        <v>2015</v>
      </c>
      <c r="E937" t="s">
        <v>11206</v>
      </c>
      <c r="F937" t="s">
        <v>11904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>
      <c r="A938" s="5">
        <v>937</v>
      </c>
      <c r="B938" s="5" t="s">
        <v>11262</v>
      </c>
      <c r="C938" t="s">
        <v>11775</v>
      </c>
      <c r="D938">
        <v>2016</v>
      </c>
      <c r="E938" t="s">
        <v>11213</v>
      </c>
      <c r="F938" t="s">
        <v>11904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>
      <c r="A939" s="5">
        <v>938</v>
      </c>
      <c r="B939" s="5" t="s">
        <v>11262</v>
      </c>
      <c r="C939" t="s">
        <v>11775</v>
      </c>
      <c r="D939">
        <v>2016</v>
      </c>
      <c r="E939" t="s">
        <v>11206</v>
      </c>
      <c r="F939" t="s">
        <v>11904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>
      <c r="A940" s="5">
        <v>939</v>
      </c>
      <c r="B940" s="5" t="s">
        <v>11262</v>
      </c>
      <c r="C940" t="s">
        <v>11775</v>
      </c>
      <c r="D940">
        <v>2017</v>
      </c>
      <c r="E940" t="s">
        <v>11213</v>
      </c>
      <c r="F940" t="s">
        <v>11904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>
      <c r="A941" s="5">
        <v>940</v>
      </c>
      <c r="B941" s="5" t="s">
        <v>11262</v>
      </c>
      <c r="C941" t="s">
        <v>11775</v>
      </c>
      <c r="D941">
        <v>2017</v>
      </c>
      <c r="E941" t="s">
        <v>11206</v>
      </c>
      <c r="F941" t="s">
        <v>11904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>
      <c r="A942" s="5">
        <v>941</v>
      </c>
      <c r="B942" s="5" t="s">
        <v>11262</v>
      </c>
      <c r="C942" t="s">
        <v>11773</v>
      </c>
      <c r="D942">
        <v>2007</v>
      </c>
      <c r="E942" t="s">
        <v>11213</v>
      </c>
      <c r="F942" t="s">
        <v>11904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>
      <c r="A943" s="5">
        <v>942</v>
      </c>
      <c r="B943" s="5" t="s">
        <v>11262</v>
      </c>
      <c r="C943" t="s">
        <v>11773</v>
      </c>
      <c r="D943">
        <v>2007</v>
      </c>
      <c r="E943" t="s">
        <v>11206</v>
      </c>
      <c r="F943" t="s">
        <v>11904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>
      <c r="A944" s="5">
        <v>943</v>
      </c>
      <c r="B944" s="5" t="s">
        <v>11262</v>
      </c>
      <c r="C944" t="s">
        <v>11773</v>
      </c>
      <c r="D944">
        <v>2007</v>
      </c>
      <c r="E944" t="s">
        <v>11206</v>
      </c>
      <c r="F944" t="s">
        <v>11903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>
      <c r="A945" s="5">
        <v>944</v>
      </c>
      <c r="B945" s="5" t="s">
        <v>11262</v>
      </c>
      <c r="C945" t="s">
        <v>11774</v>
      </c>
      <c r="D945">
        <v>2011</v>
      </c>
      <c r="E945" t="s">
        <v>11206</v>
      </c>
      <c r="F945" t="s">
        <v>11904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>
      <c r="A946" s="5">
        <v>945</v>
      </c>
      <c r="B946" s="5" t="s">
        <v>11262</v>
      </c>
      <c r="C946" t="s">
        <v>11774</v>
      </c>
      <c r="D946">
        <v>2012</v>
      </c>
      <c r="E946" t="s">
        <v>11206</v>
      </c>
      <c r="F946" t="s">
        <v>11904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>
      <c r="A947" s="5">
        <v>946</v>
      </c>
      <c r="B947" s="5" t="s">
        <v>11262</v>
      </c>
      <c r="C947" t="s">
        <v>11774</v>
      </c>
      <c r="D947">
        <v>2013</v>
      </c>
      <c r="E947" t="s">
        <v>11206</v>
      </c>
      <c r="F947" t="s">
        <v>11904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>
      <c r="A948" s="5">
        <v>947</v>
      </c>
      <c r="B948" s="5" t="s">
        <v>11262</v>
      </c>
      <c r="C948" t="s">
        <v>11776</v>
      </c>
      <c r="D948">
        <v>2006</v>
      </c>
      <c r="E948" t="s">
        <v>11206</v>
      </c>
      <c r="F948" t="s">
        <v>11904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>
      <c r="A949" s="5">
        <v>948</v>
      </c>
      <c r="B949" s="5" t="s">
        <v>11262</v>
      </c>
      <c r="C949" t="s">
        <v>11818</v>
      </c>
      <c r="D949">
        <v>2015</v>
      </c>
      <c r="E949" t="s">
        <v>11206</v>
      </c>
      <c r="F949" t="s">
        <v>11904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>
      <c r="A950" s="5">
        <v>949</v>
      </c>
      <c r="B950" s="5" t="s">
        <v>11262</v>
      </c>
      <c r="C950" t="s">
        <v>11818</v>
      </c>
      <c r="D950">
        <v>2016</v>
      </c>
      <c r="E950" t="s">
        <v>11206</v>
      </c>
      <c r="F950" t="s">
        <v>11904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>
      <c r="A951" s="5">
        <v>950</v>
      </c>
      <c r="B951" s="5" t="s">
        <v>11262</v>
      </c>
      <c r="C951" t="s">
        <v>11818</v>
      </c>
      <c r="D951">
        <v>2017</v>
      </c>
      <c r="E951" t="s">
        <v>11206</v>
      </c>
      <c r="F951" t="s">
        <v>11904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>
      <c r="A952" s="5">
        <v>951</v>
      </c>
      <c r="B952" s="5" t="s">
        <v>11262</v>
      </c>
      <c r="C952" t="s">
        <v>11898</v>
      </c>
      <c r="D952">
        <v>2015</v>
      </c>
      <c r="E952" t="s">
        <v>11213</v>
      </c>
      <c r="F952" t="s">
        <v>11904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>
      <c r="A953" s="5">
        <v>952</v>
      </c>
      <c r="B953" s="5" t="s">
        <v>11262</v>
      </c>
      <c r="C953" t="s">
        <v>11898</v>
      </c>
      <c r="D953">
        <v>2015</v>
      </c>
      <c r="E953" t="s">
        <v>11209</v>
      </c>
      <c r="F953" t="s">
        <v>11904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>
      <c r="A954" s="5">
        <v>953</v>
      </c>
      <c r="B954" s="5" t="s">
        <v>11262</v>
      </c>
      <c r="C954" t="s">
        <v>11898</v>
      </c>
      <c r="D954">
        <v>2016</v>
      </c>
      <c r="E954" t="s">
        <v>11213</v>
      </c>
      <c r="F954" t="s">
        <v>11904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>
      <c r="A955" s="5">
        <v>954</v>
      </c>
      <c r="B955" s="5" t="s">
        <v>11262</v>
      </c>
      <c r="C955" t="s">
        <v>11898</v>
      </c>
      <c r="D955">
        <v>2016</v>
      </c>
      <c r="E955" t="s">
        <v>11209</v>
      </c>
      <c r="F955" t="s">
        <v>11904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>
      <c r="A956" s="5">
        <v>955</v>
      </c>
      <c r="B956" s="5" t="s">
        <v>11262</v>
      </c>
      <c r="C956" t="s">
        <v>11898</v>
      </c>
      <c r="D956">
        <v>2017</v>
      </c>
      <c r="E956" t="s">
        <v>11213</v>
      </c>
      <c r="F956" t="s">
        <v>11904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>
      <c r="A957" s="5">
        <v>956</v>
      </c>
      <c r="B957" s="5" t="s">
        <v>11262</v>
      </c>
      <c r="C957" t="s">
        <v>11898</v>
      </c>
      <c r="D957">
        <v>2017</v>
      </c>
      <c r="E957" t="s">
        <v>11209</v>
      </c>
      <c r="F957" t="s">
        <v>11904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>
      <c r="A958" s="5">
        <v>957</v>
      </c>
      <c r="B958" s="5" t="s">
        <v>11262</v>
      </c>
      <c r="C958" t="s">
        <v>11896</v>
      </c>
      <c r="D958">
        <v>2011</v>
      </c>
      <c r="E958" t="s">
        <v>11206</v>
      </c>
      <c r="F958" t="s">
        <v>11904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>
      <c r="A959" s="5">
        <v>958</v>
      </c>
      <c r="B959" s="5" t="s">
        <v>11262</v>
      </c>
      <c r="C959" t="s">
        <v>11896</v>
      </c>
      <c r="D959">
        <v>2012</v>
      </c>
      <c r="E959" t="s">
        <v>11206</v>
      </c>
      <c r="F959" t="s">
        <v>11904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>
      <c r="A960" s="5">
        <v>959</v>
      </c>
      <c r="B960" s="5" t="s">
        <v>11262</v>
      </c>
      <c r="C960" t="s">
        <v>11896</v>
      </c>
      <c r="D960">
        <v>2013</v>
      </c>
      <c r="E960" t="s">
        <v>11206</v>
      </c>
      <c r="F960" t="s">
        <v>11904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>
      <c r="A961" s="5">
        <v>960</v>
      </c>
      <c r="B961" s="5" t="s">
        <v>11262</v>
      </c>
      <c r="C961" t="s">
        <v>11897</v>
      </c>
      <c r="D961">
        <v>2015</v>
      </c>
      <c r="E961" t="s">
        <v>11213</v>
      </c>
      <c r="F961" t="s">
        <v>11904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>
      <c r="A962" s="5">
        <v>961</v>
      </c>
      <c r="B962" s="5" t="s">
        <v>11262</v>
      </c>
      <c r="C962" t="s">
        <v>11897</v>
      </c>
      <c r="D962">
        <v>2015</v>
      </c>
      <c r="E962" t="s">
        <v>11209</v>
      </c>
      <c r="F962" t="s">
        <v>11904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>
      <c r="A963" s="5">
        <v>962</v>
      </c>
      <c r="B963" s="5" t="s">
        <v>11262</v>
      </c>
      <c r="C963" t="s">
        <v>11897</v>
      </c>
      <c r="D963">
        <v>2016</v>
      </c>
      <c r="E963" t="s">
        <v>11213</v>
      </c>
      <c r="F963" t="s">
        <v>11904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>
      <c r="A964" s="5">
        <v>963</v>
      </c>
      <c r="B964" s="5" t="s">
        <v>11262</v>
      </c>
      <c r="C964" t="s">
        <v>11897</v>
      </c>
      <c r="D964">
        <v>2016</v>
      </c>
      <c r="E964" t="s">
        <v>11209</v>
      </c>
      <c r="F964" t="s">
        <v>11904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>
      <c r="A965" s="5">
        <v>964</v>
      </c>
      <c r="B965" s="5" t="s">
        <v>11262</v>
      </c>
      <c r="C965" t="s">
        <v>11897</v>
      </c>
      <c r="D965">
        <v>2017</v>
      </c>
      <c r="E965" t="s">
        <v>11213</v>
      </c>
      <c r="F965" t="s">
        <v>11904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>
      <c r="A966" s="5">
        <v>965</v>
      </c>
      <c r="B966" s="5" t="s">
        <v>11262</v>
      </c>
      <c r="C966" t="s">
        <v>11897</v>
      </c>
      <c r="D966">
        <v>2017</v>
      </c>
      <c r="E966" t="s">
        <v>11209</v>
      </c>
      <c r="F966" t="s">
        <v>11904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>
      <c r="A967" s="5">
        <v>966</v>
      </c>
      <c r="B967" s="5" t="s">
        <v>11267</v>
      </c>
      <c r="C967" t="s">
        <v>11271</v>
      </c>
      <c r="D967">
        <v>2015</v>
      </c>
      <c r="E967" t="s">
        <v>11206</v>
      </c>
      <c r="F967" t="s">
        <v>11904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>
      <c r="A968" s="5">
        <v>967</v>
      </c>
      <c r="B968" s="5" t="s">
        <v>11267</v>
      </c>
      <c r="C968" t="s">
        <v>11271</v>
      </c>
      <c r="D968">
        <v>2015</v>
      </c>
      <c r="E968" t="s">
        <v>11206</v>
      </c>
      <c r="F968" t="s">
        <v>11903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>
      <c r="A969" s="5">
        <v>968</v>
      </c>
      <c r="B969" s="5" t="s">
        <v>11267</v>
      </c>
      <c r="C969" t="s">
        <v>11271</v>
      </c>
      <c r="D969">
        <v>2016</v>
      </c>
      <c r="E969" t="s">
        <v>11206</v>
      </c>
      <c r="F969" t="s">
        <v>11904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>
      <c r="A970" s="5">
        <v>969</v>
      </c>
      <c r="B970" s="5" t="s">
        <v>11267</v>
      </c>
      <c r="C970" t="s">
        <v>11271</v>
      </c>
      <c r="D970">
        <v>2016</v>
      </c>
      <c r="E970" t="s">
        <v>11206</v>
      </c>
      <c r="F970" t="s">
        <v>11903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>
      <c r="A971" s="5">
        <v>970</v>
      </c>
      <c r="B971" s="5" t="s">
        <v>11267</v>
      </c>
      <c r="C971" t="s">
        <v>11271</v>
      </c>
      <c r="D971">
        <v>2017</v>
      </c>
      <c r="E971" t="s">
        <v>11206</v>
      </c>
      <c r="F971" t="s">
        <v>11904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>
      <c r="A972" s="5">
        <v>971</v>
      </c>
      <c r="B972" s="5" t="s">
        <v>11267</v>
      </c>
      <c r="C972" t="s">
        <v>11271</v>
      </c>
      <c r="D972">
        <v>2017</v>
      </c>
      <c r="E972" t="s">
        <v>11206</v>
      </c>
      <c r="F972" t="s">
        <v>11903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>
      <c r="A973" s="5">
        <v>972</v>
      </c>
      <c r="B973" s="5" t="s">
        <v>11267</v>
      </c>
      <c r="C973" t="s">
        <v>11268</v>
      </c>
      <c r="D973">
        <v>2010</v>
      </c>
      <c r="E973" t="s">
        <v>11206</v>
      </c>
      <c r="F973" t="s">
        <v>11904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>
      <c r="A974" s="5">
        <v>973</v>
      </c>
      <c r="B974" s="5" t="s">
        <v>11267</v>
      </c>
      <c r="C974" t="s">
        <v>11268</v>
      </c>
      <c r="D974">
        <v>2011</v>
      </c>
      <c r="E974" t="s">
        <v>11206</v>
      </c>
      <c r="F974" t="s">
        <v>11904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>
      <c r="A975" s="5">
        <v>974</v>
      </c>
      <c r="B975" s="5" t="s">
        <v>11267</v>
      </c>
      <c r="C975" t="s">
        <v>11269</v>
      </c>
      <c r="D975">
        <v>2014</v>
      </c>
      <c r="E975" t="s">
        <v>11206</v>
      </c>
      <c r="F975" t="s">
        <v>11904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>
      <c r="A976" s="5">
        <v>975</v>
      </c>
      <c r="B976" s="5" t="s">
        <v>11267</v>
      </c>
      <c r="C976" t="s">
        <v>11269</v>
      </c>
      <c r="D976">
        <v>2015</v>
      </c>
      <c r="E976" t="s">
        <v>11206</v>
      </c>
      <c r="F976" t="s">
        <v>11904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>
      <c r="A977" s="5">
        <v>976</v>
      </c>
      <c r="B977" s="5" t="s">
        <v>11267</v>
      </c>
      <c r="C977" t="s">
        <v>11269</v>
      </c>
      <c r="D977">
        <v>2017</v>
      </c>
      <c r="E977" t="s">
        <v>11206</v>
      </c>
      <c r="F977" t="s">
        <v>11904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>
      <c r="A978" s="5">
        <v>977</v>
      </c>
      <c r="B978" s="5" t="s">
        <v>11267</v>
      </c>
      <c r="C978" t="s">
        <v>11270</v>
      </c>
      <c r="D978">
        <v>2014</v>
      </c>
      <c r="E978" t="s">
        <v>11206</v>
      </c>
      <c r="F978" t="s">
        <v>11904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>
      <c r="A979" s="5">
        <v>978</v>
      </c>
      <c r="B979" s="5" t="s">
        <v>11267</v>
      </c>
      <c r="C979" t="s">
        <v>11358</v>
      </c>
      <c r="D979">
        <v>2015</v>
      </c>
      <c r="E979" t="s">
        <v>11202</v>
      </c>
      <c r="F979" t="s">
        <v>11903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>
      <c r="A980" s="5">
        <v>979</v>
      </c>
      <c r="B980" s="5" t="s">
        <v>11267</v>
      </c>
      <c r="C980" t="s">
        <v>11358</v>
      </c>
      <c r="D980">
        <v>2015</v>
      </c>
      <c r="E980" t="s">
        <v>11206</v>
      </c>
      <c r="F980" t="s">
        <v>11904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>
      <c r="A981" s="5">
        <v>980</v>
      </c>
      <c r="B981" s="5" t="s">
        <v>11267</v>
      </c>
      <c r="C981" t="s">
        <v>11358</v>
      </c>
      <c r="D981">
        <v>2015</v>
      </c>
      <c r="E981" t="s">
        <v>11206</v>
      </c>
      <c r="F981" t="s">
        <v>11903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>
      <c r="A982" s="5">
        <v>981</v>
      </c>
      <c r="B982" s="5" t="s">
        <v>11267</v>
      </c>
      <c r="C982" t="s">
        <v>11358</v>
      </c>
      <c r="D982">
        <v>2016</v>
      </c>
      <c r="E982" t="s">
        <v>11206</v>
      </c>
      <c r="F982" t="s">
        <v>11904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>
      <c r="A983" s="5">
        <v>982</v>
      </c>
      <c r="B983" s="5" t="s">
        <v>11267</v>
      </c>
      <c r="C983" t="s">
        <v>11358</v>
      </c>
      <c r="D983">
        <v>2016</v>
      </c>
      <c r="E983" t="s">
        <v>11206</v>
      </c>
      <c r="F983" t="s">
        <v>11903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>
      <c r="A984" s="5">
        <v>983</v>
      </c>
      <c r="B984" s="5" t="s">
        <v>11267</v>
      </c>
      <c r="C984" t="s">
        <v>11358</v>
      </c>
      <c r="D984">
        <v>2017</v>
      </c>
      <c r="E984" t="s">
        <v>11209</v>
      </c>
      <c r="F984" t="s">
        <v>11904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>
      <c r="A985" s="5">
        <v>984</v>
      </c>
      <c r="B985" s="5" t="s">
        <v>11267</v>
      </c>
      <c r="C985" t="s">
        <v>11358</v>
      </c>
      <c r="D985">
        <v>2017</v>
      </c>
      <c r="E985" t="s">
        <v>11209</v>
      </c>
      <c r="F985" t="s">
        <v>11903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>
      <c r="A986" s="5">
        <v>985</v>
      </c>
      <c r="B986" s="5" t="s">
        <v>11267</v>
      </c>
      <c r="C986" t="s">
        <v>11358</v>
      </c>
      <c r="D986">
        <v>2017</v>
      </c>
      <c r="E986" t="s">
        <v>11206</v>
      </c>
      <c r="F986" t="s">
        <v>11904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>
      <c r="A987" s="5">
        <v>986</v>
      </c>
      <c r="B987" s="5" t="s">
        <v>11267</v>
      </c>
      <c r="C987" t="s">
        <v>11358</v>
      </c>
      <c r="D987">
        <v>2017</v>
      </c>
      <c r="E987" t="s">
        <v>11206</v>
      </c>
      <c r="F987" t="s">
        <v>11903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>
      <c r="A988" s="5">
        <v>987</v>
      </c>
      <c r="B988" s="5" t="s">
        <v>11267</v>
      </c>
      <c r="C988" t="s">
        <v>11388</v>
      </c>
      <c r="D988">
        <v>2013</v>
      </c>
      <c r="E988" t="s">
        <v>11206</v>
      </c>
      <c r="F988" t="s">
        <v>11904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>
      <c r="A989" s="5">
        <v>988</v>
      </c>
      <c r="B989" s="5" t="s">
        <v>11267</v>
      </c>
      <c r="C989" t="s">
        <v>11388</v>
      </c>
      <c r="D989">
        <v>2014</v>
      </c>
      <c r="E989" t="s">
        <v>11206</v>
      </c>
      <c r="F989" t="s">
        <v>11904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>
      <c r="A990" s="5">
        <v>989</v>
      </c>
      <c r="B990" s="5" t="s">
        <v>11267</v>
      </c>
      <c r="C990" t="s">
        <v>11388</v>
      </c>
      <c r="D990">
        <v>2015</v>
      </c>
      <c r="E990" t="s">
        <v>11206</v>
      </c>
      <c r="F990" t="s">
        <v>11904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>
      <c r="A991" s="5">
        <v>990</v>
      </c>
      <c r="B991" s="5" t="s">
        <v>11267</v>
      </c>
      <c r="C991" t="s">
        <v>11385</v>
      </c>
      <c r="D991">
        <v>2014</v>
      </c>
      <c r="E991" t="s">
        <v>11206</v>
      </c>
      <c r="F991" t="s">
        <v>11904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>
      <c r="A992" s="5">
        <v>991</v>
      </c>
      <c r="B992" s="5" t="s">
        <v>11267</v>
      </c>
      <c r="C992" t="s">
        <v>11385</v>
      </c>
      <c r="D992">
        <v>2015</v>
      </c>
      <c r="E992" t="s">
        <v>11206</v>
      </c>
      <c r="F992" t="s">
        <v>11904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>
      <c r="A993" s="5">
        <v>992</v>
      </c>
      <c r="B993" s="5" t="s">
        <v>11267</v>
      </c>
      <c r="C993" t="s">
        <v>11385</v>
      </c>
      <c r="D993">
        <v>2016</v>
      </c>
      <c r="E993" t="s">
        <v>11206</v>
      </c>
      <c r="F993" t="s">
        <v>11904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>
      <c r="A994" s="5">
        <v>993</v>
      </c>
      <c r="B994" s="5" t="s">
        <v>11267</v>
      </c>
      <c r="C994" t="s">
        <v>11386</v>
      </c>
      <c r="D994">
        <v>2014</v>
      </c>
      <c r="E994" t="s">
        <v>11206</v>
      </c>
      <c r="F994" t="s">
        <v>11904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>
      <c r="A995" s="5">
        <v>994</v>
      </c>
      <c r="B995" s="5" t="s">
        <v>11267</v>
      </c>
      <c r="C995" t="s">
        <v>11386</v>
      </c>
      <c r="D995">
        <v>2014</v>
      </c>
      <c r="E995" t="s">
        <v>11206</v>
      </c>
      <c r="F995" t="s">
        <v>11903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>
      <c r="A996" s="5">
        <v>995</v>
      </c>
      <c r="B996" s="5" t="s">
        <v>11267</v>
      </c>
      <c r="C996" t="s">
        <v>11386</v>
      </c>
      <c r="D996">
        <v>2015</v>
      </c>
      <c r="E996" t="s">
        <v>11206</v>
      </c>
      <c r="F996" t="s">
        <v>11904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>
      <c r="A997" s="5">
        <v>996</v>
      </c>
      <c r="B997" s="5" t="s">
        <v>11267</v>
      </c>
      <c r="C997" t="s">
        <v>11386</v>
      </c>
      <c r="D997">
        <v>2015</v>
      </c>
      <c r="E997" t="s">
        <v>11206</v>
      </c>
      <c r="F997" t="s">
        <v>11903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>
      <c r="A998" s="5">
        <v>997</v>
      </c>
      <c r="B998" s="5" t="s">
        <v>11267</v>
      </c>
      <c r="C998" t="s">
        <v>11386</v>
      </c>
      <c r="D998">
        <v>2016</v>
      </c>
      <c r="E998" t="s">
        <v>11206</v>
      </c>
      <c r="F998" t="s">
        <v>11904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>
      <c r="A999" s="5">
        <v>998</v>
      </c>
      <c r="B999" s="5" t="s">
        <v>11267</v>
      </c>
      <c r="C999" t="s">
        <v>11386</v>
      </c>
      <c r="D999">
        <v>2016</v>
      </c>
      <c r="E999" t="s">
        <v>11206</v>
      </c>
      <c r="F999" t="s">
        <v>11903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>
      <c r="A1000" s="5">
        <v>999</v>
      </c>
      <c r="B1000" s="5" t="s">
        <v>11267</v>
      </c>
      <c r="C1000" t="s">
        <v>11431</v>
      </c>
      <c r="D1000">
        <v>2009</v>
      </c>
      <c r="E1000" t="s">
        <v>11206</v>
      </c>
      <c r="F1000" t="s">
        <v>11904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>
      <c r="A1001" s="5">
        <v>1000</v>
      </c>
      <c r="B1001" s="5" t="s">
        <v>11267</v>
      </c>
      <c r="C1001" t="s">
        <v>11431</v>
      </c>
      <c r="D1001">
        <v>2009</v>
      </c>
      <c r="E1001" t="s">
        <v>11206</v>
      </c>
      <c r="F1001" t="s">
        <v>11903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>
      <c r="A1002" s="5">
        <v>1001</v>
      </c>
      <c r="B1002" s="5" t="s">
        <v>11267</v>
      </c>
      <c r="C1002" t="s">
        <v>11431</v>
      </c>
      <c r="D1002">
        <v>2010</v>
      </c>
      <c r="E1002" t="s">
        <v>11206</v>
      </c>
      <c r="F1002" t="s">
        <v>11904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>
      <c r="A1003" s="5">
        <v>1002</v>
      </c>
      <c r="B1003" s="5" t="s">
        <v>11267</v>
      </c>
      <c r="C1003" t="s">
        <v>11431</v>
      </c>
      <c r="D1003">
        <v>2011</v>
      </c>
      <c r="E1003" t="s">
        <v>11206</v>
      </c>
      <c r="F1003" t="s">
        <v>11904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>
      <c r="A1004" s="5">
        <v>1003</v>
      </c>
      <c r="B1004" s="5" t="s">
        <v>11267</v>
      </c>
      <c r="C1004" t="s">
        <v>11472</v>
      </c>
      <c r="D1004">
        <v>2015</v>
      </c>
      <c r="E1004" t="s">
        <v>11206</v>
      </c>
      <c r="F1004" t="s">
        <v>11904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>
      <c r="A1005" s="5">
        <v>1004</v>
      </c>
      <c r="B1005" s="5" t="s">
        <v>11267</v>
      </c>
      <c r="C1005" t="s">
        <v>11472</v>
      </c>
      <c r="D1005">
        <v>2015</v>
      </c>
      <c r="E1005" t="s">
        <v>11206</v>
      </c>
      <c r="F1005" t="s">
        <v>11903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>
      <c r="A1006" s="5">
        <v>1005</v>
      </c>
      <c r="B1006" s="5" t="s">
        <v>11267</v>
      </c>
      <c r="C1006" t="s">
        <v>11472</v>
      </c>
      <c r="D1006">
        <v>2016</v>
      </c>
      <c r="E1006" t="s">
        <v>11206</v>
      </c>
      <c r="F1006" t="s">
        <v>11904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>
      <c r="A1007" s="5">
        <v>1006</v>
      </c>
      <c r="B1007" s="5" t="s">
        <v>11267</v>
      </c>
      <c r="C1007" t="s">
        <v>11472</v>
      </c>
      <c r="D1007">
        <v>2016</v>
      </c>
      <c r="E1007" t="s">
        <v>11206</v>
      </c>
      <c r="F1007" t="s">
        <v>11903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>
      <c r="A1008" s="5">
        <v>1007</v>
      </c>
      <c r="B1008" s="5" t="s">
        <v>11267</v>
      </c>
      <c r="C1008" t="s">
        <v>11472</v>
      </c>
      <c r="D1008">
        <v>2017</v>
      </c>
      <c r="E1008" t="s">
        <v>11206</v>
      </c>
      <c r="F1008" t="s">
        <v>11904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>
      <c r="A1009" s="5">
        <v>1008</v>
      </c>
      <c r="B1009" s="5" t="s">
        <v>11267</v>
      </c>
      <c r="C1009" t="s">
        <v>11472</v>
      </c>
      <c r="D1009">
        <v>2017</v>
      </c>
      <c r="E1009" t="s">
        <v>11206</v>
      </c>
      <c r="F1009" t="s">
        <v>11903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>
      <c r="A1010" s="5">
        <v>1009</v>
      </c>
      <c r="B1010" s="5" t="s">
        <v>11267</v>
      </c>
      <c r="C1010" t="s">
        <v>11471</v>
      </c>
      <c r="D1010">
        <v>2013</v>
      </c>
      <c r="E1010" t="s">
        <v>11234</v>
      </c>
      <c r="F1010" t="s">
        <v>11906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>
      <c r="A1011" s="5">
        <v>1010</v>
      </c>
      <c r="B1011" s="5" t="s">
        <v>11267</v>
      </c>
      <c r="C1011" t="s">
        <v>11471</v>
      </c>
      <c r="D1011">
        <v>2014</v>
      </c>
      <c r="E1011" t="s">
        <v>11234</v>
      </c>
      <c r="F1011" t="s">
        <v>11906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>
      <c r="A1012" s="5">
        <v>1011</v>
      </c>
      <c r="B1012" s="5" t="s">
        <v>11267</v>
      </c>
      <c r="C1012" t="s">
        <v>11555</v>
      </c>
      <c r="D1012">
        <v>2016</v>
      </c>
      <c r="E1012" t="s">
        <v>11206</v>
      </c>
      <c r="F1012" t="s">
        <v>11904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>
      <c r="A1013" s="5">
        <v>1012</v>
      </c>
      <c r="B1013" s="5" t="s">
        <v>11267</v>
      </c>
      <c r="C1013" t="s">
        <v>11555</v>
      </c>
      <c r="D1013">
        <v>2016</v>
      </c>
      <c r="E1013" t="s">
        <v>11206</v>
      </c>
      <c r="F1013" t="s">
        <v>11903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>
      <c r="A1014" s="5">
        <v>1013</v>
      </c>
      <c r="B1014" s="5" t="s">
        <v>11267</v>
      </c>
      <c r="C1014" t="s">
        <v>11555</v>
      </c>
      <c r="D1014">
        <v>2017</v>
      </c>
      <c r="E1014" t="s">
        <v>11206</v>
      </c>
      <c r="F1014" t="s">
        <v>11904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>
      <c r="A1015" s="5">
        <v>1014</v>
      </c>
      <c r="B1015" s="5" t="s">
        <v>11267</v>
      </c>
      <c r="C1015" t="s">
        <v>11555</v>
      </c>
      <c r="D1015">
        <v>2017</v>
      </c>
      <c r="E1015" t="s">
        <v>11206</v>
      </c>
      <c r="F1015" t="s">
        <v>11903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>
      <c r="A1016" s="5">
        <v>1015</v>
      </c>
      <c r="B1016" s="5" t="s">
        <v>11267</v>
      </c>
      <c r="C1016" t="s">
        <v>11568</v>
      </c>
      <c r="D1016">
        <v>2012</v>
      </c>
      <c r="E1016" t="s">
        <v>11206</v>
      </c>
      <c r="F1016" t="s">
        <v>11904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>
      <c r="A1017" s="5">
        <v>1016</v>
      </c>
      <c r="B1017" s="5" t="s">
        <v>11267</v>
      </c>
      <c r="C1017" t="s">
        <v>11568</v>
      </c>
      <c r="D1017">
        <v>2013</v>
      </c>
      <c r="E1017" t="s">
        <v>11206</v>
      </c>
      <c r="F1017" t="s">
        <v>11904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>
      <c r="A1018" s="5">
        <v>1017</v>
      </c>
      <c r="B1018" s="5" t="s">
        <v>11267</v>
      </c>
      <c r="C1018" t="s">
        <v>11568</v>
      </c>
      <c r="D1018">
        <v>2014</v>
      </c>
      <c r="E1018" t="s">
        <v>11206</v>
      </c>
      <c r="F1018" t="s">
        <v>11904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>
      <c r="A1019" s="5">
        <v>1018</v>
      </c>
      <c r="B1019" s="5" t="s">
        <v>11267</v>
      </c>
      <c r="C1019" t="s">
        <v>11666</v>
      </c>
      <c r="D1019">
        <v>2015</v>
      </c>
      <c r="E1019" t="s">
        <v>11206</v>
      </c>
      <c r="F1019" t="s">
        <v>11904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>
      <c r="A1020" s="5">
        <v>1019</v>
      </c>
      <c r="B1020" s="5" t="s">
        <v>11267</v>
      </c>
      <c r="C1020" s="5" t="s">
        <v>11666</v>
      </c>
      <c r="D1020">
        <v>2016</v>
      </c>
      <c r="E1020" t="s">
        <v>11206</v>
      </c>
      <c r="F1020" t="s">
        <v>11904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>
      <c r="A1021" s="5">
        <v>1020</v>
      </c>
      <c r="B1021" s="5" t="s">
        <v>11267</v>
      </c>
      <c r="C1021" t="s">
        <v>11681</v>
      </c>
      <c r="D1021">
        <v>2015</v>
      </c>
      <c r="E1021" t="s">
        <v>11206</v>
      </c>
      <c r="F1021" t="s">
        <v>11904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>
      <c r="A1022" s="5">
        <v>1021</v>
      </c>
      <c r="B1022" s="5" t="s">
        <v>11267</v>
      </c>
      <c r="C1022" t="s">
        <v>11681</v>
      </c>
      <c r="D1022">
        <v>2016</v>
      </c>
      <c r="E1022" t="s">
        <v>11206</v>
      </c>
      <c r="F1022" t="s">
        <v>11904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>
      <c r="A1023" s="5">
        <v>1022</v>
      </c>
      <c r="B1023" s="5" t="s">
        <v>11267</v>
      </c>
      <c r="C1023" t="s">
        <v>11681</v>
      </c>
      <c r="D1023">
        <v>2017</v>
      </c>
      <c r="E1023" t="s">
        <v>11206</v>
      </c>
      <c r="F1023" t="s">
        <v>11904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>
      <c r="A1024" s="5">
        <v>1023</v>
      </c>
      <c r="B1024" s="5" t="s">
        <v>11267</v>
      </c>
      <c r="C1024" t="s">
        <v>11729</v>
      </c>
      <c r="D1024">
        <v>2013</v>
      </c>
      <c r="E1024" t="s">
        <v>11206</v>
      </c>
      <c r="F1024" t="s">
        <v>11904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>
      <c r="A1025" s="5">
        <v>1024</v>
      </c>
      <c r="B1025" s="5" t="s">
        <v>11267</v>
      </c>
      <c r="C1025" t="s">
        <v>11729</v>
      </c>
      <c r="D1025">
        <v>2014</v>
      </c>
      <c r="E1025" t="s">
        <v>11206</v>
      </c>
      <c r="F1025" t="s">
        <v>11904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>
      <c r="A1026" s="5">
        <v>1025</v>
      </c>
      <c r="B1026" s="5" t="s">
        <v>11267</v>
      </c>
      <c r="C1026" t="s">
        <v>11729</v>
      </c>
      <c r="D1026">
        <v>2017</v>
      </c>
      <c r="E1026" t="s">
        <v>11206</v>
      </c>
      <c r="F1026" t="s">
        <v>11904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>
      <c r="A1027" s="5">
        <v>1026</v>
      </c>
      <c r="B1027" s="5" t="s">
        <v>11267</v>
      </c>
      <c r="C1027" t="s">
        <v>11747</v>
      </c>
      <c r="D1027">
        <v>2007</v>
      </c>
      <c r="E1027" t="s">
        <v>11202</v>
      </c>
      <c r="F1027" t="s">
        <v>11903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>
      <c r="A1028" s="5">
        <v>1027</v>
      </c>
      <c r="B1028" s="5" t="s">
        <v>11267</v>
      </c>
      <c r="C1028" t="s">
        <v>11747</v>
      </c>
      <c r="D1028">
        <v>2008</v>
      </c>
      <c r="E1028" t="s">
        <v>11202</v>
      </c>
      <c r="F1028" t="s">
        <v>11903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>
      <c r="A1029" s="5">
        <v>1028</v>
      </c>
      <c r="B1029" s="5" t="s">
        <v>11267</v>
      </c>
      <c r="C1029" t="s">
        <v>11747</v>
      </c>
      <c r="D1029">
        <v>2009</v>
      </c>
      <c r="E1029" t="s">
        <v>11202</v>
      </c>
      <c r="F1029" t="s">
        <v>11903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>
      <c r="A1030" s="5">
        <v>1029</v>
      </c>
      <c r="B1030" s="5" t="s">
        <v>11549</v>
      </c>
      <c r="C1030" t="s">
        <v>11550</v>
      </c>
      <c r="D1030">
        <v>2008</v>
      </c>
      <c r="E1030" t="s">
        <v>11206</v>
      </c>
      <c r="F1030" t="s">
        <v>11904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>
      <c r="A1031" s="5">
        <v>1030</v>
      </c>
      <c r="B1031" s="5" t="s">
        <v>11549</v>
      </c>
      <c r="C1031" t="s">
        <v>11550</v>
      </c>
      <c r="D1031">
        <v>2008</v>
      </c>
      <c r="E1031" t="s">
        <v>11206</v>
      </c>
      <c r="F1031" t="s">
        <v>11903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>
      <c r="A1032" s="5">
        <v>1031</v>
      </c>
      <c r="B1032" s="5" t="s">
        <v>11549</v>
      </c>
      <c r="C1032" t="s">
        <v>11550</v>
      </c>
      <c r="D1032">
        <v>2009</v>
      </c>
      <c r="E1032" t="s">
        <v>11206</v>
      </c>
      <c r="F1032" t="s">
        <v>11904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>
      <c r="A1033" s="5">
        <v>1032</v>
      </c>
      <c r="B1033" s="5" t="s">
        <v>11549</v>
      </c>
      <c r="C1033" t="s">
        <v>11550</v>
      </c>
      <c r="D1033">
        <v>2009</v>
      </c>
      <c r="E1033" t="s">
        <v>11206</v>
      </c>
      <c r="F1033" t="s">
        <v>11903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>
      <c r="A1034" s="5">
        <v>1033</v>
      </c>
      <c r="B1034" s="5" t="s">
        <v>11549</v>
      </c>
      <c r="C1034" t="s">
        <v>11550</v>
      </c>
      <c r="D1034">
        <v>2010</v>
      </c>
      <c r="E1034" t="s">
        <v>11213</v>
      </c>
      <c r="F1034" t="s">
        <v>11904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>
      <c r="A1035" s="5">
        <v>1034</v>
      </c>
      <c r="B1035" s="5" t="s">
        <v>11549</v>
      </c>
      <c r="C1035" t="s">
        <v>11550</v>
      </c>
      <c r="D1035">
        <v>2010</v>
      </c>
      <c r="E1035" t="s">
        <v>11206</v>
      </c>
      <c r="F1035" t="s">
        <v>11904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>
      <c r="A1036" s="5">
        <v>1035</v>
      </c>
      <c r="B1036" s="5" t="s">
        <v>11549</v>
      </c>
      <c r="C1036" t="s">
        <v>11550</v>
      </c>
      <c r="D1036">
        <v>2010</v>
      </c>
      <c r="E1036" t="s">
        <v>11206</v>
      </c>
      <c r="F1036" t="s">
        <v>11903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>
      <c r="A1037" s="5">
        <v>1036</v>
      </c>
      <c r="B1037" s="5" t="s">
        <v>11549</v>
      </c>
      <c r="C1037" t="s">
        <v>11551</v>
      </c>
      <c r="D1037">
        <v>2009</v>
      </c>
      <c r="E1037" t="s">
        <v>11206</v>
      </c>
      <c r="F1037" t="s">
        <v>11904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>
      <c r="A1038" s="5">
        <v>1037</v>
      </c>
      <c r="B1038" s="5" t="s">
        <v>11549</v>
      </c>
      <c r="C1038" t="s">
        <v>11551</v>
      </c>
      <c r="D1038">
        <v>2009</v>
      </c>
      <c r="E1038" t="s">
        <v>11206</v>
      </c>
      <c r="F1038" t="s">
        <v>11903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>
      <c r="A1039" s="5">
        <v>1038</v>
      </c>
      <c r="B1039" s="5" t="s">
        <v>11549</v>
      </c>
      <c r="C1039" t="s">
        <v>11551</v>
      </c>
      <c r="D1039">
        <v>2010</v>
      </c>
      <c r="E1039" t="s">
        <v>11213</v>
      </c>
      <c r="F1039" t="s">
        <v>11904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>
      <c r="A1040" s="5">
        <v>1039</v>
      </c>
      <c r="B1040" s="5" t="s">
        <v>11549</v>
      </c>
      <c r="C1040" t="s">
        <v>11551</v>
      </c>
      <c r="D1040">
        <v>2010</v>
      </c>
      <c r="E1040" t="s">
        <v>11206</v>
      </c>
      <c r="F1040" t="s">
        <v>11904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>
      <c r="A1041" s="5">
        <v>1040</v>
      </c>
      <c r="B1041" s="5" t="s">
        <v>11549</v>
      </c>
      <c r="C1041" t="s">
        <v>11551</v>
      </c>
      <c r="D1041">
        <v>2010</v>
      </c>
      <c r="E1041" t="s">
        <v>11206</v>
      </c>
      <c r="F1041" t="s">
        <v>11903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>
      <c r="A1042" s="5">
        <v>1041</v>
      </c>
      <c r="B1042" s="5" t="s">
        <v>11265</v>
      </c>
      <c r="C1042" t="s">
        <v>11266</v>
      </c>
      <c r="D1042">
        <v>2014</v>
      </c>
      <c r="E1042" t="s">
        <v>11206</v>
      </c>
      <c r="F1042" t="s">
        <v>11904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>
      <c r="A1043" s="5">
        <v>1042</v>
      </c>
      <c r="B1043" s="5" t="s">
        <v>11265</v>
      </c>
      <c r="C1043" t="s">
        <v>11266</v>
      </c>
      <c r="D1043">
        <v>2014</v>
      </c>
      <c r="E1043" t="s">
        <v>11206</v>
      </c>
      <c r="F1043" t="s">
        <v>11903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>
      <c r="A1044" s="5">
        <v>1043</v>
      </c>
      <c r="B1044" s="5" t="s">
        <v>11265</v>
      </c>
      <c r="C1044" t="s">
        <v>11266</v>
      </c>
      <c r="D1044">
        <v>2015</v>
      </c>
      <c r="E1044" t="s">
        <v>11206</v>
      </c>
      <c r="F1044" t="s">
        <v>11904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>
      <c r="A1045" s="5">
        <v>1044</v>
      </c>
      <c r="B1045" s="5" t="s">
        <v>11265</v>
      </c>
      <c r="C1045" t="s">
        <v>11266</v>
      </c>
      <c r="D1045">
        <v>2015</v>
      </c>
      <c r="E1045" t="s">
        <v>11206</v>
      </c>
      <c r="F1045" t="s">
        <v>11903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>
      <c r="A1046" s="5">
        <v>1045</v>
      </c>
      <c r="B1046" s="5" t="s">
        <v>11265</v>
      </c>
      <c r="C1046" s="5" t="s">
        <v>11266</v>
      </c>
      <c r="D1046">
        <v>2016</v>
      </c>
      <c r="E1046" t="s">
        <v>11206</v>
      </c>
      <c r="F1046" t="s">
        <v>11904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>
      <c r="A1047" s="5">
        <v>1046</v>
      </c>
      <c r="B1047" s="5" t="s">
        <v>11265</v>
      </c>
      <c r="C1047" t="s">
        <v>11266</v>
      </c>
      <c r="D1047">
        <v>2016</v>
      </c>
      <c r="E1047" t="s">
        <v>11206</v>
      </c>
      <c r="F1047" t="s">
        <v>11903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>
      <c r="A1048" s="5">
        <v>1047</v>
      </c>
      <c r="B1048" s="5" t="s">
        <v>11265</v>
      </c>
      <c r="C1048" t="s">
        <v>11308</v>
      </c>
      <c r="D1048">
        <v>2015</v>
      </c>
      <c r="E1048" t="s">
        <v>11206</v>
      </c>
      <c r="F1048" t="s">
        <v>11904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>
      <c r="A1049" s="5">
        <v>1048</v>
      </c>
      <c r="B1049" s="5" t="s">
        <v>11265</v>
      </c>
      <c r="C1049" t="s">
        <v>11308</v>
      </c>
      <c r="D1049">
        <v>2016</v>
      </c>
      <c r="E1049" t="s">
        <v>11206</v>
      </c>
      <c r="F1049" t="s">
        <v>11904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>
      <c r="A1050" s="5">
        <v>1049</v>
      </c>
      <c r="B1050" s="5" t="s">
        <v>11265</v>
      </c>
      <c r="C1050" t="s">
        <v>11308</v>
      </c>
      <c r="D1050">
        <v>2017</v>
      </c>
      <c r="E1050" t="s">
        <v>11206</v>
      </c>
      <c r="F1050" t="s">
        <v>11904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>
      <c r="A1051" s="5">
        <v>1050</v>
      </c>
      <c r="B1051" s="5" t="s">
        <v>11265</v>
      </c>
      <c r="C1051" t="s">
        <v>11430</v>
      </c>
      <c r="D1051">
        <v>2015</v>
      </c>
      <c r="E1051" t="s">
        <v>11206</v>
      </c>
      <c r="F1051" t="s">
        <v>11904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>
      <c r="A1052" s="5">
        <v>1051</v>
      </c>
      <c r="B1052" s="5" t="s">
        <v>11265</v>
      </c>
      <c r="C1052" t="s">
        <v>11430</v>
      </c>
      <c r="D1052">
        <v>2015</v>
      </c>
      <c r="E1052" t="s">
        <v>11206</v>
      </c>
      <c r="F1052" t="s">
        <v>11903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>
      <c r="A1053" s="5">
        <v>1052</v>
      </c>
      <c r="B1053" s="5" t="s">
        <v>11265</v>
      </c>
      <c r="C1053" t="s">
        <v>11430</v>
      </c>
      <c r="D1053">
        <v>2016</v>
      </c>
      <c r="E1053" t="s">
        <v>11206</v>
      </c>
      <c r="F1053" t="s">
        <v>11904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>
      <c r="A1054" s="5">
        <v>1053</v>
      </c>
      <c r="B1054" s="5" t="s">
        <v>11265</v>
      </c>
      <c r="C1054" t="s">
        <v>11430</v>
      </c>
      <c r="D1054">
        <v>2016</v>
      </c>
      <c r="E1054" t="s">
        <v>11206</v>
      </c>
      <c r="F1054" t="s">
        <v>11903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>
      <c r="A1055" s="5">
        <v>1054</v>
      </c>
      <c r="B1055" s="5" t="s">
        <v>11265</v>
      </c>
      <c r="C1055" t="s">
        <v>11430</v>
      </c>
      <c r="D1055">
        <v>2017</v>
      </c>
      <c r="E1055" t="s">
        <v>11206</v>
      </c>
      <c r="F1055" t="s">
        <v>11905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>
      <c r="A1056" s="5">
        <v>1055</v>
      </c>
      <c r="B1056" s="5" t="s">
        <v>11265</v>
      </c>
      <c r="C1056" t="s">
        <v>11430</v>
      </c>
      <c r="D1056">
        <v>2017</v>
      </c>
      <c r="E1056" t="s">
        <v>11206</v>
      </c>
      <c r="F1056" t="s">
        <v>11904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>
      <c r="A1057" s="5">
        <v>1056</v>
      </c>
      <c r="B1057" s="5" t="s">
        <v>11265</v>
      </c>
      <c r="C1057" t="s">
        <v>11430</v>
      </c>
      <c r="D1057">
        <v>2017</v>
      </c>
      <c r="E1057" t="s">
        <v>11206</v>
      </c>
      <c r="F1057" t="s">
        <v>11903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>
      <c r="A1058" s="5">
        <v>1057</v>
      </c>
      <c r="B1058" s="5" t="s">
        <v>11265</v>
      </c>
      <c r="C1058" t="s">
        <v>11427</v>
      </c>
      <c r="D1058">
        <v>2013</v>
      </c>
      <c r="E1058" t="s">
        <v>11206</v>
      </c>
      <c r="F1058" t="s">
        <v>11904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>
      <c r="A1059" s="5">
        <v>1058</v>
      </c>
      <c r="B1059" s="5" t="s">
        <v>11265</v>
      </c>
      <c r="C1059" t="s">
        <v>11427</v>
      </c>
      <c r="D1059">
        <v>2013</v>
      </c>
      <c r="E1059" t="s">
        <v>11206</v>
      </c>
      <c r="F1059" t="s">
        <v>11903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>
      <c r="A1060" s="5">
        <v>1059</v>
      </c>
      <c r="B1060" s="5" t="s">
        <v>11265</v>
      </c>
      <c r="C1060" t="s">
        <v>11427</v>
      </c>
      <c r="D1060">
        <v>2014</v>
      </c>
      <c r="E1060" t="s">
        <v>11206</v>
      </c>
      <c r="F1060" t="s">
        <v>11904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>
      <c r="A1061" s="5">
        <v>1060</v>
      </c>
      <c r="B1061" s="5" t="s">
        <v>11265</v>
      </c>
      <c r="C1061" t="s">
        <v>11428</v>
      </c>
      <c r="D1061">
        <v>2015</v>
      </c>
      <c r="E1061" t="s">
        <v>11206</v>
      </c>
      <c r="F1061" t="s">
        <v>11904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>
      <c r="A1062" s="5">
        <v>1061</v>
      </c>
      <c r="B1062" s="5" t="s">
        <v>11265</v>
      </c>
      <c r="C1062" t="s">
        <v>11428</v>
      </c>
      <c r="D1062">
        <v>2015</v>
      </c>
      <c r="E1062" t="s">
        <v>11206</v>
      </c>
      <c r="F1062" t="s">
        <v>11903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>
      <c r="A1063" s="5">
        <v>1062</v>
      </c>
      <c r="B1063" s="5" t="s">
        <v>11265</v>
      </c>
      <c r="C1063" t="s">
        <v>11428</v>
      </c>
      <c r="D1063">
        <v>2016</v>
      </c>
      <c r="E1063" t="s">
        <v>11206</v>
      </c>
      <c r="F1063" t="s">
        <v>11904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>
      <c r="A1064" s="5">
        <v>1063</v>
      </c>
      <c r="B1064" s="5" t="s">
        <v>11265</v>
      </c>
      <c r="C1064" t="s">
        <v>11428</v>
      </c>
      <c r="D1064">
        <v>2016</v>
      </c>
      <c r="E1064" t="s">
        <v>11206</v>
      </c>
      <c r="F1064" t="s">
        <v>11903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>
      <c r="A1065" s="5">
        <v>1064</v>
      </c>
      <c r="B1065" s="5" t="s">
        <v>11265</v>
      </c>
      <c r="C1065" t="s">
        <v>11428</v>
      </c>
      <c r="D1065">
        <v>2017</v>
      </c>
      <c r="E1065" t="s">
        <v>11206</v>
      </c>
      <c r="F1065" t="s">
        <v>11904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>
      <c r="A1066" s="5">
        <v>1065</v>
      </c>
      <c r="B1066" s="5" t="s">
        <v>11265</v>
      </c>
      <c r="C1066" t="s">
        <v>11428</v>
      </c>
      <c r="D1066">
        <v>2017</v>
      </c>
      <c r="E1066" t="s">
        <v>11206</v>
      </c>
      <c r="F1066" t="s">
        <v>11903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>
      <c r="A1067" s="5">
        <v>1066</v>
      </c>
      <c r="B1067" s="5" t="s">
        <v>11265</v>
      </c>
      <c r="C1067" t="s">
        <v>11429</v>
      </c>
      <c r="D1067">
        <v>2010</v>
      </c>
      <c r="E1067" t="s">
        <v>11206</v>
      </c>
      <c r="F1067" t="s">
        <v>11904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>
      <c r="A1068" s="5">
        <v>1067</v>
      </c>
      <c r="B1068" s="5" t="s">
        <v>11265</v>
      </c>
      <c r="C1068" t="s">
        <v>11429</v>
      </c>
      <c r="D1068">
        <v>2010</v>
      </c>
      <c r="E1068" t="s">
        <v>11206</v>
      </c>
      <c r="F1068" t="s">
        <v>11903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>
      <c r="A1069" s="5">
        <v>1068</v>
      </c>
      <c r="B1069" s="5" t="s">
        <v>11265</v>
      </c>
      <c r="C1069" t="s">
        <v>11429</v>
      </c>
      <c r="D1069">
        <v>2011</v>
      </c>
      <c r="E1069" t="s">
        <v>11206</v>
      </c>
      <c r="F1069" t="s">
        <v>11904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>
      <c r="A1070" s="5">
        <v>1069</v>
      </c>
      <c r="B1070" s="5" t="s">
        <v>11265</v>
      </c>
      <c r="C1070" t="s">
        <v>11429</v>
      </c>
      <c r="D1070">
        <v>2011</v>
      </c>
      <c r="E1070" t="s">
        <v>11206</v>
      </c>
      <c r="F1070" t="s">
        <v>11903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>
      <c r="A1071" s="5">
        <v>1070</v>
      </c>
      <c r="B1071" s="5" t="s">
        <v>11265</v>
      </c>
      <c r="C1071" t="s">
        <v>11429</v>
      </c>
      <c r="D1071">
        <v>2012</v>
      </c>
      <c r="E1071" t="s">
        <v>11206</v>
      </c>
      <c r="F1071" t="s">
        <v>11904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>
      <c r="A1072" s="5">
        <v>1071</v>
      </c>
      <c r="B1072" s="5" t="s">
        <v>11265</v>
      </c>
      <c r="C1072" t="s">
        <v>11429</v>
      </c>
      <c r="D1072">
        <v>2012</v>
      </c>
      <c r="E1072" t="s">
        <v>11206</v>
      </c>
      <c r="F1072" t="s">
        <v>11903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>
      <c r="A1073" s="5">
        <v>1072</v>
      </c>
      <c r="B1073" s="5" t="s">
        <v>11265</v>
      </c>
      <c r="C1073" t="s">
        <v>11437</v>
      </c>
      <c r="D1073">
        <v>2007</v>
      </c>
      <c r="E1073" t="s">
        <v>11206</v>
      </c>
      <c r="F1073" t="s">
        <v>11904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>
      <c r="A1074" s="5">
        <v>1073</v>
      </c>
      <c r="B1074" s="5" t="s">
        <v>11265</v>
      </c>
      <c r="C1074" t="s">
        <v>11437</v>
      </c>
      <c r="D1074">
        <v>2008</v>
      </c>
      <c r="E1074" t="s">
        <v>11206</v>
      </c>
      <c r="F1074" t="s">
        <v>11904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>
      <c r="A1075" s="5">
        <v>1074</v>
      </c>
      <c r="B1075" s="5" t="s">
        <v>11265</v>
      </c>
      <c r="C1075" t="s">
        <v>11445</v>
      </c>
      <c r="D1075">
        <v>2014</v>
      </c>
      <c r="E1075" t="s">
        <v>11209</v>
      </c>
      <c r="F1075" t="s">
        <v>11904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>
      <c r="A1076" s="5">
        <v>1075</v>
      </c>
      <c r="B1076" s="5" t="s">
        <v>11265</v>
      </c>
      <c r="C1076" t="s">
        <v>11445</v>
      </c>
      <c r="D1076">
        <v>2015</v>
      </c>
      <c r="E1076" t="s">
        <v>11209</v>
      </c>
      <c r="F1076" t="s">
        <v>11904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>
      <c r="A1077" s="5">
        <v>1076</v>
      </c>
      <c r="B1077" s="5" t="s">
        <v>11265</v>
      </c>
      <c r="C1077" t="s">
        <v>11445</v>
      </c>
      <c r="D1077">
        <v>2016</v>
      </c>
      <c r="E1077" t="s">
        <v>11209</v>
      </c>
      <c r="F1077" t="s">
        <v>11904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>
      <c r="A1078" s="5">
        <v>1077</v>
      </c>
      <c r="B1078" s="5" t="s">
        <v>11265</v>
      </c>
      <c r="C1078" t="s">
        <v>11507</v>
      </c>
      <c r="D1078">
        <v>2014</v>
      </c>
      <c r="E1078" t="s">
        <v>11209</v>
      </c>
      <c r="F1078" t="s">
        <v>11904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>
      <c r="A1079" s="5">
        <v>1078</v>
      </c>
      <c r="B1079" s="5" t="s">
        <v>11265</v>
      </c>
      <c r="C1079" t="s">
        <v>11507</v>
      </c>
      <c r="D1079">
        <v>2014</v>
      </c>
      <c r="E1079" t="s">
        <v>11206</v>
      </c>
      <c r="F1079" t="s">
        <v>11904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>
      <c r="A1080" s="5">
        <v>1079</v>
      </c>
      <c r="B1080" s="5" t="s">
        <v>11265</v>
      </c>
      <c r="C1080" t="s">
        <v>11507</v>
      </c>
      <c r="D1080">
        <v>2015</v>
      </c>
      <c r="E1080" t="s">
        <v>11209</v>
      </c>
      <c r="F1080" t="s">
        <v>11904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>
      <c r="A1081" s="5">
        <v>1080</v>
      </c>
      <c r="B1081" s="5" t="s">
        <v>11265</v>
      </c>
      <c r="C1081" t="s">
        <v>11507</v>
      </c>
      <c r="D1081">
        <v>2015</v>
      </c>
      <c r="E1081" t="s">
        <v>11206</v>
      </c>
      <c r="F1081" t="s">
        <v>11904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>
      <c r="A1082" s="5">
        <v>1081</v>
      </c>
      <c r="B1082" s="5" t="s">
        <v>11265</v>
      </c>
      <c r="C1082" t="s">
        <v>11507</v>
      </c>
      <c r="D1082">
        <v>2016</v>
      </c>
      <c r="E1082" t="s">
        <v>11209</v>
      </c>
      <c r="F1082" t="s">
        <v>11904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>
      <c r="A1083" s="5">
        <v>1082</v>
      </c>
      <c r="B1083" s="5" t="s">
        <v>11265</v>
      </c>
      <c r="C1083" t="s">
        <v>11507</v>
      </c>
      <c r="D1083">
        <v>2016</v>
      </c>
      <c r="E1083" t="s">
        <v>11206</v>
      </c>
      <c r="F1083" t="s">
        <v>11904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>
      <c r="A1084" s="5">
        <v>1083</v>
      </c>
      <c r="B1084" s="5" t="s">
        <v>11265</v>
      </c>
      <c r="C1084" t="s">
        <v>11512</v>
      </c>
      <c r="D1084">
        <v>2014</v>
      </c>
      <c r="E1084" t="s">
        <v>11209</v>
      </c>
      <c r="F1084" t="s">
        <v>11904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>
      <c r="A1085" s="5">
        <v>1084</v>
      </c>
      <c r="B1085" s="5" t="s">
        <v>11265</v>
      </c>
      <c r="C1085" t="s">
        <v>11512</v>
      </c>
      <c r="D1085">
        <v>2014</v>
      </c>
      <c r="E1085" t="s">
        <v>11209</v>
      </c>
      <c r="F1085" t="s">
        <v>11903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>
      <c r="A1086" s="5">
        <v>1085</v>
      </c>
      <c r="B1086" s="5" t="s">
        <v>11265</v>
      </c>
      <c r="C1086" t="s">
        <v>11512</v>
      </c>
      <c r="D1086">
        <v>2015</v>
      </c>
      <c r="E1086" t="s">
        <v>11209</v>
      </c>
      <c r="F1086" t="s">
        <v>11904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>
      <c r="A1087" s="5">
        <v>1086</v>
      </c>
      <c r="B1087" s="5" t="s">
        <v>11265</v>
      </c>
      <c r="C1087" t="s">
        <v>11512</v>
      </c>
      <c r="D1087">
        <v>2015</v>
      </c>
      <c r="E1087" t="s">
        <v>11209</v>
      </c>
      <c r="F1087" t="s">
        <v>11903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>
      <c r="A1088" s="5">
        <v>1087</v>
      </c>
      <c r="B1088" s="5" t="s">
        <v>11265</v>
      </c>
      <c r="C1088" t="s">
        <v>11512</v>
      </c>
      <c r="D1088">
        <v>2016</v>
      </c>
      <c r="E1088" t="s">
        <v>11209</v>
      </c>
      <c r="F1088" t="s">
        <v>11904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>
      <c r="A1089" s="5">
        <v>1088</v>
      </c>
      <c r="B1089" s="5" t="s">
        <v>11265</v>
      </c>
      <c r="C1089" t="s">
        <v>11512</v>
      </c>
      <c r="D1089">
        <v>2016</v>
      </c>
      <c r="E1089" t="s">
        <v>11209</v>
      </c>
      <c r="F1089" t="s">
        <v>11903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>
      <c r="A1090" s="5">
        <v>1089</v>
      </c>
      <c r="B1090" s="5" t="s">
        <v>11265</v>
      </c>
      <c r="C1090" t="s">
        <v>11762</v>
      </c>
      <c r="D1090">
        <v>2015</v>
      </c>
      <c r="E1090" t="s">
        <v>11206</v>
      </c>
      <c r="F1090" t="s">
        <v>11904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>
      <c r="A1091" s="5">
        <v>1090</v>
      </c>
      <c r="B1091" s="5" t="s">
        <v>11265</v>
      </c>
      <c r="C1091" t="s">
        <v>11762</v>
      </c>
      <c r="D1091">
        <v>2016</v>
      </c>
      <c r="E1091" t="s">
        <v>11206</v>
      </c>
      <c r="F1091" t="s">
        <v>11904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>
      <c r="A1092" s="5">
        <v>1091</v>
      </c>
      <c r="B1092" s="5" t="s">
        <v>11265</v>
      </c>
      <c r="C1092" t="s">
        <v>11762</v>
      </c>
      <c r="D1092">
        <v>2017</v>
      </c>
      <c r="E1092" t="s">
        <v>11206</v>
      </c>
      <c r="F1092" t="s">
        <v>11904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>
      <c r="A1093" s="5">
        <v>1092</v>
      </c>
      <c r="B1093" s="5" t="s">
        <v>11265</v>
      </c>
      <c r="C1093" t="s">
        <v>11761</v>
      </c>
      <c r="D1093">
        <v>2015</v>
      </c>
      <c r="E1093" t="s">
        <v>11206</v>
      </c>
      <c r="F1093" t="s">
        <v>11904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>
      <c r="A1094" s="5">
        <v>1093</v>
      </c>
      <c r="B1094" s="5" t="s">
        <v>11265</v>
      </c>
      <c r="C1094" t="s">
        <v>11761</v>
      </c>
      <c r="D1094">
        <v>2016</v>
      </c>
      <c r="E1094" t="s">
        <v>11206</v>
      </c>
      <c r="F1094" t="s">
        <v>11904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>
      <c r="A1095" s="5">
        <v>1094</v>
      </c>
      <c r="B1095" s="5" t="s">
        <v>11265</v>
      </c>
      <c r="C1095" t="s">
        <v>11761</v>
      </c>
      <c r="D1095">
        <v>2017</v>
      </c>
      <c r="E1095" t="s">
        <v>11206</v>
      </c>
      <c r="F1095" t="s">
        <v>11904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>
      <c r="A1096" s="5">
        <v>1095</v>
      </c>
      <c r="B1096" s="5" t="s">
        <v>11265</v>
      </c>
      <c r="C1096" t="s">
        <v>11789</v>
      </c>
      <c r="D1096">
        <v>2015</v>
      </c>
      <c r="E1096" t="s">
        <v>11206</v>
      </c>
      <c r="F1096" t="s">
        <v>11905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>
      <c r="A1097" s="5">
        <v>1096</v>
      </c>
      <c r="B1097" s="5" t="s">
        <v>11265</v>
      </c>
      <c r="C1097" t="s">
        <v>11789</v>
      </c>
      <c r="D1097">
        <v>2015</v>
      </c>
      <c r="E1097" t="s">
        <v>11206</v>
      </c>
      <c r="F1097" t="s">
        <v>11904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>
      <c r="A1098" s="5">
        <v>1097</v>
      </c>
      <c r="B1098" s="5" t="s">
        <v>11265</v>
      </c>
      <c r="C1098" t="s">
        <v>11789</v>
      </c>
      <c r="D1098">
        <v>2016</v>
      </c>
      <c r="E1098" t="s">
        <v>11206</v>
      </c>
      <c r="F1098" t="s">
        <v>11905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>
      <c r="A1099" s="5">
        <v>1098</v>
      </c>
      <c r="B1099" s="5" t="s">
        <v>11265</v>
      </c>
      <c r="C1099" t="s">
        <v>11789</v>
      </c>
      <c r="D1099">
        <v>2016</v>
      </c>
      <c r="E1099" t="s">
        <v>11206</v>
      </c>
      <c r="F1099" t="s">
        <v>11904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>
      <c r="A1100" s="5">
        <v>1099</v>
      </c>
      <c r="B1100" s="5" t="s">
        <v>11265</v>
      </c>
      <c r="C1100" t="s">
        <v>11789</v>
      </c>
      <c r="D1100">
        <v>2017</v>
      </c>
      <c r="E1100" t="s">
        <v>11206</v>
      </c>
      <c r="F1100" t="s">
        <v>11905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>
      <c r="A1101" s="5">
        <v>1100</v>
      </c>
      <c r="B1101" s="5" t="s">
        <v>11265</v>
      </c>
      <c r="C1101" t="s">
        <v>11789</v>
      </c>
      <c r="D1101">
        <v>2017</v>
      </c>
      <c r="E1101" t="s">
        <v>11206</v>
      </c>
      <c r="F1101" t="s">
        <v>11904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>
      <c r="A1102" s="5">
        <v>1101</v>
      </c>
      <c r="B1102" s="5" t="s">
        <v>11265</v>
      </c>
      <c r="C1102" t="s">
        <v>11788</v>
      </c>
      <c r="D1102">
        <v>2015</v>
      </c>
      <c r="E1102" t="s">
        <v>11206</v>
      </c>
      <c r="F1102" t="s">
        <v>11904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>
      <c r="A1103" s="5">
        <v>1102</v>
      </c>
      <c r="B1103" s="5" t="s">
        <v>11265</v>
      </c>
      <c r="C1103" t="s">
        <v>11788</v>
      </c>
      <c r="D1103">
        <v>2016</v>
      </c>
      <c r="E1103" t="s">
        <v>11206</v>
      </c>
      <c r="F1103" t="s">
        <v>11904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>
      <c r="A1104" s="5">
        <v>1103</v>
      </c>
      <c r="B1104" s="5" t="s">
        <v>11265</v>
      </c>
      <c r="C1104" t="s">
        <v>11788</v>
      </c>
      <c r="D1104">
        <v>2017</v>
      </c>
      <c r="E1104" t="s">
        <v>11206</v>
      </c>
      <c r="F1104" t="s">
        <v>11904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>
      <c r="A1105" s="5">
        <v>1104</v>
      </c>
      <c r="B1105" s="5" t="s">
        <v>11265</v>
      </c>
      <c r="C1105" t="s">
        <v>11821</v>
      </c>
      <c r="D1105">
        <v>2006</v>
      </c>
      <c r="E1105" t="s">
        <v>11206</v>
      </c>
      <c r="F1105" t="s">
        <v>11904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>
      <c r="A1106" s="5">
        <v>1105</v>
      </c>
      <c r="B1106" s="5" t="s">
        <v>11265</v>
      </c>
      <c r="C1106" t="s">
        <v>11821</v>
      </c>
      <c r="D1106">
        <v>2006</v>
      </c>
      <c r="E1106" t="s">
        <v>11206</v>
      </c>
      <c r="F1106" t="s">
        <v>11903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>
      <c r="A1107" s="5">
        <v>1106</v>
      </c>
      <c r="B1107" s="5" t="s">
        <v>11265</v>
      </c>
      <c r="C1107" t="s">
        <v>11821</v>
      </c>
      <c r="D1107">
        <v>2007</v>
      </c>
      <c r="E1107" t="s">
        <v>11206</v>
      </c>
      <c r="F1107" t="s">
        <v>11904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>
      <c r="A1108" s="5">
        <v>1107</v>
      </c>
      <c r="B1108" s="5" t="s">
        <v>11265</v>
      </c>
      <c r="C1108" t="s">
        <v>11821</v>
      </c>
      <c r="D1108">
        <v>2007</v>
      </c>
      <c r="E1108" t="s">
        <v>11206</v>
      </c>
      <c r="F1108" t="s">
        <v>11903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>
      <c r="A1109" s="5">
        <v>1108</v>
      </c>
      <c r="B1109" s="5" t="s">
        <v>11265</v>
      </c>
      <c r="C1109" t="s">
        <v>11821</v>
      </c>
      <c r="D1109">
        <v>2008</v>
      </c>
      <c r="E1109" t="s">
        <v>11206</v>
      </c>
      <c r="F1109" t="s">
        <v>11904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>
      <c r="A1110" s="5">
        <v>1109</v>
      </c>
      <c r="B1110" s="5" t="s">
        <v>11265</v>
      </c>
      <c r="C1110" t="s">
        <v>11821</v>
      </c>
      <c r="D1110">
        <v>2008</v>
      </c>
      <c r="E1110" t="s">
        <v>11206</v>
      </c>
      <c r="F1110" t="s">
        <v>11903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>
      <c r="A1111" s="5">
        <v>1110</v>
      </c>
      <c r="B1111" s="5" t="s">
        <v>11265</v>
      </c>
      <c r="C1111" t="s">
        <v>11845</v>
      </c>
      <c r="D1111">
        <v>2015</v>
      </c>
      <c r="E1111" t="s">
        <v>11206</v>
      </c>
      <c r="F1111" t="s">
        <v>11904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>
      <c r="A1112" s="5">
        <v>1111</v>
      </c>
      <c r="B1112" s="5" t="s">
        <v>11265</v>
      </c>
      <c r="C1112" t="s">
        <v>11845</v>
      </c>
      <c r="D1112">
        <v>2016</v>
      </c>
      <c r="E1112" t="s">
        <v>11206</v>
      </c>
      <c r="F1112" t="s">
        <v>11905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>
      <c r="A1113" s="5">
        <v>1112</v>
      </c>
      <c r="B1113" s="5" t="s">
        <v>11265</v>
      </c>
      <c r="C1113" t="s">
        <v>11845</v>
      </c>
      <c r="D1113">
        <v>2016</v>
      </c>
      <c r="E1113" t="s">
        <v>11206</v>
      </c>
      <c r="F1113" t="s">
        <v>11904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>
      <c r="A1114" s="5">
        <v>1113</v>
      </c>
      <c r="B1114" s="5" t="s">
        <v>11265</v>
      </c>
      <c r="C1114" t="s">
        <v>11845</v>
      </c>
      <c r="D1114">
        <v>2017</v>
      </c>
      <c r="E1114" t="s">
        <v>11206</v>
      </c>
      <c r="F1114" t="s">
        <v>11905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>
      <c r="A1115" s="5">
        <v>1114</v>
      </c>
      <c r="B1115" s="5" t="s">
        <v>11265</v>
      </c>
      <c r="C1115" t="s">
        <v>11845</v>
      </c>
      <c r="D1115">
        <v>2017</v>
      </c>
      <c r="E1115" t="s">
        <v>11206</v>
      </c>
      <c r="F1115" t="s">
        <v>11904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>
      <c r="A1116" s="5">
        <v>1115</v>
      </c>
      <c r="B1116" s="5" t="s">
        <v>11265</v>
      </c>
      <c r="C1116" t="s">
        <v>11857</v>
      </c>
      <c r="D1116">
        <v>2014</v>
      </c>
      <c r="E1116" t="s">
        <v>11206</v>
      </c>
      <c r="F1116" t="s">
        <v>11905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>
      <c r="A1117" s="5">
        <v>1116</v>
      </c>
      <c r="B1117" s="5" t="s">
        <v>11265</v>
      </c>
      <c r="C1117" t="s">
        <v>11857</v>
      </c>
      <c r="D1117">
        <v>2014</v>
      </c>
      <c r="E1117" t="s">
        <v>11206</v>
      </c>
      <c r="F1117" t="s">
        <v>11904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>
      <c r="A1118" s="5">
        <v>1117</v>
      </c>
      <c r="B1118" s="5" t="s">
        <v>11265</v>
      </c>
      <c r="C1118" t="s">
        <v>11857</v>
      </c>
      <c r="D1118">
        <v>2014</v>
      </c>
      <c r="E1118" t="s">
        <v>11206</v>
      </c>
      <c r="F1118" t="s">
        <v>11903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>
      <c r="A1119" s="5">
        <v>1118</v>
      </c>
      <c r="B1119" s="5" t="s">
        <v>11265</v>
      </c>
      <c r="C1119" t="s">
        <v>11857</v>
      </c>
      <c r="D1119">
        <v>2015</v>
      </c>
      <c r="E1119" t="s">
        <v>11206</v>
      </c>
      <c r="F1119" t="s">
        <v>11905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>
      <c r="A1120" s="5">
        <v>1119</v>
      </c>
      <c r="B1120" s="5" t="s">
        <v>11265</v>
      </c>
      <c r="C1120" t="s">
        <v>11857</v>
      </c>
      <c r="D1120">
        <v>2015</v>
      </c>
      <c r="E1120" t="s">
        <v>11206</v>
      </c>
      <c r="F1120" t="s">
        <v>11904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>
      <c r="A1121" s="5">
        <v>1120</v>
      </c>
      <c r="B1121" s="5" t="s">
        <v>11265</v>
      </c>
      <c r="C1121" t="s">
        <v>11857</v>
      </c>
      <c r="D1121">
        <v>2015</v>
      </c>
      <c r="E1121" t="s">
        <v>11206</v>
      </c>
      <c r="F1121" t="s">
        <v>11903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>
      <c r="A1122" s="5">
        <v>1121</v>
      </c>
      <c r="B1122" s="5" t="s">
        <v>11265</v>
      </c>
      <c r="C1122" t="s">
        <v>11857</v>
      </c>
      <c r="D1122">
        <v>2016</v>
      </c>
      <c r="E1122" t="s">
        <v>11206</v>
      </c>
      <c r="F1122" t="s">
        <v>11905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>
      <c r="A1123" s="5">
        <v>1122</v>
      </c>
      <c r="B1123" s="5" t="s">
        <v>11265</v>
      </c>
      <c r="C1123" t="s">
        <v>11857</v>
      </c>
      <c r="D1123">
        <v>2016</v>
      </c>
      <c r="E1123" t="s">
        <v>11206</v>
      </c>
      <c r="F1123" t="s">
        <v>11903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>
      <c r="A1124" s="5">
        <v>1123</v>
      </c>
      <c r="B1124" s="5" t="s">
        <v>11265</v>
      </c>
      <c r="C1124" t="s">
        <v>11860</v>
      </c>
      <c r="D1124">
        <v>2010</v>
      </c>
      <c r="E1124" t="s">
        <v>11206</v>
      </c>
      <c r="F1124" t="s">
        <v>11904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>
      <c r="A1125" s="5">
        <v>1124</v>
      </c>
      <c r="B1125" s="5" t="s">
        <v>11265</v>
      </c>
      <c r="C1125" t="s">
        <v>11860</v>
      </c>
      <c r="D1125">
        <v>2011</v>
      </c>
      <c r="E1125" t="s">
        <v>11206</v>
      </c>
      <c r="F1125" t="s">
        <v>11904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>
      <c r="A1126" s="5">
        <v>1125</v>
      </c>
      <c r="B1126" s="5" t="s">
        <v>11265</v>
      </c>
      <c r="C1126" t="s">
        <v>11860</v>
      </c>
      <c r="D1126">
        <v>2012</v>
      </c>
      <c r="E1126" t="s">
        <v>11206</v>
      </c>
      <c r="F1126" t="s">
        <v>11904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>
      <c r="A1127" s="5">
        <v>1126</v>
      </c>
      <c r="B1127" s="5" t="s">
        <v>11265</v>
      </c>
      <c r="C1127" t="s">
        <v>11885</v>
      </c>
      <c r="D1127">
        <v>2005</v>
      </c>
      <c r="E1127" t="s">
        <v>11206</v>
      </c>
      <c r="F1127" t="s">
        <v>11904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>
      <c r="A1128" s="5">
        <v>1127</v>
      </c>
      <c r="B1128" s="5" t="s">
        <v>11457</v>
      </c>
      <c r="C1128" t="s">
        <v>11460</v>
      </c>
      <c r="D1128">
        <v>2011</v>
      </c>
      <c r="E1128" t="s">
        <v>11209</v>
      </c>
      <c r="F1128" t="s">
        <v>11904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>
      <c r="A1129" s="5">
        <v>1128</v>
      </c>
      <c r="B1129" s="5" t="s">
        <v>11457</v>
      </c>
      <c r="C1129" t="s">
        <v>11460</v>
      </c>
      <c r="D1129">
        <v>2012</v>
      </c>
      <c r="E1129" t="s">
        <v>11209</v>
      </c>
      <c r="F1129" t="s">
        <v>11904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>
      <c r="A1130" s="5">
        <v>1129</v>
      </c>
      <c r="B1130" s="5" t="s">
        <v>11457</v>
      </c>
      <c r="C1130" t="s">
        <v>11460</v>
      </c>
      <c r="D1130">
        <v>2013</v>
      </c>
      <c r="E1130" t="s">
        <v>11209</v>
      </c>
      <c r="F1130" t="s">
        <v>11904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>
      <c r="A1131" s="5">
        <v>1130</v>
      </c>
      <c r="B1131" s="5" t="s">
        <v>11457</v>
      </c>
      <c r="C1131" t="s">
        <v>11458</v>
      </c>
      <c r="D1131">
        <v>2008</v>
      </c>
      <c r="E1131" t="s">
        <v>11209</v>
      </c>
      <c r="F1131" t="s">
        <v>11904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>
      <c r="A1132" s="5">
        <v>1131</v>
      </c>
      <c r="B1132" s="5" t="s">
        <v>11457</v>
      </c>
      <c r="C1132" t="s">
        <v>11458</v>
      </c>
      <c r="D1132">
        <v>2009</v>
      </c>
      <c r="E1132" t="s">
        <v>11209</v>
      </c>
      <c r="F1132" t="s">
        <v>11904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>
      <c r="A1133" s="5">
        <v>1132</v>
      </c>
      <c r="B1133" s="5" t="s">
        <v>11457</v>
      </c>
      <c r="C1133" t="s">
        <v>11458</v>
      </c>
      <c r="D1133">
        <v>2010</v>
      </c>
      <c r="E1133" t="s">
        <v>11209</v>
      </c>
      <c r="F1133" t="s">
        <v>11904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>
      <c r="A1134" s="5">
        <v>1133</v>
      </c>
      <c r="B1134" s="5" t="s">
        <v>11457</v>
      </c>
      <c r="C1134" t="s">
        <v>11494</v>
      </c>
      <c r="D1134">
        <v>2011</v>
      </c>
      <c r="E1134" t="s">
        <v>11202</v>
      </c>
      <c r="F1134" t="s">
        <v>11904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>
      <c r="A1135" s="5">
        <v>1134</v>
      </c>
      <c r="B1135" s="5" t="s">
        <v>11457</v>
      </c>
      <c r="C1135" t="s">
        <v>11494</v>
      </c>
      <c r="D1135">
        <v>2012</v>
      </c>
      <c r="E1135" t="s">
        <v>11202</v>
      </c>
      <c r="F1135" t="s">
        <v>11904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>
      <c r="A1136" s="5">
        <v>1135</v>
      </c>
      <c r="B1136" s="5" t="s">
        <v>11457</v>
      </c>
      <c r="C1136" t="s">
        <v>11494</v>
      </c>
      <c r="D1136">
        <v>2013</v>
      </c>
      <c r="E1136" t="s">
        <v>11202</v>
      </c>
      <c r="F1136" t="s">
        <v>11904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>
      <c r="A1137" s="5">
        <v>1136</v>
      </c>
      <c r="B1137" s="5" t="s">
        <v>11457</v>
      </c>
      <c r="C1137" t="s">
        <v>11491</v>
      </c>
      <c r="D1137">
        <v>2008</v>
      </c>
      <c r="E1137" t="s">
        <v>11202</v>
      </c>
      <c r="F1137" t="s">
        <v>11904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>
      <c r="A1138" s="5">
        <v>1137</v>
      </c>
      <c r="B1138" s="5" t="s">
        <v>11457</v>
      </c>
      <c r="C1138" t="s">
        <v>11491</v>
      </c>
      <c r="D1138">
        <v>2009</v>
      </c>
      <c r="E1138" t="s">
        <v>11202</v>
      </c>
      <c r="F1138" t="s">
        <v>11904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>
      <c r="A1139" s="5">
        <v>1138</v>
      </c>
      <c r="B1139" s="5" t="s">
        <v>11457</v>
      </c>
      <c r="C1139" t="s">
        <v>11491</v>
      </c>
      <c r="D1139">
        <v>2010</v>
      </c>
      <c r="E1139" t="s">
        <v>11202</v>
      </c>
      <c r="F1139" t="s">
        <v>11904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>
      <c r="A1140" s="5">
        <v>1139</v>
      </c>
      <c r="B1140" s="5" t="s">
        <v>11457</v>
      </c>
      <c r="C1140" t="s">
        <v>11492</v>
      </c>
      <c r="D1140">
        <v>2006</v>
      </c>
      <c r="E1140" t="s">
        <v>11202</v>
      </c>
      <c r="F1140" t="s">
        <v>11904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>
      <c r="A1141" s="5">
        <v>1140</v>
      </c>
      <c r="B1141" s="5" t="s">
        <v>11457</v>
      </c>
      <c r="C1141" t="s">
        <v>11492</v>
      </c>
      <c r="D1141">
        <v>2007</v>
      </c>
      <c r="E1141" t="s">
        <v>11202</v>
      </c>
      <c r="F1141" t="s">
        <v>11904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>
      <c r="A1142" s="5">
        <v>1141</v>
      </c>
      <c r="B1142" s="5" t="s">
        <v>11457</v>
      </c>
      <c r="C1142" t="s">
        <v>11492</v>
      </c>
      <c r="D1142">
        <v>2008</v>
      </c>
      <c r="E1142" t="s">
        <v>11202</v>
      </c>
      <c r="F1142" t="s">
        <v>11904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>
      <c r="A1143" s="5">
        <v>1142</v>
      </c>
      <c r="B1143" s="5" t="s">
        <v>11457</v>
      </c>
      <c r="C1143" t="s">
        <v>11493</v>
      </c>
      <c r="D1143">
        <v>2009</v>
      </c>
      <c r="E1143" t="s">
        <v>11202</v>
      </c>
      <c r="F1143" t="s">
        <v>11904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>
      <c r="A1144" s="5">
        <v>1143</v>
      </c>
      <c r="B1144" s="5" t="s">
        <v>11457</v>
      </c>
      <c r="C1144" t="s">
        <v>11493</v>
      </c>
      <c r="D1144">
        <v>2010</v>
      </c>
      <c r="E1144" t="s">
        <v>11202</v>
      </c>
      <c r="F1144" t="s">
        <v>11904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>
      <c r="A1145" s="5">
        <v>1144</v>
      </c>
      <c r="B1145" s="5" t="s">
        <v>11457</v>
      </c>
      <c r="C1145" t="s">
        <v>11496</v>
      </c>
      <c r="D1145">
        <v>2011</v>
      </c>
      <c r="E1145" t="s">
        <v>11209</v>
      </c>
      <c r="F1145" t="s">
        <v>11904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>
      <c r="A1146" s="5">
        <v>1145</v>
      </c>
      <c r="B1146" s="5" t="s">
        <v>11457</v>
      </c>
      <c r="C1146" t="s">
        <v>11496</v>
      </c>
      <c r="D1146">
        <v>2011</v>
      </c>
      <c r="E1146" t="s">
        <v>11202</v>
      </c>
      <c r="F1146" t="s">
        <v>11904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>
      <c r="A1147" s="5">
        <v>1146</v>
      </c>
      <c r="B1147" s="5" t="s">
        <v>11457</v>
      </c>
      <c r="C1147" t="s">
        <v>11496</v>
      </c>
      <c r="D1147">
        <v>2011</v>
      </c>
      <c r="E1147" t="s">
        <v>11202</v>
      </c>
      <c r="F1147" t="s">
        <v>11903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>
      <c r="A1148" s="5">
        <v>1147</v>
      </c>
      <c r="B1148" s="5" t="s">
        <v>11457</v>
      </c>
      <c r="C1148" t="s">
        <v>11496</v>
      </c>
      <c r="D1148">
        <v>2012</v>
      </c>
      <c r="E1148" t="s">
        <v>11209</v>
      </c>
      <c r="F1148" t="s">
        <v>11904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>
      <c r="A1149" s="5">
        <v>1148</v>
      </c>
      <c r="B1149" s="5" t="s">
        <v>11457</v>
      </c>
      <c r="C1149" t="s">
        <v>11496</v>
      </c>
      <c r="D1149">
        <v>2012</v>
      </c>
      <c r="E1149" t="s">
        <v>11202</v>
      </c>
      <c r="F1149" t="s">
        <v>11903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>
      <c r="A1150" s="5">
        <v>1149</v>
      </c>
      <c r="B1150" s="5" t="s">
        <v>11457</v>
      </c>
      <c r="C1150" t="s">
        <v>11496</v>
      </c>
      <c r="D1150">
        <v>2013</v>
      </c>
      <c r="E1150" t="s">
        <v>11209</v>
      </c>
      <c r="F1150" t="s">
        <v>11904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>
      <c r="A1151" s="5">
        <v>1150</v>
      </c>
      <c r="B1151" s="5" t="s">
        <v>11457</v>
      </c>
      <c r="C1151" t="s">
        <v>11496</v>
      </c>
      <c r="D1151">
        <v>2013</v>
      </c>
      <c r="E1151" t="s">
        <v>11209</v>
      </c>
      <c r="F1151" t="s">
        <v>11903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>
      <c r="A1152" s="5">
        <v>1151</v>
      </c>
      <c r="B1152" s="5" t="s">
        <v>11457</v>
      </c>
      <c r="C1152" t="s">
        <v>11496</v>
      </c>
      <c r="D1152">
        <v>2013</v>
      </c>
      <c r="E1152" t="s">
        <v>11202</v>
      </c>
      <c r="F1152" t="s">
        <v>11904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>
      <c r="A1153" s="5">
        <v>1152</v>
      </c>
      <c r="B1153" s="5" t="s">
        <v>11457</v>
      </c>
      <c r="C1153" t="s">
        <v>11497</v>
      </c>
      <c r="D1153">
        <v>2011</v>
      </c>
      <c r="E1153" t="s">
        <v>11209</v>
      </c>
      <c r="F1153" t="s">
        <v>11904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>
      <c r="A1154" s="5">
        <v>1153</v>
      </c>
      <c r="B1154" s="5" t="s">
        <v>11457</v>
      </c>
      <c r="C1154" t="s">
        <v>11497</v>
      </c>
      <c r="D1154">
        <v>2011</v>
      </c>
      <c r="E1154" t="s">
        <v>11209</v>
      </c>
      <c r="F1154" t="s">
        <v>11903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>
      <c r="A1155" s="5">
        <v>1154</v>
      </c>
      <c r="B1155" s="5" t="s">
        <v>11457</v>
      </c>
      <c r="C1155" t="s">
        <v>11497</v>
      </c>
      <c r="D1155">
        <v>2012</v>
      </c>
      <c r="E1155" t="s">
        <v>11209</v>
      </c>
      <c r="F1155" t="s">
        <v>11904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>
      <c r="A1156" s="5">
        <v>1155</v>
      </c>
      <c r="B1156" s="5" t="s">
        <v>11457</v>
      </c>
      <c r="C1156" s="5" t="s">
        <v>11497</v>
      </c>
      <c r="D1156">
        <v>2012</v>
      </c>
      <c r="E1156" t="s">
        <v>11209</v>
      </c>
      <c r="F1156" t="s">
        <v>11903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>
      <c r="A1157" s="5">
        <v>1156</v>
      </c>
      <c r="B1157" s="5" t="s">
        <v>11457</v>
      </c>
      <c r="C1157" t="s">
        <v>11497</v>
      </c>
      <c r="D1157">
        <v>2013</v>
      </c>
      <c r="E1157" t="s">
        <v>11209</v>
      </c>
      <c r="F1157" t="s">
        <v>11904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>
      <c r="A1158" s="5">
        <v>1157</v>
      </c>
      <c r="B1158" s="5" t="s">
        <v>11457</v>
      </c>
      <c r="C1158" t="s">
        <v>11497</v>
      </c>
      <c r="D1158">
        <v>2013</v>
      </c>
      <c r="E1158" t="s">
        <v>11209</v>
      </c>
      <c r="F1158" t="s">
        <v>11903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>
      <c r="A1159" s="5">
        <v>1158</v>
      </c>
      <c r="B1159" s="5" t="s">
        <v>11457</v>
      </c>
      <c r="C1159" t="s">
        <v>11498</v>
      </c>
      <c r="D1159">
        <v>2011</v>
      </c>
      <c r="E1159" t="s">
        <v>11209</v>
      </c>
      <c r="F1159" t="s">
        <v>11904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>
      <c r="A1160" s="5">
        <v>1159</v>
      </c>
      <c r="B1160" s="5" t="s">
        <v>11457</v>
      </c>
      <c r="C1160" t="s">
        <v>11498</v>
      </c>
      <c r="D1160">
        <v>2011</v>
      </c>
      <c r="E1160" t="s">
        <v>11209</v>
      </c>
      <c r="F1160" t="s">
        <v>11903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>
      <c r="A1161" s="5">
        <v>1160</v>
      </c>
      <c r="B1161" s="5" t="s">
        <v>11457</v>
      </c>
      <c r="C1161" t="s">
        <v>11498</v>
      </c>
      <c r="D1161">
        <v>2012</v>
      </c>
      <c r="E1161" t="s">
        <v>11209</v>
      </c>
      <c r="F1161" t="s">
        <v>11904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>
      <c r="A1162" s="5">
        <v>1161</v>
      </c>
      <c r="B1162" s="5" t="s">
        <v>11457</v>
      </c>
      <c r="C1162" t="s">
        <v>11498</v>
      </c>
      <c r="D1162">
        <v>2012</v>
      </c>
      <c r="E1162" t="s">
        <v>11209</v>
      </c>
      <c r="F1162" t="s">
        <v>11903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>
      <c r="A1163" s="5">
        <v>1162</v>
      </c>
      <c r="B1163" s="5" t="s">
        <v>11457</v>
      </c>
      <c r="C1163" t="s">
        <v>11498</v>
      </c>
      <c r="D1163">
        <v>2013</v>
      </c>
      <c r="E1163" t="s">
        <v>11202</v>
      </c>
      <c r="F1163" t="s">
        <v>11904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>
      <c r="A1164" s="5">
        <v>1163</v>
      </c>
      <c r="B1164" s="5" t="s">
        <v>11457</v>
      </c>
      <c r="C1164" t="s">
        <v>11498</v>
      </c>
      <c r="D1164">
        <v>2013</v>
      </c>
      <c r="E1164" t="s">
        <v>11202</v>
      </c>
      <c r="F1164" t="s">
        <v>11903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>
      <c r="A1165" s="5">
        <v>1164</v>
      </c>
      <c r="B1165" s="5" t="s">
        <v>11457</v>
      </c>
      <c r="C1165" s="5" t="s">
        <v>11499</v>
      </c>
      <c r="D1165">
        <v>2006</v>
      </c>
      <c r="E1165" t="s">
        <v>11206</v>
      </c>
      <c r="F1165" t="s">
        <v>11904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>
      <c r="A1166" s="5">
        <v>1165</v>
      </c>
      <c r="B1166" s="5" t="s">
        <v>11457</v>
      </c>
      <c r="C1166" t="s">
        <v>11499</v>
      </c>
      <c r="D1166">
        <v>2006</v>
      </c>
      <c r="E1166" t="s">
        <v>11206</v>
      </c>
      <c r="F1166" t="s">
        <v>11903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>
      <c r="A1167" s="5">
        <v>1166</v>
      </c>
      <c r="B1167" s="5" t="s">
        <v>11457</v>
      </c>
      <c r="C1167" t="s">
        <v>11499</v>
      </c>
      <c r="D1167">
        <v>2007</v>
      </c>
      <c r="E1167" t="s">
        <v>11202</v>
      </c>
      <c r="F1167" t="s">
        <v>11904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>
      <c r="A1168" s="5">
        <v>1167</v>
      </c>
      <c r="B1168" s="5" t="s">
        <v>11457</v>
      </c>
      <c r="C1168" t="s">
        <v>11499</v>
      </c>
      <c r="D1168">
        <v>2007</v>
      </c>
      <c r="E1168" t="s">
        <v>11202</v>
      </c>
      <c r="F1168" t="s">
        <v>11903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>
      <c r="A1169" s="5">
        <v>1168</v>
      </c>
      <c r="B1169" s="5" t="s">
        <v>11457</v>
      </c>
      <c r="C1169" t="s">
        <v>11499</v>
      </c>
      <c r="D1169">
        <v>2008</v>
      </c>
      <c r="E1169" t="s">
        <v>11202</v>
      </c>
      <c r="F1169" t="s">
        <v>11904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>
      <c r="A1170" s="5">
        <v>1169</v>
      </c>
      <c r="B1170" s="5" t="s">
        <v>11457</v>
      </c>
      <c r="C1170" t="s">
        <v>11499</v>
      </c>
      <c r="D1170">
        <v>2008</v>
      </c>
      <c r="E1170" t="s">
        <v>11202</v>
      </c>
      <c r="F1170" t="s">
        <v>11903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>
      <c r="A1171" s="5">
        <v>1170</v>
      </c>
      <c r="B1171" s="5" t="s">
        <v>11457</v>
      </c>
      <c r="C1171" t="s">
        <v>11503</v>
      </c>
      <c r="D1171">
        <v>2008</v>
      </c>
      <c r="E1171" t="s">
        <v>11202</v>
      </c>
      <c r="F1171" t="s">
        <v>11904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>
      <c r="A1172" s="5">
        <v>1171</v>
      </c>
      <c r="B1172" s="5" t="s">
        <v>11457</v>
      </c>
      <c r="C1172" t="s">
        <v>11503</v>
      </c>
      <c r="D1172">
        <v>2008</v>
      </c>
      <c r="E1172" t="s">
        <v>11202</v>
      </c>
      <c r="F1172" t="s">
        <v>11903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>
      <c r="A1173" s="5">
        <v>1172</v>
      </c>
      <c r="B1173" s="5" t="s">
        <v>11457</v>
      </c>
      <c r="C1173" t="s">
        <v>11503</v>
      </c>
      <c r="D1173">
        <v>2009</v>
      </c>
      <c r="E1173" t="s">
        <v>11202</v>
      </c>
      <c r="F1173" t="s">
        <v>11904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>
      <c r="A1174" s="5">
        <v>1173</v>
      </c>
      <c r="B1174" s="5" t="s">
        <v>11457</v>
      </c>
      <c r="C1174" s="5" t="s">
        <v>11503</v>
      </c>
      <c r="D1174">
        <v>2009</v>
      </c>
      <c r="E1174" t="s">
        <v>11202</v>
      </c>
      <c r="F1174" t="s">
        <v>11903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>
      <c r="A1175" s="5">
        <v>1174</v>
      </c>
      <c r="B1175" s="5" t="s">
        <v>11457</v>
      </c>
      <c r="C1175" s="5" t="s">
        <v>11500</v>
      </c>
      <c r="D1175">
        <v>2010</v>
      </c>
      <c r="E1175" t="s">
        <v>11202</v>
      </c>
      <c r="F1175" t="s">
        <v>11904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>
      <c r="A1176" s="5">
        <v>1175</v>
      </c>
      <c r="B1176" s="5" t="s">
        <v>11457</v>
      </c>
      <c r="C1176" t="s">
        <v>11500</v>
      </c>
      <c r="D1176">
        <v>2010</v>
      </c>
      <c r="E1176" t="s">
        <v>11202</v>
      </c>
      <c r="F1176" t="s">
        <v>11903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>
      <c r="A1177" s="5">
        <v>1176</v>
      </c>
      <c r="B1177" s="5" t="s">
        <v>11457</v>
      </c>
      <c r="C1177" t="s">
        <v>11501</v>
      </c>
      <c r="D1177">
        <v>2010</v>
      </c>
      <c r="E1177" t="s">
        <v>11209</v>
      </c>
      <c r="F1177" t="s">
        <v>11904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>
      <c r="A1178" s="5">
        <v>1177</v>
      </c>
      <c r="B1178" s="5" t="s">
        <v>11457</v>
      </c>
      <c r="C1178" t="s">
        <v>11501</v>
      </c>
      <c r="D1178">
        <v>2010</v>
      </c>
      <c r="E1178" t="s">
        <v>11209</v>
      </c>
      <c r="F1178" t="s">
        <v>11903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>
      <c r="A1179" s="5">
        <v>1178</v>
      </c>
      <c r="B1179" s="5" t="s">
        <v>11457</v>
      </c>
      <c r="C1179" s="5" t="s">
        <v>11502</v>
      </c>
      <c r="D1179">
        <v>2010</v>
      </c>
      <c r="E1179" t="s">
        <v>11209</v>
      </c>
      <c r="F1179" t="s">
        <v>11904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>
      <c r="A1180" s="5">
        <v>1179</v>
      </c>
      <c r="B1180" s="5" t="s">
        <v>11457</v>
      </c>
      <c r="C1180" t="s">
        <v>11502</v>
      </c>
      <c r="D1180">
        <v>2010</v>
      </c>
      <c r="E1180" t="s">
        <v>11209</v>
      </c>
      <c r="F1180" t="s">
        <v>11903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>
      <c r="A1181" s="5">
        <v>1180</v>
      </c>
      <c r="B1181" s="5" t="s">
        <v>11457</v>
      </c>
      <c r="C1181" t="s">
        <v>11583</v>
      </c>
      <c r="D1181">
        <v>2013</v>
      </c>
      <c r="E1181" t="s">
        <v>11209</v>
      </c>
      <c r="F1181" t="s">
        <v>11904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>
      <c r="A1182" s="5">
        <v>1181</v>
      </c>
      <c r="B1182" s="5" t="s">
        <v>11457</v>
      </c>
      <c r="C1182" s="5" t="s">
        <v>11632</v>
      </c>
      <c r="D1182">
        <v>2012</v>
      </c>
      <c r="E1182" t="s">
        <v>11209</v>
      </c>
      <c r="F1182" t="s">
        <v>11904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>
      <c r="A1183" s="5">
        <v>1182</v>
      </c>
      <c r="B1183" s="5" t="s">
        <v>11457</v>
      </c>
      <c r="C1183" t="s">
        <v>11632</v>
      </c>
      <c r="D1183">
        <v>2012</v>
      </c>
      <c r="E1183" t="s">
        <v>11202</v>
      </c>
      <c r="F1183" t="s">
        <v>11904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>
      <c r="A1184" s="5">
        <v>1183</v>
      </c>
      <c r="B1184" s="5" t="s">
        <v>11457</v>
      </c>
      <c r="C1184" t="s">
        <v>11632</v>
      </c>
      <c r="D1184">
        <v>2013</v>
      </c>
      <c r="E1184" t="s">
        <v>11209</v>
      </c>
      <c r="F1184" t="s">
        <v>11904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>
      <c r="A1185" s="5">
        <v>1184</v>
      </c>
      <c r="B1185" s="5" t="s">
        <v>11457</v>
      </c>
      <c r="C1185" t="s">
        <v>11632</v>
      </c>
      <c r="D1185">
        <v>2013</v>
      </c>
      <c r="E1185" t="s">
        <v>11202</v>
      </c>
      <c r="F1185" t="s">
        <v>11904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>
      <c r="A1186" s="5">
        <v>1185</v>
      </c>
      <c r="B1186" s="5" t="s">
        <v>11457</v>
      </c>
      <c r="C1186" t="s">
        <v>11609</v>
      </c>
      <c r="D1186">
        <v>2008</v>
      </c>
      <c r="E1186" t="s">
        <v>11202</v>
      </c>
      <c r="F1186" t="s">
        <v>11904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>
      <c r="A1187" s="5">
        <v>1186</v>
      </c>
      <c r="B1187" s="5" t="s">
        <v>11457</v>
      </c>
      <c r="C1187" t="s">
        <v>11609</v>
      </c>
      <c r="D1187">
        <v>2009</v>
      </c>
      <c r="E1187" t="s">
        <v>11209</v>
      </c>
      <c r="F1187" t="s">
        <v>11904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>
      <c r="A1188" s="5">
        <v>1187</v>
      </c>
      <c r="B1188" s="5" t="s">
        <v>11457</v>
      </c>
      <c r="C1188" s="5" t="s">
        <v>11609</v>
      </c>
      <c r="D1188">
        <v>2010</v>
      </c>
      <c r="E1188" t="s">
        <v>11209</v>
      </c>
      <c r="F1188" t="s">
        <v>11904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>
      <c r="A1189" s="5">
        <v>1188</v>
      </c>
      <c r="B1189" s="5" t="s">
        <v>11457</v>
      </c>
      <c r="C1189" s="5" t="s">
        <v>11610</v>
      </c>
      <c r="D1189">
        <v>2011</v>
      </c>
      <c r="E1189" t="s">
        <v>11209</v>
      </c>
      <c r="F1189" t="s">
        <v>11904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>
      <c r="A1190" s="5">
        <v>1189</v>
      </c>
      <c r="B1190" s="5" t="s">
        <v>11457</v>
      </c>
      <c r="C1190" t="s">
        <v>11613</v>
      </c>
      <c r="D1190">
        <v>2008</v>
      </c>
      <c r="E1190" t="s">
        <v>11202</v>
      </c>
      <c r="F1190" t="s">
        <v>11904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>
      <c r="A1191" s="5">
        <v>1190</v>
      </c>
      <c r="B1191" s="5" t="s">
        <v>11457</v>
      </c>
      <c r="C1191" t="s">
        <v>11613</v>
      </c>
      <c r="D1191">
        <v>2009</v>
      </c>
      <c r="E1191" t="s">
        <v>11202</v>
      </c>
      <c r="F1191" t="s">
        <v>11904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>
      <c r="A1192" s="5">
        <v>1191</v>
      </c>
      <c r="B1192" s="5" t="s">
        <v>11457</v>
      </c>
      <c r="C1192" t="s">
        <v>11613</v>
      </c>
      <c r="D1192">
        <v>2010</v>
      </c>
      <c r="E1192" t="s">
        <v>11202</v>
      </c>
      <c r="F1192" t="s">
        <v>11904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>
      <c r="A1193" s="5">
        <v>1192</v>
      </c>
      <c r="B1193" s="5" t="s">
        <v>11457</v>
      </c>
      <c r="C1193" s="5" t="s">
        <v>11615</v>
      </c>
      <c r="D1193">
        <v>2011</v>
      </c>
      <c r="E1193" t="s">
        <v>11202</v>
      </c>
      <c r="F1193" t="s">
        <v>11904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>
      <c r="A1194" s="5">
        <v>1193</v>
      </c>
      <c r="B1194" s="5" t="s">
        <v>11457</v>
      </c>
      <c r="C1194" t="s">
        <v>11688</v>
      </c>
      <c r="D1194">
        <v>2015</v>
      </c>
      <c r="E1194" t="s">
        <v>11202</v>
      </c>
      <c r="F1194" t="s">
        <v>11904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>
      <c r="A1195" s="5">
        <v>1194</v>
      </c>
      <c r="B1195" s="5" t="s">
        <v>11457</v>
      </c>
      <c r="C1195" t="s">
        <v>11689</v>
      </c>
      <c r="D1195">
        <v>2005</v>
      </c>
      <c r="E1195" t="s">
        <v>11206</v>
      </c>
      <c r="F1195" t="s">
        <v>11904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>
      <c r="A1196" s="5">
        <v>1195</v>
      </c>
      <c r="B1196" s="5" t="s">
        <v>11457</v>
      </c>
      <c r="C1196" t="s">
        <v>11689</v>
      </c>
      <c r="D1196">
        <v>2006</v>
      </c>
      <c r="E1196" t="s">
        <v>11202</v>
      </c>
      <c r="F1196" t="s">
        <v>11904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>
      <c r="A1197" s="5">
        <v>1196</v>
      </c>
      <c r="B1197" s="5" t="s">
        <v>11457</v>
      </c>
      <c r="C1197" t="s">
        <v>11690</v>
      </c>
      <c r="D1197">
        <v>2015</v>
      </c>
      <c r="E1197" t="s">
        <v>11209</v>
      </c>
      <c r="F1197" t="s">
        <v>11904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>
      <c r="A1198" s="5">
        <v>1197</v>
      </c>
      <c r="B1198" s="5" t="s">
        <v>11457</v>
      </c>
      <c r="C1198" s="5" t="s">
        <v>11690</v>
      </c>
      <c r="D1198">
        <v>2016</v>
      </c>
      <c r="E1198" t="s">
        <v>11209</v>
      </c>
      <c r="F1198" t="s">
        <v>11904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>
      <c r="A1199" s="5">
        <v>1198</v>
      </c>
      <c r="B1199" s="5" t="s">
        <v>11457</v>
      </c>
      <c r="C1199" s="5" t="s">
        <v>11690</v>
      </c>
      <c r="D1199">
        <v>2016</v>
      </c>
      <c r="E1199" t="s">
        <v>11202</v>
      </c>
      <c r="F1199" t="s">
        <v>11904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>
      <c r="A1200" s="5">
        <v>1199</v>
      </c>
      <c r="B1200" s="5" t="s">
        <v>11457</v>
      </c>
      <c r="C1200" t="s">
        <v>11690</v>
      </c>
      <c r="D1200">
        <v>2017</v>
      </c>
      <c r="E1200" t="s">
        <v>11209</v>
      </c>
      <c r="F1200" t="s">
        <v>11904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>
      <c r="A1201" s="5">
        <v>1200</v>
      </c>
      <c r="B1201" s="5" t="s">
        <v>11457</v>
      </c>
      <c r="C1201" t="s">
        <v>11690</v>
      </c>
      <c r="D1201">
        <v>2017</v>
      </c>
      <c r="E1201" t="s">
        <v>11202</v>
      </c>
      <c r="F1201" t="s">
        <v>11904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>
      <c r="A1202" s="5">
        <v>1201</v>
      </c>
      <c r="B1202" s="5" t="s">
        <v>11457</v>
      </c>
      <c r="C1202" t="s">
        <v>11692</v>
      </c>
      <c r="D1202">
        <v>2014</v>
      </c>
      <c r="E1202" t="s">
        <v>11209</v>
      </c>
      <c r="F1202" t="s">
        <v>11904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>
      <c r="A1203" s="5">
        <v>1202</v>
      </c>
      <c r="B1203" s="5" t="s">
        <v>11457</v>
      </c>
      <c r="C1203" t="s">
        <v>11692</v>
      </c>
      <c r="D1203">
        <v>2014</v>
      </c>
      <c r="E1203" t="s">
        <v>11209</v>
      </c>
      <c r="F1203" t="s">
        <v>11903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>
      <c r="A1204" s="5">
        <v>1203</v>
      </c>
      <c r="B1204" s="5" t="s">
        <v>11457</v>
      </c>
      <c r="C1204" t="s">
        <v>11692</v>
      </c>
      <c r="D1204">
        <v>2014</v>
      </c>
      <c r="E1204" t="s">
        <v>11202</v>
      </c>
      <c r="F1204" t="s">
        <v>11904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>
      <c r="A1205" s="5">
        <v>1204</v>
      </c>
      <c r="B1205" s="5" t="s">
        <v>11457</v>
      </c>
      <c r="C1205" s="5" t="s">
        <v>11692</v>
      </c>
      <c r="D1205">
        <v>2015</v>
      </c>
      <c r="E1205" t="s">
        <v>11209</v>
      </c>
      <c r="F1205" t="s">
        <v>11904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>
      <c r="A1206" s="5">
        <v>1205</v>
      </c>
      <c r="B1206" s="5" t="s">
        <v>11457</v>
      </c>
      <c r="C1206" s="5" t="s">
        <v>11692</v>
      </c>
      <c r="D1206">
        <v>2015</v>
      </c>
      <c r="E1206" t="s">
        <v>11209</v>
      </c>
      <c r="F1206" t="s">
        <v>11903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>
      <c r="A1207" s="5">
        <v>1206</v>
      </c>
      <c r="B1207" s="5" t="s">
        <v>11457</v>
      </c>
      <c r="C1207" t="s">
        <v>11692</v>
      </c>
      <c r="D1207">
        <v>2015</v>
      </c>
      <c r="E1207" t="s">
        <v>11202</v>
      </c>
      <c r="F1207" t="s">
        <v>11904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>
      <c r="A1208" s="5">
        <v>1207</v>
      </c>
      <c r="B1208" s="5" t="s">
        <v>11457</v>
      </c>
      <c r="C1208" t="s">
        <v>11693</v>
      </c>
      <c r="D1208">
        <v>2014</v>
      </c>
      <c r="E1208" t="s">
        <v>11209</v>
      </c>
      <c r="F1208" t="s">
        <v>11904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>
      <c r="A1209" s="5">
        <v>1208</v>
      </c>
      <c r="B1209" s="5" t="s">
        <v>11457</v>
      </c>
      <c r="C1209" t="s">
        <v>11693</v>
      </c>
      <c r="D1209">
        <v>2014</v>
      </c>
      <c r="E1209" t="s">
        <v>11209</v>
      </c>
      <c r="F1209" t="s">
        <v>11903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>
      <c r="A1210" s="5">
        <v>1209</v>
      </c>
      <c r="B1210" s="5" t="s">
        <v>11457</v>
      </c>
      <c r="C1210" t="s">
        <v>11693</v>
      </c>
      <c r="D1210">
        <v>2014</v>
      </c>
      <c r="E1210" t="s">
        <v>11202</v>
      </c>
      <c r="F1210" t="s">
        <v>11904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>
      <c r="A1211" s="5">
        <v>1210</v>
      </c>
      <c r="B1211" s="5" t="s">
        <v>11457</v>
      </c>
      <c r="C1211" s="5" t="s">
        <v>11693</v>
      </c>
      <c r="D1211">
        <v>2014</v>
      </c>
      <c r="E1211" t="s">
        <v>11202</v>
      </c>
      <c r="F1211" t="s">
        <v>11903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>
      <c r="A1212" s="5">
        <v>1211</v>
      </c>
      <c r="B1212" s="5" t="s">
        <v>11457</v>
      </c>
      <c r="C1212" t="s">
        <v>11693</v>
      </c>
      <c r="D1212">
        <v>2015</v>
      </c>
      <c r="E1212" t="s">
        <v>11209</v>
      </c>
      <c r="F1212" t="s">
        <v>11904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>
      <c r="A1213" s="5">
        <v>1212</v>
      </c>
      <c r="B1213" s="5" t="s">
        <v>11457</v>
      </c>
      <c r="C1213" t="s">
        <v>11693</v>
      </c>
      <c r="D1213">
        <v>2015</v>
      </c>
      <c r="E1213" t="s">
        <v>11209</v>
      </c>
      <c r="F1213" t="s">
        <v>11903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>
      <c r="A1214" s="5">
        <v>1213</v>
      </c>
      <c r="B1214" s="5" t="s">
        <v>11457</v>
      </c>
      <c r="C1214" t="s">
        <v>11693</v>
      </c>
      <c r="D1214">
        <v>2017</v>
      </c>
      <c r="E1214" t="s">
        <v>11209</v>
      </c>
      <c r="F1214" t="s">
        <v>11904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>
      <c r="A1215" s="5">
        <v>1214</v>
      </c>
      <c r="B1215" s="5" t="s">
        <v>11457</v>
      </c>
      <c r="C1215" s="5" t="s">
        <v>11694</v>
      </c>
      <c r="D1215">
        <v>2014</v>
      </c>
      <c r="E1215" t="s">
        <v>11209</v>
      </c>
      <c r="F1215" t="s">
        <v>11904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>
      <c r="A1216" s="5">
        <v>1215</v>
      </c>
      <c r="B1216" s="5" t="s">
        <v>11457</v>
      </c>
      <c r="C1216" t="s">
        <v>11694</v>
      </c>
      <c r="D1216">
        <v>2014</v>
      </c>
      <c r="E1216" t="s">
        <v>11202</v>
      </c>
      <c r="F1216" t="s">
        <v>11904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>
      <c r="A1217" s="5">
        <v>1216</v>
      </c>
      <c r="B1217" s="5" t="s">
        <v>11457</v>
      </c>
      <c r="C1217" t="s">
        <v>11694</v>
      </c>
      <c r="D1217">
        <v>2015</v>
      </c>
      <c r="E1217" t="s">
        <v>11209</v>
      </c>
      <c r="F1217" t="s">
        <v>11904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>
      <c r="A1218" s="5">
        <v>1217</v>
      </c>
      <c r="B1218" s="5" t="s">
        <v>11457</v>
      </c>
      <c r="C1218" t="s">
        <v>11694</v>
      </c>
      <c r="D1218">
        <v>2015</v>
      </c>
      <c r="E1218" t="s">
        <v>11202</v>
      </c>
      <c r="F1218" t="s">
        <v>11904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>
      <c r="A1219" s="5">
        <v>1218</v>
      </c>
      <c r="B1219" s="5" t="s">
        <v>11457</v>
      </c>
      <c r="C1219" t="s">
        <v>11694</v>
      </c>
      <c r="D1219">
        <v>2016</v>
      </c>
      <c r="E1219" t="s">
        <v>11209</v>
      </c>
      <c r="F1219" t="s">
        <v>11904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>
      <c r="A1220" s="5">
        <v>1219</v>
      </c>
      <c r="B1220" s="5" t="s">
        <v>11457</v>
      </c>
      <c r="C1220" t="s">
        <v>11694</v>
      </c>
      <c r="D1220">
        <v>2016</v>
      </c>
      <c r="E1220" t="s">
        <v>11202</v>
      </c>
      <c r="F1220" t="s">
        <v>11904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>
      <c r="A1221" s="5">
        <v>1220</v>
      </c>
      <c r="B1221" s="5" t="s">
        <v>11457</v>
      </c>
      <c r="C1221" t="s">
        <v>11703</v>
      </c>
      <c r="D1221">
        <v>2012</v>
      </c>
      <c r="E1221" t="s">
        <v>11209</v>
      </c>
      <c r="F1221" t="s">
        <v>11904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>
      <c r="A1222" s="5">
        <v>1221</v>
      </c>
      <c r="B1222" s="5" t="s">
        <v>11457</v>
      </c>
      <c r="C1222" s="5" t="s">
        <v>11703</v>
      </c>
      <c r="D1222">
        <v>2013</v>
      </c>
      <c r="E1222" t="s">
        <v>11209</v>
      </c>
      <c r="F1222" t="s">
        <v>11904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>
      <c r="A1223" s="5">
        <v>1222</v>
      </c>
      <c r="B1223" s="5" t="s">
        <v>11457</v>
      </c>
      <c r="C1223" t="s">
        <v>11698</v>
      </c>
      <c r="D1223">
        <v>2015</v>
      </c>
      <c r="E1223" t="s">
        <v>11209</v>
      </c>
      <c r="F1223" t="s">
        <v>11904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>
      <c r="A1224" s="5">
        <v>1223</v>
      </c>
      <c r="B1224" s="5" t="s">
        <v>11457</v>
      </c>
      <c r="C1224" t="s">
        <v>11698</v>
      </c>
      <c r="D1224">
        <v>2016</v>
      </c>
      <c r="E1224" t="s">
        <v>11209</v>
      </c>
      <c r="F1224" t="s">
        <v>11904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>
      <c r="A1225" s="5">
        <v>1224</v>
      </c>
      <c r="B1225" s="5" t="s">
        <v>11457</v>
      </c>
      <c r="C1225" t="s">
        <v>11698</v>
      </c>
      <c r="D1225">
        <v>2017</v>
      </c>
      <c r="E1225" t="s">
        <v>11209</v>
      </c>
      <c r="F1225" t="s">
        <v>11904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>
      <c r="A1226" s="5">
        <v>1225</v>
      </c>
      <c r="B1226" s="5" t="s">
        <v>11457</v>
      </c>
      <c r="C1226" t="s">
        <v>11699</v>
      </c>
      <c r="D1226">
        <v>2009</v>
      </c>
      <c r="E1226" t="s">
        <v>11209</v>
      </c>
      <c r="F1226" t="s">
        <v>11904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>
      <c r="A1227" s="5">
        <v>1226</v>
      </c>
      <c r="B1227" s="5" t="s">
        <v>11457</v>
      </c>
      <c r="C1227" t="s">
        <v>11699</v>
      </c>
      <c r="D1227">
        <v>2010</v>
      </c>
      <c r="E1227" t="s">
        <v>11209</v>
      </c>
      <c r="F1227" t="s">
        <v>11904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>
      <c r="A1228" s="5">
        <v>1227</v>
      </c>
      <c r="B1228" s="5" t="s">
        <v>11457</v>
      </c>
      <c r="C1228" t="s">
        <v>11699</v>
      </c>
      <c r="D1228">
        <v>2011</v>
      </c>
      <c r="E1228" t="s">
        <v>11209</v>
      </c>
      <c r="F1228" t="s">
        <v>11904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>
      <c r="A1229" s="5">
        <v>1228</v>
      </c>
      <c r="B1229" s="5" t="s">
        <v>11457</v>
      </c>
      <c r="C1229" t="s">
        <v>11700</v>
      </c>
      <c r="D1229">
        <v>2015</v>
      </c>
      <c r="E1229" t="s">
        <v>11209</v>
      </c>
      <c r="F1229" t="s">
        <v>11904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>
      <c r="A1230" s="5">
        <v>1229</v>
      </c>
      <c r="B1230" s="5" t="s">
        <v>11457</v>
      </c>
      <c r="C1230" t="s">
        <v>11700</v>
      </c>
      <c r="D1230">
        <v>2016</v>
      </c>
      <c r="E1230" t="s">
        <v>11209</v>
      </c>
      <c r="F1230" t="s">
        <v>11904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>
      <c r="A1231" s="5">
        <v>1230</v>
      </c>
      <c r="B1231" s="5" t="s">
        <v>11457</v>
      </c>
      <c r="C1231" s="5" t="s">
        <v>11700</v>
      </c>
      <c r="D1231">
        <v>2017</v>
      </c>
      <c r="E1231" t="s">
        <v>11209</v>
      </c>
      <c r="F1231" t="s">
        <v>11904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>
      <c r="A1232" s="5">
        <v>1231</v>
      </c>
      <c r="B1232" s="5" t="s">
        <v>11457</v>
      </c>
      <c r="C1232" t="s">
        <v>11701</v>
      </c>
      <c r="D1232">
        <v>2015</v>
      </c>
      <c r="E1232" t="s">
        <v>11202</v>
      </c>
      <c r="F1232" t="s">
        <v>11904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>
      <c r="A1233" s="5">
        <v>1232</v>
      </c>
      <c r="B1233" s="5" t="s">
        <v>11457</v>
      </c>
      <c r="C1233" t="s">
        <v>11701</v>
      </c>
      <c r="D1233">
        <v>2016</v>
      </c>
      <c r="E1233" t="s">
        <v>11202</v>
      </c>
      <c r="F1233" t="s">
        <v>11904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>
      <c r="A1234" s="5">
        <v>1233</v>
      </c>
      <c r="B1234" s="5" t="s">
        <v>11457</v>
      </c>
      <c r="C1234" t="s">
        <v>11701</v>
      </c>
      <c r="D1234">
        <v>2017</v>
      </c>
      <c r="E1234" t="s">
        <v>11202</v>
      </c>
      <c r="F1234" t="s">
        <v>11904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>
      <c r="A1235" s="5">
        <v>1234</v>
      </c>
      <c r="B1235" s="5" t="s">
        <v>11457</v>
      </c>
      <c r="C1235" t="s">
        <v>11702</v>
      </c>
      <c r="D1235">
        <v>2014</v>
      </c>
      <c r="E1235" t="s">
        <v>11209</v>
      </c>
      <c r="F1235" t="s">
        <v>11904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>
      <c r="A1236" s="5">
        <v>1235</v>
      </c>
      <c r="B1236" s="5" t="s">
        <v>11457</v>
      </c>
      <c r="C1236" t="s">
        <v>11702</v>
      </c>
      <c r="D1236">
        <v>2015</v>
      </c>
      <c r="E1236" t="s">
        <v>11209</v>
      </c>
      <c r="F1236" t="s">
        <v>11904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>
      <c r="A1237" s="5">
        <v>1236</v>
      </c>
      <c r="B1237" s="5" t="s">
        <v>11457</v>
      </c>
      <c r="C1237" t="s">
        <v>11702</v>
      </c>
      <c r="D1237">
        <v>2016</v>
      </c>
      <c r="E1237" t="s">
        <v>11209</v>
      </c>
      <c r="F1237" t="s">
        <v>11904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>
      <c r="A1238" s="5">
        <v>1237</v>
      </c>
      <c r="B1238" s="5" t="s">
        <v>11285</v>
      </c>
      <c r="C1238" t="s">
        <v>11286</v>
      </c>
      <c r="D1238">
        <v>2007</v>
      </c>
      <c r="E1238" t="s">
        <v>11206</v>
      </c>
      <c r="F1238" t="s">
        <v>11904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>
      <c r="A1239" s="5">
        <v>1238</v>
      </c>
      <c r="B1239" s="5" t="s">
        <v>11285</v>
      </c>
      <c r="C1239" t="s">
        <v>11286</v>
      </c>
      <c r="D1239">
        <v>2008</v>
      </c>
      <c r="E1239" t="s">
        <v>11206</v>
      </c>
      <c r="F1239" t="s">
        <v>11904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>
      <c r="A1240" s="5">
        <v>1239</v>
      </c>
      <c r="B1240" s="5" t="s">
        <v>11285</v>
      </c>
      <c r="C1240" t="s">
        <v>11286</v>
      </c>
      <c r="D1240">
        <v>2009</v>
      </c>
      <c r="E1240" t="s">
        <v>11206</v>
      </c>
      <c r="F1240" t="s">
        <v>11904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>
      <c r="A1241" s="5">
        <v>1240</v>
      </c>
      <c r="B1241" s="5" t="s">
        <v>11285</v>
      </c>
      <c r="C1241" s="5" t="s">
        <v>11324</v>
      </c>
      <c r="D1241">
        <v>2009</v>
      </c>
      <c r="E1241" t="s">
        <v>11206</v>
      </c>
      <c r="F1241" t="s">
        <v>11904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>
      <c r="A1242" s="5">
        <v>1241</v>
      </c>
      <c r="B1242" s="5" t="s">
        <v>11285</v>
      </c>
      <c r="C1242" t="s">
        <v>11334</v>
      </c>
      <c r="D1242">
        <v>2015</v>
      </c>
      <c r="E1242" t="s">
        <v>11206</v>
      </c>
      <c r="F1242" t="s">
        <v>11904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>
      <c r="A1243" s="5">
        <v>1242</v>
      </c>
      <c r="B1243" s="5" t="s">
        <v>11285</v>
      </c>
      <c r="C1243" t="s">
        <v>11334</v>
      </c>
      <c r="D1243">
        <v>2016</v>
      </c>
      <c r="E1243" t="s">
        <v>11206</v>
      </c>
      <c r="F1243" t="s">
        <v>11904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>
      <c r="A1244" s="5">
        <v>1243</v>
      </c>
      <c r="B1244" s="5" t="s">
        <v>11285</v>
      </c>
      <c r="C1244" t="s">
        <v>11334</v>
      </c>
      <c r="D1244">
        <v>2017</v>
      </c>
      <c r="E1244" t="s">
        <v>11206</v>
      </c>
      <c r="F1244" t="s">
        <v>11904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>
      <c r="A1245" s="5">
        <v>1244</v>
      </c>
      <c r="B1245" s="5" t="s">
        <v>11285</v>
      </c>
      <c r="C1245" t="s">
        <v>11482</v>
      </c>
      <c r="D1245">
        <v>2015</v>
      </c>
      <c r="E1245" t="s">
        <v>11206</v>
      </c>
      <c r="F1245" t="s">
        <v>11904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>
      <c r="A1246" s="5">
        <v>1245</v>
      </c>
      <c r="B1246" s="5" t="s">
        <v>11285</v>
      </c>
      <c r="C1246" t="s">
        <v>11482</v>
      </c>
      <c r="D1246">
        <v>2015</v>
      </c>
      <c r="E1246" t="s">
        <v>11206</v>
      </c>
      <c r="F1246" t="s">
        <v>11903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>
      <c r="A1247" s="5">
        <v>1246</v>
      </c>
      <c r="B1247" s="5" t="s">
        <v>11285</v>
      </c>
      <c r="C1247" t="s">
        <v>11482</v>
      </c>
      <c r="D1247">
        <v>2016</v>
      </c>
      <c r="E1247" t="s">
        <v>11206</v>
      </c>
      <c r="F1247" t="s">
        <v>11904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>
      <c r="A1248" s="5">
        <v>1247</v>
      </c>
      <c r="B1248" s="5" t="s">
        <v>11285</v>
      </c>
      <c r="C1248" t="s">
        <v>11482</v>
      </c>
      <c r="D1248">
        <v>2016</v>
      </c>
      <c r="E1248" t="s">
        <v>11206</v>
      </c>
      <c r="F1248" t="s">
        <v>11903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>
      <c r="A1249" s="5">
        <v>1248</v>
      </c>
      <c r="B1249" s="5" t="s">
        <v>11285</v>
      </c>
      <c r="C1249" t="s">
        <v>11482</v>
      </c>
      <c r="D1249">
        <v>2017</v>
      </c>
      <c r="E1249" t="s">
        <v>11206</v>
      </c>
      <c r="F1249" t="s">
        <v>11905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>
      <c r="A1250" s="5">
        <v>1249</v>
      </c>
      <c r="B1250" s="5" t="s">
        <v>11285</v>
      </c>
      <c r="C1250" t="s">
        <v>11482</v>
      </c>
      <c r="D1250">
        <v>2017</v>
      </c>
      <c r="E1250" t="s">
        <v>11206</v>
      </c>
      <c r="F1250" t="s">
        <v>11904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>
      <c r="A1251" s="5">
        <v>1250</v>
      </c>
      <c r="B1251" s="5" t="s">
        <v>11285</v>
      </c>
      <c r="C1251" t="s">
        <v>11482</v>
      </c>
      <c r="D1251">
        <v>2017</v>
      </c>
      <c r="E1251" t="s">
        <v>11206</v>
      </c>
      <c r="F1251" t="s">
        <v>11903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>
      <c r="A1252" s="5">
        <v>1251</v>
      </c>
      <c r="B1252" s="5" t="s">
        <v>11285</v>
      </c>
      <c r="C1252" t="s">
        <v>11584</v>
      </c>
      <c r="D1252">
        <v>2015</v>
      </c>
      <c r="E1252" t="s">
        <v>11209</v>
      </c>
      <c r="F1252" t="s">
        <v>11904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>
      <c r="A1253" s="5">
        <v>1252</v>
      </c>
      <c r="B1253" s="5" t="s">
        <v>11285</v>
      </c>
      <c r="C1253" t="s">
        <v>11584</v>
      </c>
      <c r="D1253">
        <v>2016</v>
      </c>
      <c r="E1253" t="s">
        <v>11209</v>
      </c>
      <c r="F1253" t="s">
        <v>11904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>
      <c r="A1254" s="5">
        <v>1253</v>
      </c>
      <c r="B1254" s="5" t="s">
        <v>11285</v>
      </c>
      <c r="C1254" t="s">
        <v>11584</v>
      </c>
      <c r="D1254">
        <v>2016</v>
      </c>
      <c r="E1254" t="s">
        <v>11206</v>
      </c>
      <c r="F1254" t="s">
        <v>11904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>
      <c r="A1255" s="5">
        <v>1254</v>
      </c>
      <c r="B1255" s="5" t="s">
        <v>11285</v>
      </c>
      <c r="C1255" t="s">
        <v>11668</v>
      </c>
      <c r="D1255">
        <v>2014</v>
      </c>
      <c r="E1255" t="s">
        <v>11206</v>
      </c>
      <c r="F1255" t="s">
        <v>11904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>
      <c r="A1256" s="5">
        <v>1255</v>
      </c>
      <c r="B1256" s="5" t="s">
        <v>11285</v>
      </c>
      <c r="C1256" t="s">
        <v>11668</v>
      </c>
      <c r="D1256">
        <v>2015</v>
      </c>
      <c r="E1256" t="s">
        <v>11206</v>
      </c>
      <c r="F1256" t="s">
        <v>11904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>
      <c r="A1257" s="5">
        <v>1256</v>
      </c>
      <c r="B1257" s="5" t="s">
        <v>11285</v>
      </c>
      <c r="C1257" t="s">
        <v>11668</v>
      </c>
      <c r="D1257">
        <v>2016</v>
      </c>
      <c r="E1257" t="s">
        <v>11206</v>
      </c>
      <c r="F1257" t="s">
        <v>11905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>
      <c r="A1258" s="5">
        <v>1257</v>
      </c>
      <c r="B1258" s="5" t="s">
        <v>11285</v>
      </c>
      <c r="C1258" t="s">
        <v>11668</v>
      </c>
      <c r="D1258">
        <v>2016</v>
      </c>
      <c r="E1258" t="s">
        <v>11206</v>
      </c>
      <c r="F1258" t="s">
        <v>11904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>
      <c r="A1259" s="5">
        <v>1258</v>
      </c>
      <c r="B1259" s="5" t="s">
        <v>11285</v>
      </c>
      <c r="C1259" t="s">
        <v>11667</v>
      </c>
      <c r="D1259">
        <v>2015</v>
      </c>
      <c r="E1259" t="s">
        <v>11206</v>
      </c>
      <c r="F1259" t="s">
        <v>11904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>
      <c r="A1260" s="5">
        <v>1259</v>
      </c>
      <c r="B1260" s="5" t="s">
        <v>11285</v>
      </c>
      <c r="C1260" t="s">
        <v>11667</v>
      </c>
      <c r="D1260">
        <v>2016</v>
      </c>
      <c r="E1260" t="s">
        <v>11206</v>
      </c>
      <c r="F1260" t="s">
        <v>11904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>
      <c r="A1261" s="5">
        <v>1260</v>
      </c>
      <c r="B1261" s="5" t="s">
        <v>11285</v>
      </c>
      <c r="C1261" t="s">
        <v>11667</v>
      </c>
      <c r="D1261">
        <v>2017</v>
      </c>
      <c r="E1261" t="s">
        <v>11206</v>
      </c>
      <c r="F1261" t="s">
        <v>11904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>
      <c r="A1262" s="5">
        <v>1261</v>
      </c>
      <c r="B1262" s="5" t="s">
        <v>11285</v>
      </c>
      <c r="C1262" t="s">
        <v>11730</v>
      </c>
      <c r="D1262">
        <v>2015</v>
      </c>
      <c r="E1262" t="s">
        <v>11206</v>
      </c>
      <c r="F1262" t="s">
        <v>11904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>
      <c r="A1263" s="5">
        <v>1262</v>
      </c>
      <c r="B1263" s="5" t="s">
        <v>11285</v>
      </c>
      <c r="C1263" t="s">
        <v>11730</v>
      </c>
      <c r="D1263">
        <v>2015</v>
      </c>
      <c r="E1263" t="s">
        <v>11206</v>
      </c>
      <c r="F1263" t="s">
        <v>11903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>
      <c r="A1264" s="5">
        <v>1263</v>
      </c>
      <c r="B1264" s="5" t="s">
        <v>11285</v>
      </c>
      <c r="C1264" t="s">
        <v>11730</v>
      </c>
      <c r="D1264">
        <v>2016</v>
      </c>
      <c r="E1264" t="s">
        <v>11206</v>
      </c>
      <c r="F1264" t="s">
        <v>11904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>
      <c r="A1265" s="5">
        <v>1264</v>
      </c>
      <c r="B1265" s="5" t="s">
        <v>11285</v>
      </c>
      <c r="C1265" t="s">
        <v>11730</v>
      </c>
      <c r="D1265">
        <v>2016</v>
      </c>
      <c r="E1265" t="s">
        <v>11206</v>
      </c>
      <c r="F1265" t="s">
        <v>11903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>
      <c r="A1266" s="5">
        <v>1265</v>
      </c>
      <c r="B1266" s="5" t="s">
        <v>11285</v>
      </c>
      <c r="C1266" t="s">
        <v>11730</v>
      </c>
      <c r="D1266">
        <v>2017</v>
      </c>
      <c r="E1266" t="s">
        <v>11206</v>
      </c>
      <c r="F1266" t="s">
        <v>11904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>
      <c r="A1267" s="5">
        <v>1266</v>
      </c>
      <c r="B1267" s="5" t="s">
        <v>11285</v>
      </c>
      <c r="C1267" t="s">
        <v>11730</v>
      </c>
      <c r="D1267">
        <v>2017</v>
      </c>
      <c r="E1267" t="s">
        <v>11206</v>
      </c>
      <c r="F1267" t="s">
        <v>11903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>
      <c r="A1268" s="5">
        <v>1267</v>
      </c>
      <c r="B1268" s="5" t="s">
        <v>11285</v>
      </c>
      <c r="C1268" t="s">
        <v>11735</v>
      </c>
      <c r="D1268">
        <v>2007</v>
      </c>
      <c r="E1268" t="s">
        <v>11206</v>
      </c>
      <c r="F1268" t="s">
        <v>11904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>
      <c r="A1269" s="5">
        <v>1268</v>
      </c>
      <c r="B1269" s="5" t="s">
        <v>11285</v>
      </c>
      <c r="C1269" t="s">
        <v>11735</v>
      </c>
      <c r="D1269">
        <v>2008</v>
      </c>
      <c r="E1269" t="s">
        <v>11206</v>
      </c>
      <c r="F1269" t="s">
        <v>11904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>
      <c r="A1270" s="5">
        <v>1269</v>
      </c>
      <c r="B1270" s="5" t="s">
        <v>11285</v>
      </c>
      <c r="C1270" t="s">
        <v>11735</v>
      </c>
      <c r="D1270">
        <v>2009</v>
      </c>
      <c r="E1270" t="s">
        <v>11206</v>
      </c>
      <c r="F1270" t="s">
        <v>11904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>
      <c r="A1271" s="5">
        <v>1270</v>
      </c>
      <c r="B1271" s="5" t="s">
        <v>11285</v>
      </c>
      <c r="C1271" s="5" t="s">
        <v>11767</v>
      </c>
      <c r="D1271">
        <v>2015</v>
      </c>
      <c r="E1271" t="s">
        <v>11206</v>
      </c>
      <c r="F1271" t="s">
        <v>11904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>
      <c r="A1272" s="5">
        <v>1271</v>
      </c>
      <c r="B1272" s="5" t="s">
        <v>11285</v>
      </c>
      <c r="C1272" t="s">
        <v>11767</v>
      </c>
      <c r="D1272">
        <v>2016</v>
      </c>
      <c r="E1272" t="s">
        <v>11206</v>
      </c>
      <c r="F1272" t="s">
        <v>11904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>
      <c r="A1273" s="5">
        <v>1272</v>
      </c>
      <c r="B1273" s="5" t="s">
        <v>11285</v>
      </c>
      <c r="C1273" t="s">
        <v>11767</v>
      </c>
      <c r="D1273">
        <v>2017</v>
      </c>
      <c r="E1273" t="s">
        <v>11206</v>
      </c>
      <c r="F1273" t="s">
        <v>11904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>
      <c r="A1274" s="5">
        <v>1273</v>
      </c>
      <c r="B1274" s="5" t="s">
        <v>11285</v>
      </c>
      <c r="C1274" t="s">
        <v>11791</v>
      </c>
      <c r="D1274">
        <v>2015</v>
      </c>
      <c r="E1274" t="s">
        <v>11206</v>
      </c>
      <c r="F1274" t="s">
        <v>11904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>
      <c r="A1275" s="5">
        <v>1274</v>
      </c>
      <c r="B1275" s="5" t="s">
        <v>11285</v>
      </c>
      <c r="C1275" t="s">
        <v>11791</v>
      </c>
      <c r="D1275">
        <v>2016</v>
      </c>
      <c r="E1275" t="s">
        <v>11206</v>
      </c>
      <c r="F1275" t="s">
        <v>11904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>
      <c r="A1276" s="5">
        <v>1275</v>
      </c>
      <c r="B1276" s="5" t="s">
        <v>11285</v>
      </c>
      <c r="C1276" t="s">
        <v>11791</v>
      </c>
      <c r="D1276">
        <v>2017</v>
      </c>
      <c r="E1276" t="s">
        <v>11206</v>
      </c>
      <c r="F1276" t="s">
        <v>11904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>
      <c r="A1277" s="5">
        <v>1276</v>
      </c>
      <c r="B1277" s="5" t="s">
        <v>11285</v>
      </c>
      <c r="C1277" t="s">
        <v>11793</v>
      </c>
      <c r="D1277">
        <v>2014</v>
      </c>
      <c r="E1277" t="s">
        <v>11206</v>
      </c>
      <c r="F1277" t="s">
        <v>11904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>
      <c r="A1278" s="5">
        <v>1277</v>
      </c>
      <c r="B1278" s="5" t="s">
        <v>11285</v>
      </c>
      <c r="C1278" t="s">
        <v>11793</v>
      </c>
      <c r="D1278">
        <v>2014</v>
      </c>
      <c r="E1278" t="s">
        <v>11206</v>
      </c>
      <c r="F1278" t="s">
        <v>11903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>
      <c r="A1279" s="5">
        <v>1278</v>
      </c>
      <c r="B1279" s="5" t="s">
        <v>11285</v>
      </c>
      <c r="C1279" t="s">
        <v>11793</v>
      </c>
      <c r="D1279">
        <v>2015</v>
      </c>
      <c r="E1279" t="s">
        <v>11206</v>
      </c>
      <c r="F1279" t="s">
        <v>11904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>
      <c r="A1280" s="5">
        <v>1279</v>
      </c>
      <c r="B1280" s="5" t="s">
        <v>11285</v>
      </c>
      <c r="C1280" t="s">
        <v>11793</v>
      </c>
      <c r="D1280">
        <v>2015</v>
      </c>
      <c r="E1280" t="s">
        <v>11206</v>
      </c>
      <c r="F1280" t="s">
        <v>11903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>
      <c r="A1281" s="5">
        <v>1280</v>
      </c>
      <c r="B1281" s="5" t="s">
        <v>11285</v>
      </c>
      <c r="C1281" t="s">
        <v>11793</v>
      </c>
      <c r="D1281">
        <v>2016</v>
      </c>
      <c r="E1281" t="s">
        <v>11206</v>
      </c>
      <c r="F1281" t="s">
        <v>11904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>
      <c r="A1282" s="5">
        <v>1281</v>
      </c>
      <c r="B1282" s="5" t="s">
        <v>11285</v>
      </c>
      <c r="C1282" t="s">
        <v>11793</v>
      </c>
      <c r="D1282">
        <v>2016</v>
      </c>
      <c r="E1282" t="s">
        <v>11206</v>
      </c>
      <c r="F1282" t="s">
        <v>11903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>
      <c r="A1283" s="5">
        <v>1282</v>
      </c>
      <c r="B1283" s="5" t="s">
        <v>11285</v>
      </c>
      <c r="C1283" t="s">
        <v>11792</v>
      </c>
      <c r="D1283">
        <v>2015</v>
      </c>
      <c r="E1283" t="s">
        <v>11234</v>
      </c>
      <c r="F1283" t="s">
        <v>11906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>
      <c r="A1284" s="5">
        <v>1283</v>
      </c>
      <c r="B1284" s="5" t="s">
        <v>11285</v>
      </c>
      <c r="C1284" t="s">
        <v>11792</v>
      </c>
      <c r="D1284">
        <v>2016</v>
      </c>
      <c r="E1284" t="s">
        <v>11234</v>
      </c>
      <c r="F1284" t="s">
        <v>11906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>
      <c r="A1285" s="5">
        <v>1284</v>
      </c>
      <c r="B1285" s="5" t="s">
        <v>11285</v>
      </c>
      <c r="C1285" t="s">
        <v>11796</v>
      </c>
      <c r="D1285">
        <v>2007</v>
      </c>
      <c r="E1285" t="s">
        <v>11206</v>
      </c>
      <c r="F1285" t="s">
        <v>11904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>
      <c r="A1286" s="5">
        <v>1285</v>
      </c>
      <c r="B1286" s="5" t="s">
        <v>11285</v>
      </c>
      <c r="C1286" t="s">
        <v>11796</v>
      </c>
      <c r="D1286">
        <v>2007</v>
      </c>
      <c r="E1286" t="s">
        <v>11206</v>
      </c>
      <c r="F1286" t="s">
        <v>11903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>
      <c r="A1287" s="5">
        <v>1286</v>
      </c>
      <c r="B1287" s="5" t="s">
        <v>11285</v>
      </c>
      <c r="C1287" t="s">
        <v>11796</v>
      </c>
      <c r="D1287">
        <v>2008</v>
      </c>
      <c r="E1287" t="s">
        <v>11206</v>
      </c>
      <c r="F1287" t="s">
        <v>11904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>
      <c r="A1288" s="5">
        <v>1287</v>
      </c>
      <c r="B1288" s="5" t="s">
        <v>11285</v>
      </c>
      <c r="C1288" t="s">
        <v>11796</v>
      </c>
      <c r="D1288">
        <v>2008</v>
      </c>
      <c r="E1288" t="s">
        <v>11206</v>
      </c>
      <c r="F1288" t="s">
        <v>11903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>
      <c r="A1289" s="5">
        <v>1288</v>
      </c>
      <c r="B1289" s="5" t="s">
        <v>11285</v>
      </c>
      <c r="C1289" t="s">
        <v>11796</v>
      </c>
      <c r="D1289">
        <v>2009</v>
      </c>
      <c r="E1289" t="s">
        <v>11206</v>
      </c>
      <c r="F1289" t="s">
        <v>11904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>
      <c r="A1290" s="5">
        <v>1289</v>
      </c>
      <c r="B1290" s="5" t="s">
        <v>11285</v>
      </c>
      <c r="C1290" t="s">
        <v>11796</v>
      </c>
      <c r="D1290">
        <v>2009</v>
      </c>
      <c r="E1290" t="s">
        <v>11206</v>
      </c>
      <c r="F1290" t="s">
        <v>11903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>
      <c r="A1291" s="5">
        <v>1290</v>
      </c>
      <c r="B1291" s="5" t="s">
        <v>11285</v>
      </c>
      <c r="C1291" t="s">
        <v>11797</v>
      </c>
      <c r="D1291">
        <v>2015</v>
      </c>
      <c r="E1291" t="s">
        <v>11206</v>
      </c>
      <c r="F1291" t="s">
        <v>11904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>
      <c r="A1292" s="5">
        <v>1291</v>
      </c>
      <c r="B1292" s="5" t="s">
        <v>11285</v>
      </c>
      <c r="C1292" s="5" t="s">
        <v>11797</v>
      </c>
      <c r="D1292">
        <v>2016</v>
      </c>
      <c r="E1292" t="s">
        <v>11206</v>
      </c>
      <c r="F1292" t="s">
        <v>11904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>
      <c r="A1293" s="5">
        <v>1292</v>
      </c>
      <c r="B1293" s="5" t="s">
        <v>11285</v>
      </c>
      <c r="C1293" t="s">
        <v>11797</v>
      </c>
      <c r="D1293">
        <v>2017</v>
      </c>
      <c r="E1293" t="s">
        <v>11206</v>
      </c>
      <c r="F1293" t="s">
        <v>11904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>
      <c r="A1294" s="5">
        <v>1293</v>
      </c>
      <c r="B1294" s="5" t="s">
        <v>11303</v>
      </c>
      <c r="C1294" t="s">
        <v>11304</v>
      </c>
      <c r="D1294">
        <v>2014</v>
      </c>
      <c r="E1294" t="s">
        <v>11202</v>
      </c>
      <c r="F1294" t="s">
        <v>11905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>
      <c r="A1295" s="5">
        <v>1294</v>
      </c>
      <c r="B1295" s="5" t="s">
        <v>11303</v>
      </c>
      <c r="C1295" t="s">
        <v>11304</v>
      </c>
      <c r="D1295">
        <v>2015</v>
      </c>
      <c r="E1295" t="s">
        <v>11202</v>
      </c>
      <c r="F1295" t="s">
        <v>11905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>
      <c r="A1296" s="5">
        <v>1295</v>
      </c>
      <c r="B1296" s="5" t="s">
        <v>11303</v>
      </c>
      <c r="C1296" t="s">
        <v>11304</v>
      </c>
      <c r="D1296">
        <v>2016</v>
      </c>
      <c r="E1296" t="s">
        <v>11202</v>
      </c>
      <c r="F1296" t="s">
        <v>11905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>
      <c r="A1297" s="5">
        <v>1296</v>
      </c>
      <c r="B1297" s="5" t="s">
        <v>11303</v>
      </c>
      <c r="C1297" t="s">
        <v>11511</v>
      </c>
      <c r="D1297">
        <v>2012</v>
      </c>
      <c r="E1297" t="s">
        <v>11202</v>
      </c>
      <c r="F1297" t="s">
        <v>11905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>
      <c r="A1298" s="5">
        <v>1297</v>
      </c>
      <c r="B1298" s="5" t="s">
        <v>11303</v>
      </c>
      <c r="C1298" t="s">
        <v>11511</v>
      </c>
      <c r="D1298">
        <v>2012</v>
      </c>
      <c r="E1298" t="s">
        <v>11202</v>
      </c>
      <c r="F1298" t="s">
        <v>11903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>
      <c r="A1299" s="5">
        <v>1298</v>
      </c>
      <c r="B1299" s="5" t="s">
        <v>11303</v>
      </c>
      <c r="C1299" t="s">
        <v>11511</v>
      </c>
      <c r="D1299">
        <v>2013</v>
      </c>
      <c r="E1299" t="s">
        <v>11202</v>
      </c>
      <c r="F1299" t="s">
        <v>11905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>
      <c r="A1300" s="5">
        <v>1299</v>
      </c>
      <c r="B1300" s="5" t="s">
        <v>11303</v>
      </c>
      <c r="C1300" t="s">
        <v>11511</v>
      </c>
      <c r="D1300">
        <v>2013</v>
      </c>
      <c r="E1300" t="s">
        <v>11202</v>
      </c>
      <c r="F1300" t="s">
        <v>11903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>
      <c r="A1301" s="5">
        <v>1300</v>
      </c>
      <c r="B1301" s="5" t="s">
        <v>11303</v>
      </c>
      <c r="C1301" t="s">
        <v>11511</v>
      </c>
      <c r="D1301">
        <v>2014</v>
      </c>
      <c r="E1301" t="s">
        <v>11202</v>
      </c>
      <c r="F1301" t="s">
        <v>11905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>
      <c r="A1302" s="5">
        <v>1301</v>
      </c>
      <c r="B1302" s="5" t="s">
        <v>11303</v>
      </c>
      <c r="C1302" t="s">
        <v>11511</v>
      </c>
      <c r="D1302">
        <v>2014</v>
      </c>
      <c r="E1302" t="s">
        <v>11202</v>
      </c>
      <c r="F1302" t="s">
        <v>11903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>
      <c r="A1303" s="5">
        <v>1302</v>
      </c>
      <c r="B1303" s="5" t="s">
        <v>11303</v>
      </c>
      <c r="C1303" t="s">
        <v>11557</v>
      </c>
      <c r="D1303">
        <v>2015</v>
      </c>
      <c r="E1303" t="s">
        <v>11202</v>
      </c>
      <c r="F1303" t="s">
        <v>11905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>
      <c r="A1304" s="5">
        <v>1303</v>
      </c>
      <c r="B1304" s="5" t="s">
        <v>11303</v>
      </c>
      <c r="C1304" t="s">
        <v>11557</v>
      </c>
      <c r="D1304">
        <v>2016</v>
      </c>
      <c r="E1304" t="s">
        <v>11202</v>
      </c>
      <c r="F1304" t="s">
        <v>11905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>
      <c r="A1305" s="5">
        <v>1304</v>
      </c>
      <c r="B1305" s="5" t="s">
        <v>11303</v>
      </c>
      <c r="C1305" t="s">
        <v>11655</v>
      </c>
      <c r="D1305">
        <v>2008</v>
      </c>
      <c r="E1305" t="s">
        <v>11202</v>
      </c>
      <c r="F1305" t="s">
        <v>11905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>
      <c r="A1306" s="5">
        <v>1305</v>
      </c>
      <c r="B1306" s="5" t="s">
        <v>11303</v>
      </c>
      <c r="C1306" t="s">
        <v>11655</v>
      </c>
      <c r="D1306">
        <v>2008</v>
      </c>
      <c r="E1306" t="s">
        <v>11202</v>
      </c>
      <c r="F1306" t="s">
        <v>11903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>
      <c r="A1307" s="5">
        <v>1306</v>
      </c>
      <c r="B1307" s="5" t="s">
        <v>11303</v>
      </c>
      <c r="C1307" t="s">
        <v>11655</v>
      </c>
      <c r="D1307">
        <v>2009</v>
      </c>
      <c r="E1307" t="s">
        <v>11202</v>
      </c>
      <c r="F1307" t="s">
        <v>11905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>
      <c r="A1308" s="5">
        <v>1307</v>
      </c>
      <c r="B1308" s="5" t="s">
        <v>11303</v>
      </c>
      <c r="C1308" t="s">
        <v>11655</v>
      </c>
      <c r="D1308">
        <v>2009</v>
      </c>
      <c r="E1308" t="s">
        <v>11202</v>
      </c>
      <c r="F1308" t="s">
        <v>11903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>
      <c r="A1309" s="5">
        <v>1308</v>
      </c>
      <c r="B1309" s="5" t="s">
        <v>11303</v>
      </c>
      <c r="C1309" t="s">
        <v>11655</v>
      </c>
      <c r="D1309">
        <v>2010</v>
      </c>
      <c r="E1309" t="s">
        <v>11202</v>
      </c>
      <c r="F1309" t="s">
        <v>11905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>
      <c r="A1310" s="5">
        <v>1309</v>
      </c>
      <c r="B1310" s="5" t="s">
        <v>11303</v>
      </c>
      <c r="C1310" t="s">
        <v>11728</v>
      </c>
      <c r="D1310">
        <v>2008</v>
      </c>
      <c r="E1310" t="s">
        <v>11202</v>
      </c>
      <c r="F1310" t="s">
        <v>11905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>
      <c r="A1311" s="5">
        <v>1310</v>
      </c>
      <c r="B1311" s="5" t="s">
        <v>11414</v>
      </c>
      <c r="C1311" t="s">
        <v>11416</v>
      </c>
      <c r="D1311">
        <v>2015</v>
      </c>
      <c r="E1311" t="s">
        <v>11209</v>
      </c>
      <c r="F1311" t="s">
        <v>11904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>
      <c r="A1312" s="5">
        <v>1311</v>
      </c>
      <c r="B1312" s="5" t="s">
        <v>11414</v>
      </c>
      <c r="C1312" t="s">
        <v>11416</v>
      </c>
      <c r="D1312">
        <v>2016</v>
      </c>
      <c r="E1312" t="s">
        <v>11209</v>
      </c>
      <c r="F1312" t="s">
        <v>11904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>
      <c r="A1313" s="5">
        <v>1312</v>
      </c>
      <c r="B1313" s="5" t="s">
        <v>11414</v>
      </c>
      <c r="C1313" t="s">
        <v>11416</v>
      </c>
      <c r="D1313">
        <v>2017</v>
      </c>
      <c r="E1313" t="s">
        <v>11209</v>
      </c>
      <c r="F1313" t="s">
        <v>11904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>
      <c r="A1314" s="5">
        <v>1313</v>
      </c>
      <c r="B1314" s="5" t="s">
        <v>11414</v>
      </c>
      <c r="C1314" t="s">
        <v>11485</v>
      </c>
      <c r="D1314">
        <v>2005</v>
      </c>
      <c r="E1314" t="s">
        <v>11206</v>
      </c>
      <c r="F1314" t="s">
        <v>11904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>
      <c r="A1315" s="5">
        <v>1314</v>
      </c>
      <c r="B1315" s="5" t="s">
        <v>11414</v>
      </c>
      <c r="C1315" t="s">
        <v>11597</v>
      </c>
      <c r="D1315">
        <v>2013</v>
      </c>
      <c r="E1315" t="s">
        <v>11209</v>
      </c>
      <c r="F1315" t="s">
        <v>11904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>
      <c r="A1316" s="5">
        <v>1315</v>
      </c>
      <c r="B1316" s="5" t="s">
        <v>11414</v>
      </c>
      <c r="C1316" t="s">
        <v>11597</v>
      </c>
      <c r="D1316">
        <v>2014</v>
      </c>
      <c r="E1316" t="s">
        <v>11209</v>
      </c>
      <c r="F1316" t="s">
        <v>11904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>
      <c r="A1317" s="5">
        <v>1316</v>
      </c>
      <c r="B1317" s="5" t="s">
        <v>11414</v>
      </c>
      <c r="C1317" t="s">
        <v>11597</v>
      </c>
      <c r="D1317">
        <v>2015</v>
      </c>
      <c r="E1317" t="s">
        <v>11209</v>
      </c>
      <c r="F1317" t="s">
        <v>11904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>
      <c r="A1318" s="5">
        <v>1317</v>
      </c>
      <c r="B1318" s="5" t="s">
        <v>11414</v>
      </c>
      <c r="C1318" t="s">
        <v>11598</v>
      </c>
      <c r="D1318">
        <v>2008</v>
      </c>
      <c r="E1318" t="s">
        <v>11202</v>
      </c>
      <c r="F1318" t="s">
        <v>11904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>
      <c r="A1319" s="5">
        <v>1318</v>
      </c>
      <c r="B1319" s="5" t="s">
        <v>11414</v>
      </c>
      <c r="C1319" t="s">
        <v>11598</v>
      </c>
      <c r="D1319">
        <v>2009</v>
      </c>
      <c r="E1319" t="s">
        <v>11202</v>
      </c>
      <c r="F1319" t="s">
        <v>11904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>
      <c r="A1320" s="5">
        <v>1319</v>
      </c>
      <c r="B1320" s="5" t="s">
        <v>11414</v>
      </c>
      <c r="C1320" t="s">
        <v>11599</v>
      </c>
      <c r="D1320">
        <v>2014</v>
      </c>
      <c r="E1320" t="s">
        <v>11202</v>
      </c>
      <c r="F1320" t="s">
        <v>11904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>
      <c r="A1321" s="5">
        <v>1320</v>
      </c>
      <c r="B1321" s="5" t="s">
        <v>11414</v>
      </c>
      <c r="C1321" t="s">
        <v>11599</v>
      </c>
      <c r="D1321">
        <v>2015</v>
      </c>
      <c r="E1321" t="s">
        <v>11202</v>
      </c>
      <c r="F1321" t="s">
        <v>11904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>
      <c r="A1322" s="5">
        <v>1321</v>
      </c>
      <c r="B1322" s="5" t="s">
        <v>11414</v>
      </c>
      <c r="C1322" t="s">
        <v>11599</v>
      </c>
      <c r="D1322">
        <v>2016</v>
      </c>
      <c r="E1322" t="s">
        <v>11202</v>
      </c>
      <c r="F1322" t="s">
        <v>11904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>
      <c r="A1323" s="5">
        <v>1322</v>
      </c>
      <c r="B1323" s="5" t="s">
        <v>11414</v>
      </c>
      <c r="C1323" t="s">
        <v>11713</v>
      </c>
      <c r="D1323">
        <v>2014</v>
      </c>
      <c r="E1323" t="s">
        <v>11368</v>
      </c>
      <c r="F1323" t="s">
        <v>11904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>
      <c r="A1324" s="5">
        <v>1323</v>
      </c>
      <c r="B1324" s="5" t="s">
        <v>11414</v>
      </c>
      <c r="C1324" t="s">
        <v>11713</v>
      </c>
      <c r="D1324">
        <v>2014</v>
      </c>
      <c r="E1324" t="s">
        <v>11202</v>
      </c>
      <c r="F1324" t="s">
        <v>11904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>
      <c r="A1325" s="5">
        <v>1324</v>
      </c>
      <c r="B1325" s="5" t="s">
        <v>11414</v>
      </c>
      <c r="C1325" t="s">
        <v>11713</v>
      </c>
      <c r="D1325">
        <v>2015</v>
      </c>
      <c r="E1325" t="s">
        <v>11368</v>
      </c>
      <c r="F1325" t="s">
        <v>11904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>
      <c r="A1326" s="5">
        <v>1325</v>
      </c>
      <c r="B1326" s="5" t="s">
        <v>11414</v>
      </c>
      <c r="C1326" t="s">
        <v>11713</v>
      </c>
      <c r="D1326">
        <v>2016</v>
      </c>
      <c r="E1326" t="s">
        <v>11219</v>
      </c>
      <c r="F1326" t="s">
        <v>11904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>
      <c r="A1327" s="5">
        <v>1326</v>
      </c>
      <c r="B1327" s="5" t="s">
        <v>11414</v>
      </c>
      <c r="C1327" t="s">
        <v>11713</v>
      </c>
      <c r="D1327">
        <v>2016</v>
      </c>
      <c r="E1327" t="s">
        <v>11209</v>
      </c>
      <c r="F1327" t="s">
        <v>11904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>
      <c r="A1328" s="5">
        <v>1327</v>
      </c>
      <c r="B1328" s="5" t="s">
        <v>11414</v>
      </c>
      <c r="C1328" t="s">
        <v>11711</v>
      </c>
      <c r="D1328">
        <v>2015</v>
      </c>
      <c r="E1328" t="s">
        <v>11209</v>
      </c>
      <c r="F1328" t="s">
        <v>11904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>
      <c r="A1329" s="5">
        <v>1328</v>
      </c>
      <c r="B1329" s="5" t="s">
        <v>11414</v>
      </c>
      <c r="C1329" t="s">
        <v>11711</v>
      </c>
      <c r="D1329">
        <v>2016</v>
      </c>
      <c r="E1329" t="s">
        <v>11209</v>
      </c>
      <c r="F1329" t="s">
        <v>11904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>
      <c r="A1330" s="5">
        <v>1329</v>
      </c>
      <c r="B1330" s="5" t="s">
        <v>11414</v>
      </c>
      <c r="C1330" t="s">
        <v>11711</v>
      </c>
      <c r="D1330">
        <v>2017</v>
      </c>
      <c r="E1330" t="s">
        <v>11209</v>
      </c>
      <c r="F1330" t="s">
        <v>11904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>
      <c r="A1331" s="5">
        <v>1330</v>
      </c>
      <c r="B1331" s="5" t="s">
        <v>11414</v>
      </c>
      <c r="C1331" t="s">
        <v>11712</v>
      </c>
      <c r="D1331">
        <v>2014</v>
      </c>
      <c r="E1331" t="s">
        <v>11368</v>
      </c>
      <c r="F1331" t="s">
        <v>11904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>
      <c r="A1332" s="5">
        <v>1331</v>
      </c>
      <c r="B1332" s="5" t="s">
        <v>11414</v>
      </c>
      <c r="C1332" t="s">
        <v>11712</v>
      </c>
      <c r="D1332">
        <v>2014</v>
      </c>
      <c r="E1332" t="s">
        <v>11202</v>
      </c>
      <c r="F1332" t="s">
        <v>11904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>
      <c r="A1333" s="5">
        <v>1332</v>
      </c>
      <c r="B1333" s="5" t="s">
        <v>11414</v>
      </c>
      <c r="C1333" t="s">
        <v>11712</v>
      </c>
      <c r="D1333">
        <v>2015</v>
      </c>
      <c r="E1333" t="s">
        <v>11368</v>
      </c>
      <c r="F1333" t="s">
        <v>11904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>
      <c r="A1334" s="5">
        <v>1333</v>
      </c>
      <c r="B1334" s="5" t="s">
        <v>11414</v>
      </c>
      <c r="C1334" t="s">
        <v>11712</v>
      </c>
      <c r="D1334">
        <v>2016</v>
      </c>
      <c r="E1334" t="s">
        <v>11219</v>
      </c>
      <c r="F1334" t="s">
        <v>11904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>
      <c r="A1335" s="5">
        <v>1334</v>
      </c>
      <c r="B1335" s="5" t="s">
        <v>11414</v>
      </c>
      <c r="C1335" t="s">
        <v>11712</v>
      </c>
      <c r="D1335">
        <v>2016</v>
      </c>
      <c r="E1335" t="s">
        <v>11209</v>
      </c>
      <c r="F1335" t="s">
        <v>11904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>
      <c r="A1336" s="5">
        <v>1335</v>
      </c>
      <c r="B1336" s="5" t="s">
        <v>11393</v>
      </c>
      <c r="C1336" t="s">
        <v>11394</v>
      </c>
      <c r="D1336">
        <v>2015</v>
      </c>
      <c r="E1336" t="s">
        <v>11206</v>
      </c>
      <c r="F1336" t="s">
        <v>11904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>
      <c r="A1337" s="5">
        <v>1336</v>
      </c>
      <c r="B1337" s="5" t="s">
        <v>11393</v>
      </c>
      <c r="C1337" t="s">
        <v>11394</v>
      </c>
      <c r="D1337">
        <v>2016</v>
      </c>
      <c r="E1337" t="s">
        <v>11206</v>
      </c>
      <c r="F1337" t="s">
        <v>11904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>
      <c r="A1338" s="5">
        <v>1337</v>
      </c>
      <c r="B1338" s="5" t="s">
        <v>11393</v>
      </c>
      <c r="C1338" t="s">
        <v>11394</v>
      </c>
      <c r="D1338">
        <v>2017</v>
      </c>
      <c r="E1338" t="s">
        <v>11206</v>
      </c>
      <c r="F1338" t="s">
        <v>11904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>
      <c r="A1339" s="5">
        <v>1338</v>
      </c>
      <c r="B1339" s="5" t="s">
        <v>11393</v>
      </c>
      <c r="C1339" t="s">
        <v>11446</v>
      </c>
      <c r="D1339">
        <v>2015</v>
      </c>
      <c r="E1339" t="s">
        <v>11206</v>
      </c>
      <c r="F1339" t="s">
        <v>11904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>
      <c r="A1340" s="5">
        <v>1339</v>
      </c>
      <c r="B1340" s="5" t="s">
        <v>11393</v>
      </c>
      <c r="C1340" t="s">
        <v>11446</v>
      </c>
      <c r="D1340">
        <v>2016</v>
      </c>
      <c r="E1340" t="s">
        <v>11206</v>
      </c>
      <c r="F1340" t="s">
        <v>11904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>
      <c r="A1341" s="5">
        <v>1340</v>
      </c>
      <c r="B1341" s="5" t="s">
        <v>11393</v>
      </c>
      <c r="C1341" t="s">
        <v>11446</v>
      </c>
      <c r="D1341">
        <v>2017</v>
      </c>
      <c r="E1341" t="s">
        <v>11206</v>
      </c>
      <c r="F1341" t="s">
        <v>11904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>
      <c r="A1342" s="5">
        <v>1341</v>
      </c>
      <c r="B1342" s="5" t="s">
        <v>11393</v>
      </c>
      <c r="C1342" t="s">
        <v>11447</v>
      </c>
      <c r="D1342">
        <v>2005</v>
      </c>
      <c r="E1342" t="s">
        <v>11206</v>
      </c>
      <c r="F1342" t="s">
        <v>11904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>
      <c r="A1343" s="5">
        <v>1342</v>
      </c>
      <c r="B1343" s="5" t="s">
        <v>11393</v>
      </c>
      <c r="C1343" t="s">
        <v>11447</v>
      </c>
      <c r="D1343">
        <v>2006</v>
      </c>
      <c r="E1343" t="s">
        <v>11206</v>
      </c>
      <c r="F1343" t="s">
        <v>11904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>
      <c r="A1344" s="5">
        <v>1343</v>
      </c>
      <c r="B1344" s="5" t="s">
        <v>11393</v>
      </c>
      <c r="C1344" t="s">
        <v>11448</v>
      </c>
      <c r="D1344">
        <v>2015</v>
      </c>
      <c r="E1344" t="s">
        <v>11206</v>
      </c>
      <c r="F1344" t="s">
        <v>11904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>
      <c r="A1345" s="5">
        <v>1344</v>
      </c>
      <c r="B1345" s="5" t="s">
        <v>11393</v>
      </c>
      <c r="C1345" s="5" t="s">
        <v>11448</v>
      </c>
      <c r="D1345">
        <v>2016</v>
      </c>
      <c r="E1345" t="s">
        <v>11206</v>
      </c>
      <c r="F1345" t="s">
        <v>11904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>
      <c r="A1346" s="5">
        <v>1345</v>
      </c>
      <c r="B1346" s="5" t="s">
        <v>11393</v>
      </c>
      <c r="C1346" s="5" t="s">
        <v>11448</v>
      </c>
      <c r="D1346">
        <v>2017</v>
      </c>
      <c r="E1346" t="s">
        <v>11206</v>
      </c>
      <c r="F1346" t="s">
        <v>11904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>
      <c r="A1347" s="5">
        <v>1346</v>
      </c>
      <c r="B1347" s="5" t="s">
        <v>11393</v>
      </c>
      <c r="C1347" t="s">
        <v>11536</v>
      </c>
      <c r="D1347">
        <v>2016</v>
      </c>
      <c r="E1347" t="s">
        <v>11202</v>
      </c>
      <c r="F1347" t="s">
        <v>11904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>
      <c r="A1348" s="5">
        <v>1347</v>
      </c>
      <c r="B1348" s="5" t="s">
        <v>11393</v>
      </c>
      <c r="C1348" t="s">
        <v>11536</v>
      </c>
      <c r="D1348">
        <v>2017</v>
      </c>
      <c r="E1348" t="s">
        <v>11202</v>
      </c>
      <c r="F1348" t="s">
        <v>11904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>
      <c r="A1349" s="5">
        <v>1348</v>
      </c>
      <c r="B1349" s="5" t="s">
        <v>11393</v>
      </c>
      <c r="C1349" t="s">
        <v>11537</v>
      </c>
      <c r="D1349">
        <v>2005</v>
      </c>
      <c r="E1349" t="s">
        <v>11202</v>
      </c>
      <c r="F1349" t="s">
        <v>11904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>
      <c r="A1350" s="5">
        <v>1349</v>
      </c>
      <c r="B1350" s="5" t="s">
        <v>11393</v>
      </c>
      <c r="C1350" t="s">
        <v>11537</v>
      </c>
      <c r="D1350">
        <v>2006</v>
      </c>
      <c r="E1350" t="s">
        <v>11202</v>
      </c>
      <c r="F1350" t="s">
        <v>11904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>
      <c r="A1351" s="5">
        <v>1350</v>
      </c>
      <c r="B1351" s="5" t="s">
        <v>11393</v>
      </c>
      <c r="C1351" t="s">
        <v>11538</v>
      </c>
      <c r="D1351">
        <v>2015</v>
      </c>
      <c r="E1351" t="s">
        <v>11202</v>
      </c>
      <c r="F1351" t="s">
        <v>11904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>
      <c r="A1352" s="5">
        <v>1351</v>
      </c>
      <c r="B1352" s="5" t="s">
        <v>11393</v>
      </c>
      <c r="C1352" t="s">
        <v>11538</v>
      </c>
      <c r="D1352">
        <v>2016</v>
      </c>
      <c r="E1352" t="s">
        <v>11202</v>
      </c>
      <c r="F1352" t="s">
        <v>11904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>
      <c r="A1353" s="5">
        <v>1352</v>
      </c>
      <c r="B1353" s="5" t="s">
        <v>11393</v>
      </c>
      <c r="C1353" t="s">
        <v>11538</v>
      </c>
      <c r="D1353">
        <v>2017</v>
      </c>
      <c r="E1353" t="s">
        <v>11202</v>
      </c>
      <c r="F1353" t="s">
        <v>11904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>
      <c r="A1354" s="5">
        <v>1353</v>
      </c>
      <c r="B1354" s="5" t="s">
        <v>11393</v>
      </c>
      <c r="C1354" t="s">
        <v>11539</v>
      </c>
      <c r="D1354">
        <v>2005</v>
      </c>
      <c r="E1354" t="s">
        <v>11202</v>
      </c>
      <c r="F1354" t="s">
        <v>11904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>
      <c r="A1355" s="5">
        <v>1354</v>
      </c>
      <c r="B1355" s="5" t="s">
        <v>11393</v>
      </c>
      <c r="C1355" t="s">
        <v>11539</v>
      </c>
      <c r="D1355">
        <v>2006</v>
      </c>
      <c r="E1355" t="s">
        <v>11202</v>
      </c>
      <c r="F1355" t="s">
        <v>11904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>
      <c r="A1356" s="5">
        <v>1355</v>
      </c>
      <c r="B1356" s="5" t="s">
        <v>11393</v>
      </c>
      <c r="C1356" t="s">
        <v>11539</v>
      </c>
      <c r="D1356">
        <v>2007</v>
      </c>
      <c r="E1356" t="s">
        <v>11202</v>
      </c>
      <c r="F1356" t="s">
        <v>11904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>
      <c r="A1357" s="5">
        <v>1356</v>
      </c>
      <c r="B1357" s="5" t="s">
        <v>11393</v>
      </c>
      <c r="C1357" t="s">
        <v>11540</v>
      </c>
      <c r="D1357">
        <v>2014</v>
      </c>
      <c r="E1357" t="s">
        <v>11202</v>
      </c>
      <c r="F1357" t="s">
        <v>11904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>
      <c r="A1358" s="5">
        <v>1357</v>
      </c>
      <c r="B1358" s="5" t="s">
        <v>11393</v>
      </c>
      <c r="C1358" t="s">
        <v>11540</v>
      </c>
      <c r="D1358">
        <v>2015</v>
      </c>
      <c r="E1358" t="s">
        <v>11202</v>
      </c>
      <c r="F1358" t="s">
        <v>11904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>
      <c r="A1359" s="5">
        <v>1358</v>
      </c>
      <c r="B1359" s="5" t="s">
        <v>11393</v>
      </c>
      <c r="C1359" s="5" t="s">
        <v>11540</v>
      </c>
      <c r="D1359">
        <v>2016</v>
      </c>
      <c r="E1359" t="s">
        <v>11202</v>
      </c>
      <c r="F1359" t="s">
        <v>11904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>
      <c r="A1360" s="5">
        <v>1359</v>
      </c>
      <c r="B1360" s="5" t="s">
        <v>11393</v>
      </c>
      <c r="C1360" t="s">
        <v>11541</v>
      </c>
      <c r="D1360">
        <v>2009</v>
      </c>
      <c r="E1360" t="s">
        <v>11202</v>
      </c>
      <c r="F1360" t="s">
        <v>11904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>
      <c r="A1361" s="5">
        <v>1360</v>
      </c>
      <c r="B1361" s="5" t="s">
        <v>11393</v>
      </c>
      <c r="C1361" t="s">
        <v>11541</v>
      </c>
      <c r="D1361">
        <v>2010</v>
      </c>
      <c r="E1361" t="s">
        <v>11202</v>
      </c>
      <c r="F1361" t="s">
        <v>11904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>
      <c r="A1362" s="5">
        <v>1361</v>
      </c>
      <c r="B1362" s="5" t="s">
        <v>11393</v>
      </c>
      <c r="C1362" s="5" t="s">
        <v>11541</v>
      </c>
      <c r="D1362">
        <v>2011</v>
      </c>
      <c r="E1362" t="s">
        <v>11202</v>
      </c>
      <c r="F1362" t="s">
        <v>11904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>
      <c r="A1363" s="5">
        <v>1362</v>
      </c>
      <c r="B1363" s="5" t="s">
        <v>11393</v>
      </c>
      <c r="C1363" s="5" t="s">
        <v>11542</v>
      </c>
      <c r="D1363">
        <v>2016</v>
      </c>
      <c r="E1363" t="s">
        <v>11202</v>
      </c>
      <c r="F1363" t="s">
        <v>11904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>
      <c r="A1364" s="5">
        <v>1363</v>
      </c>
      <c r="B1364" s="5" t="s">
        <v>11393</v>
      </c>
      <c r="C1364" t="s">
        <v>11547</v>
      </c>
      <c r="D1364">
        <v>2015</v>
      </c>
      <c r="E1364" t="s">
        <v>11202</v>
      </c>
      <c r="F1364" t="s">
        <v>11904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>
      <c r="A1365" s="5">
        <v>1364</v>
      </c>
      <c r="B1365" s="5" t="s">
        <v>11393</v>
      </c>
      <c r="C1365" t="s">
        <v>11547</v>
      </c>
      <c r="D1365">
        <v>2016</v>
      </c>
      <c r="E1365" t="s">
        <v>11202</v>
      </c>
      <c r="F1365" t="s">
        <v>11904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>
      <c r="A1366" s="5">
        <v>1365</v>
      </c>
      <c r="B1366" s="5" t="s">
        <v>11393</v>
      </c>
      <c r="C1366" t="s">
        <v>11547</v>
      </c>
      <c r="D1366">
        <v>2017</v>
      </c>
      <c r="E1366" t="s">
        <v>11202</v>
      </c>
      <c r="F1366" t="s">
        <v>11904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>
      <c r="A1367" s="5">
        <v>1366</v>
      </c>
      <c r="B1367" s="5" t="s">
        <v>11393</v>
      </c>
      <c r="C1367" t="s">
        <v>11548</v>
      </c>
      <c r="D1367">
        <v>2007</v>
      </c>
      <c r="E1367" t="s">
        <v>11206</v>
      </c>
      <c r="F1367" t="s">
        <v>11904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>
      <c r="A1368" s="5">
        <v>1367</v>
      </c>
      <c r="B1368" s="5" t="s">
        <v>11393</v>
      </c>
      <c r="C1368" t="s">
        <v>11548</v>
      </c>
      <c r="D1368">
        <v>2008</v>
      </c>
      <c r="E1368" t="s">
        <v>11202</v>
      </c>
      <c r="F1368" t="s">
        <v>11904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>
      <c r="A1369" s="5">
        <v>1368</v>
      </c>
      <c r="B1369" s="5" t="s">
        <v>11393</v>
      </c>
      <c r="C1369" t="s">
        <v>11548</v>
      </c>
      <c r="D1369">
        <v>2009</v>
      </c>
      <c r="E1369" t="s">
        <v>11202</v>
      </c>
      <c r="F1369" t="s">
        <v>11904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>
      <c r="A1370" s="5">
        <v>1369</v>
      </c>
      <c r="B1370" s="5" t="s">
        <v>11393</v>
      </c>
      <c r="C1370" t="s">
        <v>11556</v>
      </c>
      <c r="D1370">
        <v>2010</v>
      </c>
      <c r="E1370" t="s">
        <v>11206</v>
      </c>
      <c r="F1370" t="s">
        <v>11904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>
      <c r="A1371" s="5">
        <v>1370</v>
      </c>
      <c r="B1371" s="5" t="s">
        <v>11393</v>
      </c>
      <c r="C1371" t="s">
        <v>11556</v>
      </c>
      <c r="D1371">
        <v>2011</v>
      </c>
      <c r="E1371" t="s">
        <v>11206</v>
      </c>
      <c r="F1371" t="s">
        <v>11904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>
      <c r="A1372" s="5">
        <v>1371</v>
      </c>
      <c r="B1372" s="5" t="s">
        <v>11393</v>
      </c>
      <c r="C1372" t="s">
        <v>11556</v>
      </c>
      <c r="D1372">
        <v>2012</v>
      </c>
      <c r="E1372" t="s">
        <v>11206</v>
      </c>
      <c r="F1372" t="s">
        <v>11904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>
      <c r="A1373" s="5">
        <v>1372</v>
      </c>
      <c r="B1373" s="5" t="s">
        <v>11393</v>
      </c>
      <c r="C1373" t="s">
        <v>11570</v>
      </c>
      <c r="D1373">
        <v>2016</v>
      </c>
      <c r="E1373" t="s">
        <v>11202</v>
      </c>
      <c r="F1373" t="s">
        <v>11904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>
      <c r="A1374" s="5">
        <v>1373</v>
      </c>
      <c r="B1374" s="5" t="s">
        <v>11393</v>
      </c>
      <c r="C1374" t="s">
        <v>11570</v>
      </c>
      <c r="D1374">
        <v>2017</v>
      </c>
      <c r="E1374" t="s">
        <v>11202</v>
      </c>
      <c r="F1374" t="s">
        <v>11904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>
      <c r="A1375" s="5">
        <v>1374</v>
      </c>
      <c r="B1375" s="5" t="s">
        <v>11393</v>
      </c>
      <c r="C1375" t="s">
        <v>11572</v>
      </c>
      <c r="D1375">
        <v>2013</v>
      </c>
      <c r="E1375" t="s">
        <v>11202</v>
      </c>
      <c r="F1375" t="s">
        <v>11904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>
      <c r="A1376" s="5">
        <v>1375</v>
      </c>
      <c r="B1376" s="5" t="s">
        <v>11393</v>
      </c>
      <c r="C1376" t="s">
        <v>11572</v>
      </c>
      <c r="D1376">
        <v>2014</v>
      </c>
      <c r="E1376" t="s">
        <v>11202</v>
      </c>
      <c r="F1376" t="s">
        <v>11904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>
      <c r="A1377" s="5">
        <v>1376</v>
      </c>
      <c r="B1377" s="5" t="s">
        <v>11393</v>
      </c>
      <c r="C1377" t="s">
        <v>11572</v>
      </c>
      <c r="D1377">
        <v>2015</v>
      </c>
      <c r="E1377" t="s">
        <v>11202</v>
      </c>
      <c r="F1377" t="s">
        <v>11904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>
      <c r="A1378" s="5">
        <v>1377</v>
      </c>
      <c r="B1378" s="5" t="s">
        <v>11393</v>
      </c>
      <c r="C1378" t="s">
        <v>11571</v>
      </c>
      <c r="D1378">
        <v>2013</v>
      </c>
      <c r="E1378" t="s">
        <v>11202</v>
      </c>
      <c r="F1378" t="s">
        <v>11904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>
      <c r="A1379" s="5">
        <v>1378</v>
      </c>
      <c r="B1379" s="5" t="s">
        <v>11393</v>
      </c>
      <c r="C1379" t="s">
        <v>11571</v>
      </c>
      <c r="D1379">
        <v>2014</v>
      </c>
      <c r="E1379" t="s">
        <v>11202</v>
      </c>
      <c r="F1379" t="s">
        <v>11904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>
      <c r="A1380" s="5">
        <v>1379</v>
      </c>
      <c r="B1380" s="5" t="s">
        <v>11393</v>
      </c>
      <c r="C1380" t="s">
        <v>11571</v>
      </c>
      <c r="D1380">
        <v>2015</v>
      </c>
      <c r="E1380" t="s">
        <v>11202</v>
      </c>
      <c r="F1380" t="s">
        <v>11904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>
      <c r="A1381" s="5">
        <v>1380</v>
      </c>
      <c r="B1381" s="5" t="s">
        <v>11393</v>
      </c>
      <c r="C1381" t="s">
        <v>11573</v>
      </c>
      <c r="D1381">
        <v>2005</v>
      </c>
      <c r="E1381" t="s">
        <v>11202</v>
      </c>
      <c r="F1381" t="s">
        <v>11904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>
      <c r="A1382" s="5">
        <v>1381</v>
      </c>
      <c r="B1382" s="5" t="s">
        <v>11393</v>
      </c>
      <c r="C1382" t="s">
        <v>11573</v>
      </c>
      <c r="D1382">
        <v>2005</v>
      </c>
      <c r="E1382" t="s">
        <v>11202</v>
      </c>
      <c r="F1382" t="s">
        <v>11903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>
      <c r="A1383" s="5">
        <v>1382</v>
      </c>
      <c r="B1383" s="5" t="s">
        <v>11393</v>
      </c>
      <c r="C1383" t="s">
        <v>11573</v>
      </c>
      <c r="D1383">
        <v>2016</v>
      </c>
      <c r="E1383" t="s">
        <v>11202</v>
      </c>
      <c r="F1383" t="s">
        <v>11904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>
      <c r="A1384" s="5">
        <v>1383</v>
      </c>
      <c r="B1384" s="5" t="s">
        <v>11393</v>
      </c>
      <c r="C1384" t="s">
        <v>11573</v>
      </c>
      <c r="D1384">
        <v>2017</v>
      </c>
      <c r="E1384" t="s">
        <v>11202</v>
      </c>
      <c r="F1384" t="s">
        <v>11904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>
      <c r="A1385" s="5">
        <v>1384</v>
      </c>
      <c r="B1385" s="5" t="s">
        <v>11393</v>
      </c>
      <c r="C1385" t="s">
        <v>11575</v>
      </c>
      <c r="D1385">
        <v>2014</v>
      </c>
      <c r="E1385" t="s">
        <v>11202</v>
      </c>
      <c r="F1385" t="s">
        <v>11904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>
      <c r="A1386" s="5">
        <v>1385</v>
      </c>
      <c r="B1386" s="5" t="s">
        <v>11393</v>
      </c>
      <c r="C1386" t="s">
        <v>11575</v>
      </c>
      <c r="D1386">
        <v>2015</v>
      </c>
      <c r="E1386" t="s">
        <v>11202</v>
      </c>
      <c r="F1386" t="s">
        <v>11904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>
      <c r="A1387" s="5">
        <v>1386</v>
      </c>
      <c r="B1387" s="5" t="s">
        <v>11393</v>
      </c>
      <c r="C1387" t="s">
        <v>11575</v>
      </c>
      <c r="D1387">
        <v>2016</v>
      </c>
      <c r="E1387" t="s">
        <v>11202</v>
      </c>
      <c r="F1387" t="s">
        <v>11904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>
      <c r="A1388" s="5">
        <v>1387</v>
      </c>
      <c r="B1388" s="5" t="s">
        <v>11393</v>
      </c>
      <c r="C1388" t="s">
        <v>11574</v>
      </c>
      <c r="D1388">
        <v>2013</v>
      </c>
      <c r="E1388" t="s">
        <v>11202</v>
      </c>
      <c r="F1388" t="s">
        <v>11904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>
      <c r="A1389" s="5">
        <v>1388</v>
      </c>
      <c r="B1389" s="5" t="s">
        <v>11393</v>
      </c>
      <c r="C1389" s="5" t="s">
        <v>11574</v>
      </c>
      <c r="D1389">
        <v>2014</v>
      </c>
      <c r="E1389" t="s">
        <v>11202</v>
      </c>
      <c r="F1389" t="s">
        <v>11904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>
      <c r="A1390" s="5">
        <v>1389</v>
      </c>
      <c r="B1390" s="5" t="s">
        <v>11393</v>
      </c>
      <c r="C1390" t="s">
        <v>11574</v>
      </c>
      <c r="D1390">
        <v>2015</v>
      </c>
      <c r="E1390" t="s">
        <v>11202</v>
      </c>
      <c r="F1390" t="s">
        <v>11904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>
      <c r="A1391" s="5">
        <v>1390</v>
      </c>
      <c r="B1391" s="5" t="s">
        <v>11393</v>
      </c>
      <c r="C1391" t="s">
        <v>11576</v>
      </c>
      <c r="D1391">
        <v>2012</v>
      </c>
      <c r="E1391" t="s">
        <v>11202</v>
      </c>
      <c r="F1391" t="s">
        <v>11904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>
      <c r="A1392" s="5">
        <v>1391</v>
      </c>
      <c r="B1392" s="5" t="s">
        <v>11393</v>
      </c>
      <c r="C1392" t="s">
        <v>11576</v>
      </c>
      <c r="D1392">
        <v>2013</v>
      </c>
      <c r="E1392" t="s">
        <v>11202</v>
      </c>
      <c r="F1392" t="s">
        <v>11904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>
      <c r="A1393" s="5">
        <v>1392</v>
      </c>
      <c r="B1393" s="5" t="s">
        <v>11393</v>
      </c>
      <c r="C1393" t="s">
        <v>11576</v>
      </c>
      <c r="D1393">
        <v>2014</v>
      </c>
      <c r="E1393" t="s">
        <v>11202</v>
      </c>
      <c r="F1393" t="s">
        <v>11904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>
      <c r="A1394" s="5">
        <v>1393</v>
      </c>
      <c r="B1394" s="5" t="s">
        <v>11393</v>
      </c>
      <c r="C1394" t="s">
        <v>11596</v>
      </c>
      <c r="D1394">
        <v>2012</v>
      </c>
      <c r="E1394" t="s">
        <v>11202</v>
      </c>
      <c r="F1394" t="s">
        <v>11905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>
      <c r="A1395" s="5">
        <v>1394</v>
      </c>
      <c r="B1395" s="5" t="s">
        <v>11393</v>
      </c>
      <c r="C1395" t="s">
        <v>11600</v>
      </c>
      <c r="D1395">
        <v>2005</v>
      </c>
      <c r="E1395" t="s">
        <v>11202</v>
      </c>
      <c r="F1395" t="s">
        <v>11904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>
      <c r="A1396" s="5">
        <v>1395</v>
      </c>
      <c r="B1396" s="5" t="s">
        <v>11393</v>
      </c>
      <c r="C1396" t="s">
        <v>11600</v>
      </c>
      <c r="D1396">
        <v>2006</v>
      </c>
      <c r="E1396" t="s">
        <v>11202</v>
      </c>
      <c r="F1396" t="s">
        <v>11904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>
      <c r="A1397" s="5">
        <v>1396</v>
      </c>
      <c r="B1397" s="5" t="s">
        <v>11393</v>
      </c>
      <c r="C1397" t="s">
        <v>11601</v>
      </c>
      <c r="D1397">
        <v>2015</v>
      </c>
      <c r="E1397" t="s">
        <v>11202</v>
      </c>
      <c r="F1397" t="s">
        <v>11904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>
      <c r="A1398" s="5">
        <v>1397</v>
      </c>
      <c r="B1398" s="5" t="s">
        <v>11393</v>
      </c>
      <c r="C1398" t="s">
        <v>11601</v>
      </c>
      <c r="D1398">
        <v>2016</v>
      </c>
      <c r="E1398" t="s">
        <v>11202</v>
      </c>
      <c r="F1398" t="s">
        <v>11904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>
      <c r="A1399" s="5">
        <v>1398</v>
      </c>
      <c r="B1399" s="5" t="s">
        <v>11393</v>
      </c>
      <c r="C1399" t="s">
        <v>11601</v>
      </c>
      <c r="D1399">
        <v>2017</v>
      </c>
      <c r="E1399" t="s">
        <v>11202</v>
      </c>
      <c r="F1399" t="s">
        <v>11904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>
      <c r="A1400" s="5">
        <v>1399</v>
      </c>
      <c r="B1400" s="5" t="s">
        <v>11393</v>
      </c>
      <c r="C1400" s="5" t="s">
        <v>11602</v>
      </c>
      <c r="D1400">
        <v>2014</v>
      </c>
      <c r="E1400" t="s">
        <v>11202</v>
      </c>
      <c r="F1400" t="s">
        <v>11904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>
      <c r="A1401" s="5">
        <v>1400</v>
      </c>
      <c r="B1401" s="5" t="s">
        <v>11393</v>
      </c>
      <c r="C1401" t="s">
        <v>11602</v>
      </c>
      <c r="D1401">
        <v>2015</v>
      </c>
      <c r="E1401" t="s">
        <v>11202</v>
      </c>
      <c r="F1401" t="s">
        <v>11904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>
      <c r="A1402" s="5">
        <v>1401</v>
      </c>
      <c r="B1402" s="5" t="s">
        <v>11393</v>
      </c>
      <c r="C1402" t="s">
        <v>11602</v>
      </c>
      <c r="D1402">
        <v>2016</v>
      </c>
      <c r="E1402" t="s">
        <v>11202</v>
      </c>
      <c r="F1402" t="s">
        <v>11904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>
      <c r="A1403" s="5">
        <v>1402</v>
      </c>
      <c r="B1403" s="5" t="s">
        <v>11393</v>
      </c>
      <c r="C1403" t="s">
        <v>11605</v>
      </c>
      <c r="D1403">
        <v>2005</v>
      </c>
      <c r="E1403" t="s">
        <v>11206</v>
      </c>
      <c r="F1403" t="s">
        <v>11904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>
      <c r="A1404" s="5">
        <v>1403</v>
      </c>
      <c r="B1404" s="5" t="s">
        <v>11393</v>
      </c>
      <c r="C1404" t="s">
        <v>11605</v>
      </c>
      <c r="D1404">
        <v>2006</v>
      </c>
      <c r="E1404" t="s">
        <v>11206</v>
      </c>
      <c r="F1404" t="s">
        <v>11904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>
      <c r="A1405" s="5">
        <v>1404</v>
      </c>
      <c r="B1405" s="5" t="s">
        <v>11393</v>
      </c>
      <c r="C1405" t="s">
        <v>11605</v>
      </c>
      <c r="D1405">
        <v>2007</v>
      </c>
      <c r="E1405" t="s">
        <v>11206</v>
      </c>
      <c r="F1405" t="s">
        <v>11904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>
      <c r="A1406" s="5">
        <v>1405</v>
      </c>
      <c r="B1406" s="5" t="s">
        <v>11393</v>
      </c>
      <c r="C1406" t="s">
        <v>11606</v>
      </c>
      <c r="D1406">
        <v>2015</v>
      </c>
      <c r="E1406" t="s">
        <v>11209</v>
      </c>
      <c r="F1406" t="s">
        <v>11904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>
      <c r="A1407" s="5">
        <v>1406</v>
      </c>
      <c r="B1407" s="5" t="s">
        <v>11393</v>
      </c>
      <c r="C1407" t="s">
        <v>11606</v>
      </c>
      <c r="D1407">
        <v>2016</v>
      </c>
      <c r="E1407" t="s">
        <v>11209</v>
      </c>
      <c r="F1407" t="s">
        <v>11904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>
      <c r="A1408" s="5">
        <v>1407</v>
      </c>
      <c r="B1408" s="5" t="s">
        <v>11393</v>
      </c>
      <c r="C1408" t="s">
        <v>11606</v>
      </c>
      <c r="D1408">
        <v>2017</v>
      </c>
      <c r="E1408" t="s">
        <v>11209</v>
      </c>
      <c r="F1408" t="s">
        <v>11904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>
      <c r="A1409" s="5">
        <v>1408</v>
      </c>
      <c r="B1409" s="5" t="s">
        <v>11393</v>
      </c>
      <c r="C1409" t="s">
        <v>11664</v>
      </c>
      <c r="D1409">
        <v>2015</v>
      </c>
      <c r="E1409" t="s">
        <v>11202</v>
      </c>
      <c r="F1409" t="s">
        <v>11904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>
      <c r="A1410" s="5">
        <v>1409</v>
      </c>
      <c r="B1410" s="5" t="s">
        <v>11393</v>
      </c>
      <c r="C1410" t="s">
        <v>11664</v>
      </c>
      <c r="D1410">
        <v>2016</v>
      </c>
      <c r="E1410" t="s">
        <v>11202</v>
      </c>
      <c r="F1410" t="s">
        <v>11904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>
      <c r="A1411" s="5">
        <v>1410</v>
      </c>
      <c r="B1411" s="5" t="s">
        <v>11393</v>
      </c>
      <c r="C1411" t="s">
        <v>11664</v>
      </c>
      <c r="D1411">
        <v>2017</v>
      </c>
      <c r="E1411" t="s">
        <v>11202</v>
      </c>
      <c r="F1411" t="s">
        <v>11904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>
      <c r="A1412" s="5">
        <v>1411</v>
      </c>
      <c r="B1412" s="5" t="s">
        <v>11393</v>
      </c>
      <c r="C1412" t="s">
        <v>11665</v>
      </c>
      <c r="D1412">
        <v>2015</v>
      </c>
      <c r="E1412" t="s">
        <v>11206</v>
      </c>
      <c r="F1412" t="s">
        <v>11904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>
      <c r="A1413" s="5">
        <v>1412</v>
      </c>
      <c r="B1413" s="5" t="s">
        <v>11393</v>
      </c>
      <c r="C1413" t="s">
        <v>11665</v>
      </c>
      <c r="D1413">
        <v>2016</v>
      </c>
      <c r="E1413" t="s">
        <v>11206</v>
      </c>
      <c r="F1413" t="s">
        <v>11904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>
      <c r="A1414" s="5">
        <v>1413</v>
      </c>
      <c r="B1414" s="5" t="s">
        <v>11393</v>
      </c>
      <c r="C1414" t="s">
        <v>11665</v>
      </c>
      <c r="D1414">
        <v>2017</v>
      </c>
      <c r="E1414" t="s">
        <v>11206</v>
      </c>
      <c r="F1414" t="s">
        <v>11904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>
      <c r="A1415" s="5">
        <v>1414</v>
      </c>
      <c r="B1415" s="5" t="s">
        <v>11393</v>
      </c>
      <c r="C1415" t="s">
        <v>11720</v>
      </c>
      <c r="D1415">
        <v>2016</v>
      </c>
      <c r="E1415" t="s">
        <v>11202</v>
      </c>
      <c r="F1415" t="s">
        <v>11904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>
      <c r="A1416" s="5">
        <v>1415</v>
      </c>
      <c r="B1416" s="5" t="s">
        <v>11393</v>
      </c>
      <c r="C1416" t="s">
        <v>11720</v>
      </c>
      <c r="D1416">
        <v>2017</v>
      </c>
      <c r="E1416" t="s">
        <v>11202</v>
      </c>
      <c r="F1416" t="s">
        <v>11904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>
      <c r="A1417" s="5">
        <v>1416</v>
      </c>
      <c r="B1417" s="5" t="s">
        <v>11393</v>
      </c>
      <c r="C1417" t="s">
        <v>11721</v>
      </c>
      <c r="D1417">
        <v>2016</v>
      </c>
      <c r="E1417" t="s">
        <v>11202</v>
      </c>
      <c r="F1417" t="s">
        <v>11904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>
      <c r="A1418" s="5">
        <v>1417</v>
      </c>
      <c r="B1418" s="5" t="s">
        <v>11393</v>
      </c>
      <c r="C1418" s="5" t="s">
        <v>11721</v>
      </c>
      <c r="D1418">
        <v>2017</v>
      </c>
      <c r="E1418" t="s">
        <v>11202</v>
      </c>
      <c r="F1418" t="s">
        <v>11904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>
      <c r="A1419" s="5">
        <v>1418</v>
      </c>
      <c r="B1419" s="5" t="s">
        <v>11393</v>
      </c>
      <c r="C1419" t="s">
        <v>11722</v>
      </c>
      <c r="D1419">
        <v>2015</v>
      </c>
      <c r="E1419" t="s">
        <v>11202</v>
      </c>
      <c r="F1419" t="s">
        <v>11904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>
      <c r="A1420" s="5">
        <v>1419</v>
      </c>
      <c r="B1420" s="5" t="s">
        <v>11393</v>
      </c>
      <c r="C1420" t="s">
        <v>11722</v>
      </c>
      <c r="D1420">
        <v>2016</v>
      </c>
      <c r="E1420" t="s">
        <v>11202</v>
      </c>
      <c r="F1420" t="s">
        <v>11904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>
      <c r="A1421" s="5">
        <v>1420</v>
      </c>
      <c r="B1421" s="5" t="s">
        <v>11393</v>
      </c>
      <c r="C1421" t="s">
        <v>11722</v>
      </c>
      <c r="D1421">
        <v>2017</v>
      </c>
      <c r="E1421" t="s">
        <v>11202</v>
      </c>
      <c r="F1421" t="s">
        <v>11904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>
      <c r="A1422" s="5">
        <v>1421</v>
      </c>
      <c r="B1422" s="5" t="s">
        <v>11393</v>
      </c>
      <c r="C1422" t="s">
        <v>11723</v>
      </c>
      <c r="D1422">
        <v>2015</v>
      </c>
      <c r="E1422" t="s">
        <v>11202</v>
      </c>
      <c r="F1422" t="s">
        <v>11904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>
      <c r="A1423" s="5">
        <v>1422</v>
      </c>
      <c r="B1423" s="5" t="s">
        <v>11393</v>
      </c>
      <c r="C1423" t="s">
        <v>11723</v>
      </c>
      <c r="D1423">
        <v>2016</v>
      </c>
      <c r="E1423" t="s">
        <v>11202</v>
      </c>
      <c r="F1423" t="s">
        <v>11904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>
      <c r="A1424" s="5">
        <v>1423</v>
      </c>
      <c r="B1424" s="5" t="s">
        <v>11393</v>
      </c>
      <c r="C1424" t="s">
        <v>11723</v>
      </c>
      <c r="D1424">
        <v>2017</v>
      </c>
      <c r="E1424" t="s">
        <v>11202</v>
      </c>
      <c r="F1424" t="s">
        <v>11904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>
      <c r="A1425" s="5">
        <v>1424</v>
      </c>
      <c r="B1425" s="5" t="s">
        <v>11393</v>
      </c>
      <c r="C1425" t="s">
        <v>11741</v>
      </c>
      <c r="D1425">
        <v>2005</v>
      </c>
      <c r="E1425" t="s">
        <v>11206</v>
      </c>
      <c r="F1425" t="s">
        <v>11904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>
      <c r="A1426" s="5">
        <v>1425</v>
      </c>
      <c r="B1426" s="5" t="s">
        <v>11393</v>
      </c>
      <c r="C1426" t="s">
        <v>11741</v>
      </c>
      <c r="D1426">
        <v>2006</v>
      </c>
      <c r="E1426" t="s">
        <v>11206</v>
      </c>
      <c r="F1426" t="s">
        <v>11904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>
      <c r="A1427" s="5">
        <v>1426</v>
      </c>
      <c r="B1427" s="5" t="s">
        <v>11393</v>
      </c>
      <c r="C1427" t="s">
        <v>11742</v>
      </c>
      <c r="D1427">
        <v>2015</v>
      </c>
      <c r="E1427" t="s">
        <v>11206</v>
      </c>
      <c r="F1427" t="s">
        <v>11904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>
      <c r="A1428" s="5">
        <v>1427</v>
      </c>
      <c r="B1428" s="5" t="s">
        <v>11393</v>
      </c>
      <c r="C1428" t="s">
        <v>11742</v>
      </c>
      <c r="D1428">
        <v>2016</v>
      </c>
      <c r="E1428" t="s">
        <v>11206</v>
      </c>
      <c r="F1428" t="s">
        <v>11904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>
      <c r="A1429" s="5">
        <v>1428</v>
      </c>
      <c r="B1429" s="5" t="s">
        <v>11393</v>
      </c>
      <c r="C1429" t="s">
        <v>11742</v>
      </c>
      <c r="D1429">
        <v>2017</v>
      </c>
      <c r="E1429" t="s">
        <v>11206</v>
      </c>
      <c r="F1429" t="s">
        <v>11904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>
      <c r="A1430" s="5">
        <v>1429</v>
      </c>
      <c r="B1430" s="5" t="s">
        <v>11393</v>
      </c>
      <c r="C1430" t="s">
        <v>11743</v>
      </c>
      <c r="D1430">
        <v>2006</v>
      </c>
      <c r="E1430" t="s">
        <v>11206</v>
      </c>
      <c r="F1430" t="s">
        <v>11904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>
      <c r="A1431" s="5">
        <v>1430</v>
      </c>
      <c r="B1431" s="5" t="s">
        <v>11393</v>
      </c>
      <c r="C1431" t="s">
        <v>11743</v>
      </c>
      <c r="D1431">
        <v>2007</v>
      </c>
      <c r="E1431" t="s">
        <v>11206</v>
      </c>
      <c r="F1431" t="s">
        <v>11904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>
      <c r="A1432" s="5">
        <v>1431</v>
      </c>
      <c r="B1432" s="5" t="s">
        <v>11393</v>
      </c>
      <c r="C1432" t="s">
        <v>11743</v>
      </c>
      <c r="D1432">
        <v>2008</v>
      </c>
      <c r="E1432" t="s">
        <v>11202</v>
      </c>
      <c r="F1432" t="s">
        <v>11904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>
      <c r="A1433" s="5">
        <v>1432</v>
      </c>
      <c r="B1433" s="5" t="s">
        <v>11393</v>
      </c>
      <c r="C1433" t="s">
        <v>11744</v>
      </c>
      <c r="D1433">
        <v>2015</v>
      </c>
      <c r="E1433" t="s">
        <v>11202</v>
      </c>
      <c r="F1433" t="s">
        <v>11904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>
      <c r="A1434" s="5">
        <v>1433</v>
      </c>
      <c r="B1434" s="5" t="s">
        <v>11393</v>
      </c>
      <c r="C1434" t="s">
        <v>11744</v>
      </c>
      <c r="D1434">
        <v>2016</v>
      </c>
      <c r="E1434" t="s">
        <v>11209</v>
      </c>
      <c r="F1434" t="s">
        <v>11904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>
      <c r="A1435" s="5">
        <v>1434</v>
      </c>
      <c r="B1435" s="5" t="s">
        <v>11393</v>
      </c>
      <c r="C1435" t="s">
        <v>11744</v>
      </c>
      <c r="D1435">
        <v>2017</v>
      </c>
      <c r="E1435" t="s">
        <v>11209</v>
      </c>
      <c r="F1435" t="s">
        <v>11904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>
      <c r="A1436" s="5">
        <v>1435</v>
      </c>
      <c r="B1436" s="5" t="s">
        <v>11393</v>
      </c>
      <c r="C1436" t="s">
        <v>11765</v>
      </c>
      <c r="D1436">
        <v>2008</v>
      </c>
      <c r="E1436" t="s">
        <v>11202</v>
      </c>
      <c r="F1436" t="s">
        <v>11904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>
      <c r="A1437" s="5">
        <v>1436</v>
      </c>
      <c r="B1437" s="5" t="s">
        <v>11393</v>
      </c>
      <c r="C1437" t="s">
        <v>11765</v>
      </c>
      <c r="D1437">
        <v>2009</v>
      </c>
      <c r="E1437" t="s">
        <v>11202</v>
      </c>
      <c r="F1437" t="s">
        <v>11904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>
      <c r="A1438" s="5">
        <v>1437</v>
      </c>
      <c r="B1438" s="5" t="s">
        <v>11393</v>
      </c>
      <c r="C1438" t="s">
        <v>11765</v>
      </c>
      <c r="D1438">
        <v>2010</v>
      </c>
      <c r="E1438" t="s">
        <v>11202</v>
      </c>
      <c r="F1438" t="s">
        <v>11904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>
      <c r="A1439" s="5">
        <v>1438</v>
      </c>
      <c r="B1439" s="5" t="s">
        <v>11306</v>
      </c>
      <c r="C1439" t="s">
        <v>11307</v>
      </c>
      <c r="D1439">
        <v>2005</v>
      </c>
      <c r="E1439" t="s">
        <v>11202</v>
      </c>
      <c r="F1439" t="s">
        <v>11904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>
      <c r="A1440" s="5">
        <v>1439</v>
      </c>
      <c r="B1440" s="5" t="s">
        <v>11306</v>
      </c>
      <c r="C1440" t="s">
        <v>11378</v>
      </c>
      <c r="D1440">
        <v>2017</v>
      </c>
      <c r="E1440" t="s">
        <v>11209</v>
      </c>
      <c r="F1440" t="s">
        <v>11904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>
      <c r="A1441" s="5">
        <v>1440</v>
      </c>
      <c r="B1441" s="5" t="s">
        <v>11306</v>
      </c>
      <c r="C1441" t="s">
        <v>11378</v>
      </c>
      <c r="D1441">
        <v>2017</v>
      </c>
      <c r="E1441" t="s">
        <v>11206</v>
      </c>
      <c r="F1441" t="s">
        <v>11904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>
      <c r="A1442" s="5">
        <v>1441</v>
      </c>
      <c r="B1442" s="5" t="s">
        <v>11306</v>
      </c>
      <c r="C1442" t="s">
        <v>11603</v>
      </c>
      <c r="D1442">
        <v>2005</v>
      </c>
      <c r="E1442" t="s">
        <v>11202</v>
      </c>
      <c r="F1442" t="s">
        <v>11904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>
      <c r="A1443" s="5">
        <v>1442</v>
      </c>
      <c r="B1443" s="5" t="s">
        <v>11306</v>
      </c>
      <c r="C1443" t="s">
        <v>11603</v>
      </c>
      <c r="D1443">
        <v>2006</v>
      </c>
      <c r="E1443" t="s">
        <v>11206</v>
      </c>
      <c r="F1443" t="s">
        <v>11904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>
      <c r="A1444" s="5">
        <v>1443</v>
      </c>
      <c r="B1444" s="5" t="s">
        <v>11306</v>
      </c>
      <c r="C1444" t="s">
        <v>11626</v>
      </c>
      <c r="D1444">
        <v>2006</v>
      </c>
      <c r="E1444" t="s">
        <v>11206</v>
      </c>
      <c r="F1444" t="s">
        <v>11904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>
      <c r="A1445" s="5">
        <v>1444</v>
      </c>
      <c r="B1445" s="5" t="s">
        <v>11306</v>
      </c>
      <c r="C1445" s="5" t="s">
        <v>11626</v>
      </c>
      <c r="D1445">
        <v>2007</v>
      </c>
      <c r="E1445" t="s">
        <v>11206</v>
      </c>
      <c r="F1445" t="s">
        <v>11904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>
      <c r="A1446" s="5">
        <v>1445</v>
      </c>
      <c r="B1446" s="5" t="s">
        <v>11306</v>
      </c>
      <c r="C1446" s="5" t="s">
        <v>11626</v>
      </c>
      <c r="D1446">
        <v>2008</v>
      </c>
      <c r="E1446" t="s">
        <v>11206</v>
      </c>
      <c r="F1446" t="s">
        <v>11904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>
      <c r="A1447" s="5">
        <v>1446</v>
      </c>
      <c r="B1447" s="5" t="s">
        <v>11306</v>
      </c>
      <c r="C1447" t="s">
        <v>11637</v>
      </c>
      <c r="D1447">
        <v>2015</v>
      </c>
      <c r="E1447" t="s">
        <v>11206</v>
      </c>
      <c r="F1447" t="s">
        <v>11904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>
      <c r="A1448" s="5">
        <v>1447</v>
      </c>
      <c r="B1448" s="5" t="s">
        <v>11306</v>
      </c>
      <c r="C1448" t="s">
        <v>11637</v>
      </c>
      <c r="D1448">
        <v>2016</v>
      </c>
      <c r="E1448" t="s">
        <v>11206</v>
      </c>
      <c r="F1448" t="s">
        <v>11904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>
      <c r="A1449" s="5">
        <v>1448</v>
      </c>
      <c r="B1449" s="5" t="s">
        <v>11306</v>
      </c>
      <c r="C1449" t="s">
        <v>11637</v>
      </c>
      <c r="D1449">
        <v>2017</v>
      </c>
      <c r="E1449" t="s">
        <v>11206</v>
      </c>
      <c r="F1449" t="s">
        <v>11904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>
      <c r="A1450" s="5">
        <v>1449</v>
      </c>
      <c r="B1450" s="5" t="s">
        <v>11306</v>
      </c>
      <c r="C1450" t="s">
        <v>11638</v>
      </c>
      <c r="D1450">
        <v>2014</v>
      </c>
      <c r="E1450" t="s">
        <v>11209</v>
      </c>
      <c r="F1450" t="s">
        <v>11904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>
      <c r="A1451" s="5">
        <v>1450</v>
      </c>
      <c r="B1451" s="5" t="s">
        <v>11306</v>
      </c>
      <c r="C1451" t="s">
        <v>11638</v>
      </c>
      <c r="D1451">
        <v>2014</v>
      </c>
      <c r="E1451" t="s">
        <v>11206</v>
      </c>
      <c r="F1451" t="s">
        <v>11904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>
      <c r="A1452" s="5">
        <v>1451</v>
      </c>
      <c r="B1452" s="5" t="s">
        <v>11306</v>
      </c>
      <c r="C1452" t="s">
        <v>11638</v>
      </c>
      <c r="D1452">
        <v>2015</v>
      </c>
      <c r="E1452" t="s">
        <v>11209</v>
      </c>
      <c r="F1452" t="s">
        <v>11904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>
      <c r="A1453" s="5">
        <v>1452</v>
      </c>
      <c r="B1453" s="5" t="s">
        <v>11306</v>
      </c>
      <c r="C1453" t="s">
        <v>11638</v>
      </c>
      <c r="D1453">
        <v>2015</v>
      </c>
      <c r="E1453" t="s">
        <v>11206</v>
      </c>
      <c r="F1453" t="s">
        <v>11904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>
      <c r="A1454" s="5">
        <v>1453</v>
      </c>
      <c r="B1454" s="5" t="s">
        <v>11306</v>
      </c>
      <c r="C1454" t="s">
        <v>11638</v>
      </c>
      <c r="D1454">
        <v>2016</v>
      </c>
      <c r="E1454" t="s">
        <v>11209</v>
      </c>
      <c r="F1454" t="s">
        <v>11904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>
      <c r="A1455" s="5">
        <v>1454</v>
      </c>
      <c r="B1455" s="5" t="s">
        <v>11306</v>
      </c>
      <c r="C1455" s="5" t="s">
        <v>11638</v>
      </c>
      <c r="D1455">
        <v>2016</v>
      </c>
      <c r="E1455" t="s">
        <v>11206</v>
      </c>
      <c r="F1455" t="s">
        <v>11904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>
      <c r="A1456" s="5">
        <v>1455</v>
      </c>
      <c r="B1456" s="5" t="s">
        <v>11306</v>
      </c>
      <c r="C1456" s="5" t="s">
        <v>11639</v>
      </c>
      <c r="D1456">
        <v>2015</v>
      </c>
      <c r="E1456" t="s">
        <v>11209</v>
      </c>
      <c r="F1456" t="s">
        <v>11904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>
      <c r="A1457" s="5">
        <v>1456</v>
      </c>
      <c r="B1457" s="5" t="s">
        <v>11306</v>
      </c>
      <c r="C1457" t="s">
        <v>11639</v>
      </c>
      <c r="D1457">
        <v>2015</v>
      </c>
      <c r="E1457" t="s">
        <v>11206</v>
      </c>
      <c r="F1457" t="s">
        <v>11904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>
      <c r="A1458" s="5">
        <v>1457</v>
      </c>
      <c r="B1458" s="5" t="s">
        <v>11306</v>
      </c>
      <c r="C1458" t="s">
        <v>11639</v>
      </c>
      <c r="D1458">
        <v>2016</v>
      </c>
      <c r="E1458" t="s">
        <v>11209</v>
      </c>
      <c r="F1458" t="s">
        <v>11904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>
      <c r="A1459" s="5">
        <v>1458</v>
      </c>
      <c r="B1459" s="5" t="s">
        <v>11306</v>
      </c>
      <c r="C1459" t="s">
        <v>11639</v>
      </c>
      <c r="D1459">
        <v>2016</v>
      </c>
      <c r="E1459" t="s">
        <v>11206</v>
      </c>
      <c r="F1459" t="s">
        <v>11904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>
      <c r="A1460" s="5">
        <v>1459</v>
      </c>
      <c r="B1460" s="5" t="s">
        <v>11306</v>
      </c>
      <c r="C1460" t="s">
        <v>11639</v>
      </c>
      <c r="D1460">
        <v>2017</v>
      </c>
      <c r="E1460" t="s">
        <v>11209</v>
      </c>
      <c r="F1460" t="s">
        <v>11904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>
      <c r="A1461" s="5">
        <v>1460</v>
      </c>
      <c r="B1461" s="5" t="s">
        <v>11306</v>
      </c>
      <c r="C1461" t="s">
        <v>11639</v>
      </c>
      <c r="D1461">
        <v>2017</v>
      </c>
      <c r="E1461" t="s">
        <v>11206</v>
      </c>
      <c r="F1461" t="s">
        <v>11904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>
      <c r="A1462" s="5">
        <v>1461</v>
      </c>
      <c r="B1462" s="5" t="s">
        <v>11306</v>
      </c>
      <c r="C1462" t="s">
        <v>11640</v>
      </c>
      <c r="D1462">
        <v>2015</v>
      </c>
      <c r="E1462" t="s">
        <v>11206</v>
      </c>
      <c r="F1462" t="s">
        <v>11904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>
      <c r="A1463" s="5">
        <v>1462</v>
      </c>
      <c r="B1463" s="5" t="s">
        <v>11306</v>
      </c>
      <c r="C1463" t="s">
        <v>11640</v>
      </c>
      <c r="D1463">
        <v>2016</v>
      </c>
      <c r="E1463" t="s">
        <v>11206</v>
      </c>
      <c r="F1463" t="s">
        <v>11904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>
      <c r="A1464" s="5">
        <v>1463</v>
      </c>
      <c r="B1464" s="5" t="s">
        <v>11306</v>
      </c>
      <c r="C1464" t="s">
        <v>11640</v>
      </c>
      <c r="D1464">
        <v>2017</v>
      </c>
      <c r="E1464" t="s">
        <v>11206</v>
      </c>
      <c r="F1464" t="s">
        <v>11904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>
      <c r="A1465" s="5">
        <v>1464</v>
      </c>
      <c r="B1465" s="5" t="s">
        <v>11306</v>
      </c>
      <c r="C1465" t="s">
        <v>11642</v>
      </c>
      <c r="D1465">
        <v>2015</v>
      </c>
      <c r="E1465" t="s">
        <v>11206</v>
      </c>
      <c r="F1465" t="s">
        <v>11904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>
      <c r="A1466" s="5">
        <v>1465</v>
      </c>
      <c r="B1466" s="5" t="s">
        <v>11306</v>
      </c>
      <c r="C1466" t="s">
        <v>11642</v>
      </c>
      <c r="D1466">
        <v>2016</v>
      </c>
      <c r="E1466" t="s">
        <v>11206</v>
      </c>
      <c r="F1466" t="s">
        <v>11904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>
      <c r="A1467" s="5">
        <v>1466</v>
      </c>
      <c r="B1467" s="5" t="s">
        <v>11306</v>
      </c>
      <c r="C1467" t="s">
        <v>11642</v>
      </c>
      <c r="D1467">
        <v>2017</v>
      </c>
      <c r="E1467" t="s">
        <v>11209</v>
      </c>
      <c r="F1467" t="s">
        <v>11904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>
      <c r="A1468" s="5">
        <v>1467</v>
      </c>
      <c r="B1468" s="5" t="s">
        <v>11306</v>
      </c>
      <c r="C1468" t="s">
        <v>11642</v>
      </c>
      <c r="D1468">
        <v>2017</v>
      </c>
      <c r="E1468" t="s">
        <v>11206</v>
      </c>
      <c r="F1468" t="s">
        <v>11904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>
      <c r="A1469" s="5">
        <v>1468</v>
      </c>
      <c r="B1469" s="5" t="s">
        <v>11306</v>
      </c>
      <c r="C1469" t="s">
        <v>11641</v>
      </c>
      <c r="D1469">
        <v>2011</v>
      </c>
      <c r="E1469" t="s">
        <v>11206</v>
      </c>
      <c r="F1469" t="s">
        <v>11904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>
      <c r="A1470" s="5">
        <v>1469</v>
      </c>
      <c r="B1470" s="5" t="s">
        <v>11306</v>
      </c>
      <c r="C1470" t="s">
        <v>11658</v>
      </c>
      <c r="D1470">
        <v>2015</v>
      </c>
      <c r="E1470" t="s">
        <v>11206</v>
      </c>
      <c r="F1470" t="s">
        <v>11904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>
      <c r="A1471" s="5">
        <v>1470</v>
      </c>
      <c r="B1471" s="5" t="s">
        <v>11306</v>
      </c>
      <c r="C1471" t="s">
        <v>11658</v>
      </c>
      <c r="D1471">
        <v>2016</v>
      </c>
      <c r="E1471" t="s">
        <v>11206</v>
      </c>
      <c r="F1471" t="s">
        <v>11904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>
      <c r="A1472" s="5">
        <v>1471</v>
      </c>
      <c r="B1472" s="5" t="s">
        <v>11306</v>
      </c>
      <c r="C1472" t="s">
        <v>11658</v>
      </c>
      <c r="D1472">
        <v>2017</v>
      </c>
      <c r="E1472" t="s">
        <v>11206</v>
      </c>
      <c r="F1472" t="s">
        <v>11904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>
      <c r="A1473" s="5">
        <v>1472</v>
      </c>
      <c r="B1473" s="5" t="s">
        <v>11306</v>
      </c>
      <c r="C1473" t="s">
        <v>11830</v>
      </c>
      <c r="D1473">
        <v>2009</v>
      </c>
      <c r="E1473" t="s">
        <v>11213</v>
      </c>
      <c r="F1473" t="s">
        <v>11904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>
      <c r="A1474" s="5">
        <v>1473</v>
      </c>
      <c r="B1474" s="5" t="s">
        <v>11306</v>
      </c>
      <c r="C1474" t="s">
        <v>11830</v>
      </c>
      <c r="D1474">
        <v>2010</v>
      </c>
      <c r="E1474" t="s">
        <v>11213</v>
      </c>
      <c r="F1474" t="s">
        <v>11904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>
      <c r="A1475" s="5">
        <v>1474</v>
      </c>
      <c r="B1475" s="5" t="s">
        <v>11306</v>
      </c>
      <c r="C1475" t="s">
        <v>11830</v>
      </c>
      <c r="D1475">
        <v>2011</v>
      </c>
      <c r="E1475" t="s">
        <v>11213</v>
      </c>
      <c r="F1475" t="s">
        <v>11904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>
      <c r="A1476" s="5">
        <v>1475</v>
      </c>
      <c r="B1476" s="5" t="s">
        <v>11306</v>
      </c>
      <c r="C1476" t="s">
        <v>11902</v>
      </c>
      <c r="D1476">
        <v>2006</v>
      </c>
      <c r="E1476" t="s">
        <v>11206</v>
      </c>
      <c r="F1476" t="s">
        <v>11904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>
      <c r="A1477" s="5">
        <v>1476</v>
      </c>
      <c r="B1477" s="5" t="s">
        <v>11432</v>
      </c>
      <c r="C1477" t="s">
        <v>11433</v>
      </c>
      <c r="D1477">
        <v>2009</v>
      </c>
      <c r="E1477" t="s">
        <v>11202</v>
      </c>
      <c r="F1477" t="s">
        <v>11903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>
      <c r="A1478" s="5">
        <v>1477</v>
      </c>
      <c r="B1478" s="5" t="s">
        <v>11432</v>
      </c>
      <c r="C1478" t="s">
        <v>11433</v>
      </c>
      <c r="D1478">
        <v>2010</v>
      </c>
      <c r="E1478" t="s">
        <v>11202</v>
      </c>
      <c r="F1478" t="s">
        <v>11903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>
      <c r="A1479" s="5">
        <v>1478</v>
      </c>
      <c r="B1479" s="5" t="s">
        <v>11432</v>
      </c>
      <c r="C1479" t="s">
        <v>11433</v>
      </c>
      <c r="D1479">
        <v>2011</v>
      </c>
      <c r="E1479" t="s">
        <v>11202</v>
      </c>
      <c r="F1479" t="s">
        <v>11903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>
      <c r="A1480" s="5">
        <v>1479</v>
      </c>
      <c r="B1480" s="5" t="s">
        <v>11432</v>
      </c>
      <c r="C1480" t="s">
        <v>11456</v>
      </c>
      <c r="D1480">
        <v>2011</v>
      </c>
      <c r="E1480" t="s">
        <v>11202</v>
      </c>
      <c r="F1480" t="s">
        <v>11903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>
      <c r="A1481" s="5">
        <v>1480</v>
      </c>
      <c r="B1481" s="5" t="s">
        <v>11432</v>
      </c>
      <c r="C1481" t="s">
        <v>11456</v>
      </c>
      <c r="D1481">
        <v>2013</v>
      </c>
      <c r="E1481" t="s">
        <v>11202</v>
      </c>
      <c r="F1481" t="s">
        <v>11903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>
      <c r="A1482" s="5">
        <v>1481</v>
      </c>
      <c r="B1482" s="5" t="s">
        <v>11432</v>
      </c>
      <c r="C1482" t="s">
        <v>11456</v>
      </c>
      <c r="D1482">
        <v>2014</v>
      </c>
      <c r="E1482" t="s">
        <v>11202</v>
      </c>
      <c r="F1482" t="s">
        <v>11903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>
      <c r="A1483" s="5">
        <v>1482</v>
      </c>
      <c r="B1483" s="5" t="s">
        <v>11432</v>
      </c>
      <c r="C1483" t="s">
        <v>11455</v>
      </c>
      <c r="D1483">
        <v>2017</v>
      </c>
      <c r="E1483" t="s">
        <v>11202</v>
      </c>
      <c r="F1483" t="s">
        <v>11903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>
      <c r="A1484" s="5">
        <v>1483</v>
      </c>
      <c r="B1484" s="5" t="s">
        <v>11432</v>
      </c>
      <c r="C1484" t="s">
        <v>11459</v>
      </c>
      <c r="D1484">
        <v>2009</v>
      </c>
      <c r="E1484" t="s">
        <v>11209</v>
      </c>
      <c r="F1484" t="s">
        <v>11903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>
      <c r="A1485" s="5">
        <v>1484</v>
      </c>
      <c r="B1485" s="5" t="s">
        <v>11432</v>
      </c>
      <c r="C1485" t="s">
        <v>11459</v>
      </c>
      <c r="D1485">
        <v>2010</v>
      </c>
      <c r="E1485" t="s">
        <v>11209</v>
      </c>
      <c r="F1485" t="s">
        <v>11903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>
      <c r="A1486" s="5">
        <v>1485</v>
      </c>
      <c r="B1486" s="5" t="s">
        <v>11432</v>
      </c>
      <c r="C1486" t="s">
        <v>11459</v>
      </c>
      <c r="D1486">
        <v>2011</v>
      </c>
      <c r="E1486" t="s">
        <v>11209</v>
      </c>
      <c r="F1486" t="s">
        <v>11903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>
      <c r="A1487" s="5">
        <v>1486</v>
      </c>
      <c r="B1487" s="5" t="s">
        <v>11384</v>
      </c>
      <c r="C1487" t="s">
        <v>11203</v>
      </c>
      <c r="D1487">
        <v>2005</v>
      </c>
      <c r="E1487" t="s">
        <v>11202</v>
      </c>
      <c r="F1487" t="s">
        <v>11905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>
      <c r="A1488" s="5">
        <v>1487</v>
      </c>
      <c r="B1488" s="5" t="s">
        <v>11384</v>
      </c>
      <c r="C1488" t="s">
        <v>11203</v>
      </c>
      <c r="D1488">
        <v>2005</v>
      </c>
      <c r="E1488" t="s">
        <v>11202</v>
      </c>
      <c r="F1488" t="s">
        <v>11903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>
      <c r="A1489" s="5">
        <v>1488</v>
      </c>
      <c r="B1489" s="5" t="s">
        <v>11384</v>
      </c>
      <c r="C1489" t="s">
        <v>11203</v>
      </c>
      <c r="D1489">
        <v>2006</v>
      </c>
      <c r="E1489" t="s">
        <v>11202</v>
      </c>
      <c r="F1489" t="s">
        <v>11905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>
      <c r="A1490" s="5">
        <v>1489</v>
      </c>
      <c r="B1490" s="5" t="s">
        <v>11384</v>
      </c>
      <c r="C1490" t="s">
        <v>11203</v>
      </c>
      <c r="D1490">
        <v>2006</v>
      </c>
      <c r="E1490" t="s">
        <v>11202</v>
      </c>
      <c r="F1490" t="s">
        <v>11903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>
      <c r="A1491" s="5">
        <v>1490</v>
      </c>
      <c r="B1491" s="5" t="s">
        <v>11384</v>
      </c>
      <c r="C1491" t="s">
        <v>11513</v>
      </c>
      <c r="D1491">
        <v>2015</v>
      </c>
      <c r="E1491" t="s">
        <v>11202</v>
      </c>
      <c r="F1491" t="s">
        <v>11904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>
      <c r="A1492" s="5">
        <v>1491</v>
      </c>
      <c r="B1492" s="5" t="s">
        <v>11384</v>
      </c>
      <c r="C1492" t="s">
        <v>11513</v>
      </c>
      <c r="D1492">
        <v>2016</v>
      </c>
      <c r="E1492" t="s">
        <v>11202</v>
      </c>
      <c r="F1492" t="s">
        <v>11904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>
      <c r="A1493" s="5">
        <v>1492</v>
      </c>
      <c r="B1493" s="5" t="s">
        <v>11384</v>
      </c>
      <c r="C1493" t="s">
        <v>11513</v>
      </c>
      <c r="D1493">
        <v>2017</v>
      </c>
      <c r="E1493" t="s">
        <v>11202</v>
      </c>
      <c r="F1493" t="s">
        <v>11904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>
      <c r="A1494" s="5">
        <v>1493</v>
      </c>
      <c r="B1494" s="5" t="s">
        <v>11384</v>
      </c>
      <c r="C1494" t="s">
        <v>11533</v>
      </c>
      <c r="D1494">
        <v>2005</v>
      </c>
      <c r="E1494" t="s">
        <v>11202</v>
      </c>
      <c r="F1494" t="s">
        <v>11905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>
      <c r="A1495" s="5">
        <v>1494</v>
      </c>
      <c r="B1495" s="5" t="s">
        <v>11384</v>
      </c>
      <c r="C1495" t="s">
        <v>11533</v>
      </c>
      <c r="D1495">
        <v>2006</v>
      </c>
      <c r="E1495" t="s">
        <v>11202</v>
      </c>
      <c r="F1495" t="s">
        <v>11904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>
      <c r="A1496" s="5">
        <v>1495</v>
      </c>
      <c r="B1496" s="5" t="s">
        <v>11384</v>
      </c>
      <c r="C1496" t="s">
        <v>11535</v>
      </c>
      <c r="D1496">
        <v>2014</v>
      </c>
      <c r="E1496" t="s">
        <v>11202</v>
      </c>
      <c r="F1496" t="s">
        <v>11904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>
      <c r="A1497" s="5">
        <v>1496</v>
      </c>
      <c r="B1497" s="5" t="s">
        <v>11384</v>
      </c>
      <c r="C1497" t="s">
        <v>11535</v>
      </c>
      <c r="D1497">
        <v>2015</v>
      </c>
      <c r="E1497" t="s">
        <v>11202</v>
      </c>
      <c r="F1497" t="s">
        <v>11904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>
      <c r="A1498" s="5">
        <v>1497</v>
      </c>
      <c r="B1498" s="5" t="s">
        <v>11384</v>
      </c>
      <c r="C1498" t="s">
        <v>11535</v>
      </c>
      <c r="D1498">
        <v>2016</v>
      </c>
      <c r="E1498" t="s">
        <v>11202</v>
      </c>
      <c r="F1498" t="s">
        <v>11904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>
      <c r="A1499" s="5">
        <v>1498</v>
      </c>
      <c r="B1499" s="5" t="s">
        <v>11384</v>
      </c>
      <c r="C1499" t="s">
        <v>11534</v>
      </c>
      <c r="D1499">
        <v>2014</v>
      </c>
      <c r="E1499" t="s">
        <v>11202</v>
      </c>
      <c r="F1499" t="s">
        <v>11904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>
      <c r="A1500" s="5">
        <v>1499</v>
      </c>
      <c r="B1500" s="5" t="s">
        <v>11384</v>
      </c>
      <c r="C1500" t="s">
        <v>11534</v>
      </c>
      <c r="D1500">
        <v>2015</v>
      </c>
      <c r="E1500" t="s">
        <v>11202</v>
      </c>
      <c r="F1500" t="s">
        <v>11904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>
      <c r="A1501" s="5">
        <v>1500</v>
      </c>
      <c r="B1501" s="5" t="s">
        <v>11384</v>
      </c>
      <c r="C1501" t="s">
        <v>11534</v>
      </c>
      <c r="D1501">
        <v>2016</v>
      </c>
      <c r="E1501" t="s">
        <v>11202</v>
      </c>
      <c r="F1501" t="s">
        <v>11904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>
      <c r="A1502" s="5">
        <v>1501</v>
      </c>
      <c r="B1502" s="5" t="s">
        <v>11384</v>
      </c>
      <c r="C1502" t="s">
        <v>11595</v>
      </c>
      <c r="D1502">
        <v>2017</v>
      </c>
      <c r="E1502" t="s">
        <v>11202</v>
      </c>
      <c r="F1502" t="s">
        <v>11904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>
      <c r="A1503" s="5">
        <v>1502</v>
      </c>
      <c r="B1503" s="5" t="s">
        <v>11384</v>
      </c>
      <c r="C1503" t="s">
        <v>11696</v>
      </c>
      <c r="D1503">
        <v>2015</v>
      </c>
      <c r="E1503" t="s">
        <v>11202</v>
      </c>
      <c r="F1503" t="s">
        <v>11904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>
      <c r="A1504" s="5">
        <v>1503</v>
      </c>
      <c r="B1504" s="5" t="s">
        <v>11384</v>
      </c>
      <c r="C1504" t="s">
        <v>11696</v>
      </c>
      <c r="D1504">
        <v>2016</v>
      </c>
      <c r="E1504" t="s">
        <v>11202</v>
      </c>
      <c r="F1504" t="s">
        <v>11904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>
      <c r="A1505" s="5">
        <v>1504</v>
      </c>
      <c r="B1505" s="5" t="s">
        <v>11384</v>
      </c>
      <c r="C1505" t="s">
        <v>11696</v>
      </c>
      <c r="D1505">
        <v>2017</v>
      </c>
      <c r="E1505" t="s">
        <v>11202</v>
      </c>
      <c r="F1505" t="s">
        <v>11904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>
      <c r="A1506" s="5">
        <v>1505</v>
      </c>
      <c r="B1506" s="5" t="s">
        <v>11384</v>
      </c>
      <c r="C1506" t="s">
        <v>11798</v>
      </c>
      <c r="D1506">
        <v>2005</v>
      </c>
      <c r="E1506" t="s">
        <v>11202</v>
      </c>
      <c r="F1506" t="s">
        <v>11905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>
      <c r="A1507" s="5">
        <v>1506</v>
      </c>
      <c r="B1507" s="5" t="s">
        <v>11384</v>
      </c>
      <c r="C1507" t="s">
        <v>11798</v>
      </c>
      <c r="D1507">
        <v>2005</v>
      </c>
      <c r="E1507" t="s">
        <v>11202</v>
      </c>
      <c r="F1507" t="s">
        <v>11903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>
      <c r="A1508" s="5">
        <v>1507</v>
      </c>
      <c r="B1508" s="5" t="s">
        <v>11239</v>
      </c>
      <c r="C1508">
        <v>57</v>
      </c>
      <c r="D1508">
        <v>2010</v>
      </c>
      <c r="E1508" t="s">
        <v>11202</v>
      </c>
      <c r="F1508" t="s">
        <v>11904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>
      <c r="A1509" s="5">
        <v>1508</v>
      </c>
      <c r="B1509" s="5" t="s">
        <v>11239</v>
      </c>
      <c r="C1509">
        <v>57</v>
      </c>
      <c r="D1509">
        <v>2011</v>
      </c>
      <c r="E1509" t="s">
        <v>11202</v>
      </c>
      <c r="F1509" t="s">
        <v>11904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>
      <c r="A1510" s="5">
        <v>1509</v>
      </c>
      <c r="B1510" s="5" t="s">
        <v>11239</v>
      </c>
      <c r="C1510">
        <v>57</v>
      </c>
      <c r="D1510">
        <v>2012</v>
      </c>
      <c r="E1510" t="s">
        <v>11202</v>
      </c>
      <c r="F1510" t="s">
        <v>11904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>
      <c r="A1511" s="5">
        <v>1510</v>
      </c>
      <c r="B1511" s="5" t="s">
        <v>11239</v>
      </c>
      <c r="C1511">
        <v>62</v>
      </c>
      <c r="D1511">
        <v>2010</v>
      </c>
      <c r="E1511" t="s">
        <v>11202</v>
      </c>
      <c r="F1511" t="s">
        <v>11904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>
      <c r="A1512" s="5">
        <v>1511</v>
      </c>
      <c r="B1512" s="5" t="s">
        <v>11239</v>
      </c>
      <c r="C1512">
        <v>62</v>
      </c>
      <c r="D1512">
        <v>2011</v>
      </c>
      <c r="E1512" t="s">
        <v>11202</v>
      </c>
      <c r="F1512" t="s">
        <v>11904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>
      <c r="A1513" s="5">
        <v>1512</v>
      </c>
      <c r="B1513" s="5" t="s">
        <v>11239</v>
      </c>
      <c r="C1513">
        <v>62</v>
      </c>
      <c r="D1513">
        <v>2012</v>
      </c>
      <c r="E1513" t="s">
        <v>11202</v>
      </c>
      <c r="F1513" t="s">
        <v>11904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>
      <c r="A1514" s="5">
        <v>1513</v>
      </c>
      <c r="B1514" s="5" t="s">
        <v>11239</v>
      </c>
      <c r="C1514" t="s">
        <v>11591</v>
      </c>
      <c r="D1514">
        <v>2011</v>
      </c>
      <c r="E1514" t="s">
        <v>11202</v>
      </c>
      <c r="F1514" t="s">
        <v>11904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>
      <c r="A1515" s="5">
        <v>1514</v>
      </c>
      <c r="B1515" s="5" t="s">
        <v>11239</v>
      </c>
      <c r="C1515" t="s">
        <v>11591</v>
      </c>
      <c r="D1515">
        <v>2012</v>
      </c>
      <c r="E1515" t="s">
        <v>11202</v>
      </c>
      <c r="F1515" t="s">
        <v>11904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>
      <c r="A1516" s="5">
        <v>1515</v>
      </c>
      <c r="B1516" s="5" t="s">
        <v>11216</v>
      </c>
      <c r="C1516">
        <v>2</v>
      </c>
      <c r="D1516">
        <v>2012</v>
      </c>
      <c r="E1516" t="s">
        <v>11206</v>
      </c>
      <c r="F1516" t="s">
        <v>11904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>
      <c r="A1517" s="5">
        <v>1516</v>
      </c>
      <c r="B1517" s="5" t="s">
        <v>11216</v>
      </c>
      <c r="C1517">
        <v>2</v>
      </c>
      <c r="D1517">
        <v>2012</v>
      </c>
      <c r="E1517" t="s">
        <v>11206</v>
      </c>
      <c r="F1517" t="s">
        <v>11903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>
      <c r="A1518" s="5">
        <v>1517</v>
      </c>
      <c r="B1518" s="5" t="s">
        <v>11216</v>
      </c>
      <c r="C1518">
        <v>2</v>
      </c>
      <c r="D1518">
        <v>2013</v>
      </c>
      <c r="E1518" t="s">
        <v>11206</v>
      </c>
      <c r="F1518" t="s">
        <v>11904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>
      <c r="A1519" s="5">
        <v>1518</v>
      </c>
      <c r="B1519" s="5" t="s">
        <v>11216</v>
      </c>
      <c r="C1519">
        <v>2</v>
      </c>
      <c r="D1519">
        <v>2013</v>
      </c>
      <c r="E1519" t="s">
        <v>11206</v>
      </c>
      <c r="F1519" t="s">
        <v>11903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>
      <c r="A1520" s="5">
        <v>1519</v>
      </c>
      <c r="B1520" s="5" t="s">
        <v>11216</v>
      </c>
      <c r="C1520">
        <v>2</v>
      </c>
      <c r="D1520">
        <v>2014</v>
      </c>
      <c r="E1520" t="s">
        <v>11206</v>
      </c>
      <c r="F1520" t="s">
        <v>11904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>
      <c r="A1521" s="5">
        <v>1520</v>
      </c>
      <c r="B1521" s="5" t="s">
        <v>11216</v>
      </c>
      <c r="C1521">
        <v>2</v>
      </c>
      <c r="D1521">
        <v>2014</v>
      </c>
      <c r="E1521" t="s">
        <v>11206</v>
      </c>
      <c r="F1521" t="s">
        <v>11903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>
      <c r="A1522" s="5">
        <v>1521</v>
      </c>
      <c r="B1522" s="5" t="s">
        <v>11216</v>
      </c>
      <c r="C1522">
        <v>3</v>
      </c>
      <c r="D1522">
        <v>2015</v>
      </c>
      <c r="E1522" t="s">
        <v>11206</v>
      </c>
      <c r="F1522" t="s">
        <v>11904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>
      <c r="A1523" s="5">
        <v>1522</v>
      </c>
      <c r="B1523" s="5" t="s">
        <v>11216</v>
      </c>
      <c r="C1523">
        <v>3</v>
      </c>
      <c r="D1523">
        <v>2015</v>
      </c>
      <c r="E1523" t="s">
        <v>11206</v>
      </c>
      <c r="F1523" t="s">
        <v>11903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>
      <c r="A1524" s="5">
        <v>1523</v>
      </c>
      <c r="B1524" s="5" t="s">
        <v>11216</v>
      </c>
      <c r="C1524">
        <v>3</v>
      </c>
      <c r="D1524">
        <v>2016</v>
      </c>
      <c r="E1524" t="s">
        <v>11206</v>
      </c>
      <c r="F1524" t="s">
        <v>11904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>
      <c r="A1525" s="5">
        <v>1524</v>
      </c>
      <c r="B1525" s="5" t="s">
        <v>11216</v>
      </c>
      <c r="C1525">
        <v>3</v>
      </c>
      <c r="D1525">
        <v>2016</v>
      </c>
      <c r="E1525" t="s">
        <v>11206</v>
      </c>
      <c r="F1525" t="s">
        <v>11903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>
      <c r="A1526" s="5">
        <v>1525</v>
      </c>
      <c r="B1526" s="5" t="s">
        <v>11216</v>
      </c>
      <c r="C1526">
        <v>3</v>
      </c>
      <c r="D1526">
        <v>2017</v>
      </c>
      <c r="E1526" t="s">
        <v>11206</v>
      </c>
      <c r="F1526" t="s">
        <v>11904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>
      <c r="A1527" s="5">
        <v>1526</v>
      </c>
      <c r="B1527" s="5" t="s">
        <v>11216</v>
      </c>
      <c r="C1527">
        <v>3</v>
      </c>
      <c r="D1527">
        <v>2017</v>
      </c>
      <c r="E1527" t="s">
        <v>11206</v>
      </c>
      <c r="F1527" t="s">
        <v>11903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>
      <c r="A1528" s="5">
        <v>1527</v>
      </c>
      <c r="B1528" s="5" t="s">
        <v>11216</v>
      </c>
      <c r="C1528">
        <v>5</v>
      </c>
      <c r="D1528">
        <v>2013</v>
      </c>
      <c r="E1528" t="s">
        <v>11206</v>
      </c>
      <c r="F1528" t="s">
        <v>11904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>
      <c r="A1529" s="5">
        <v>1528</v>
      </c>
      <c r="B1529" s="5" t="s">
        <v>11216</v>
      </c>
      <c r="C1529">
        <v>5</v>
      </c>
      <c r="D1529">
        <v>2013</v>
      </c>
      <c r="E1529" t="s">
        <v>11206</v>
      </c>
      <c r="F1529" t="s">
        <v>11903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>
      <c r="A1530" s="5">
        <v>1529</v>
      </c>
      <c r="B1530" s="5" t="s">
        <v>11216</v>
      </c>
      <c r="C1530">
        <v>5</v>
      </c>
      <c r="D1530">
        <v>2014</v>
      </c>
      <c r="E1530" t="s">
        <v>11206</v>
      </c>
      <c r="F1530" t="s">
        <v>11904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>
      <c r="A1531" s="5">
        <v>1530</v>
      </c>
      <c r="B1531" s="5" t="s">
        <v>11216</v>
      </c>
      <c r="C1531">
        <v>5</v>
      </c>
      <c r="D1531">
        <v>2014</v>
      </c>
      <c r="E1531" t="s">
        <v>11206</v>
      </c>
      <c r="F1531" t="s">
        <v>11903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>
      <c r="A1532" s="5">
        <v>1531</v>
      </c>
      <c r="B1532" s="5" t="s">
        <v>11216</v>
      </c>
      <c r="C1532">
        <v>5</v>
      </c>
      <c r="D1532">
        <v>2015</v>
      </c>
      <c r="E1532" t="s">
        <v>11206</v>
      </c>
      <c r="F1532" t="s">
        <v>11904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>
      <c r="A1533" s="5">
        <v>1532</v>
      </c>
      <c r="B1533" s="5" t="s">
        <v>11216</v>
      </c>
      <c r="C1533">
        <v>6</v>
      </c>
      <c r="D1533">
        <v>2015</v>
      </c>
      <c r="E1533" t="s">
        <v>11206</v>
      </c>
      <c r="F1533" t="s">
        <v>11904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>
      <c r="A1534" s="5">
        <v>1533</v>
      </c>
      <c r="B1534" s="5" t="s">
        <v>11216</v>
      </c>
      <c r="C1534">
        <v>6</v>
      </c>
      <c r="D1534">
        <v>2015</v>
      </c>
      <c r="E1534" t="s">
        <v>11206</v>
      </c>
      <c r="F1534" t="s">
        <v>11903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>
      <c r="A1535" s="5">
        <v>1534</v>
      </c>
      <c r="B1535" s="5" t="s">
        <v>11216</v>
      </c>
      <c r="C1535">
        <v>6</v>
      </c>
      <c r="D1535">
        <v>2016</v>
      </c>
      <c r="E1535" t="s">
        <v>11206</v>
      </c>
      <c r="F1535" t="s">
        <v>11904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>
      <c r="A1536" s="5">
        <v>1535</v>
      </c>
      <c r="B1536" s="5" t="s">
        <v>11216</v>
      </c>
      <c r="C1536">
        <v>6</v>
      </c>
      <c r="D1536">
        <v>2016</v>
      </c>
      <c r="E1536" t="s">
        <v>11206</v>
      </c>
      <c r="F1536" t="s">
        <v>11903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>
      <c r="A1537" s="5">
        <v>1536</v>
      </c>
      <c r="B1537" s="5" t="s">
        <v>11216</v>
      </c>
      <c r="C1537" s="5">
        <v>6</v>
      </c>
      <c r="D1537">
        <v>2017</v>
      </c>
      <c r="E1537" t="s">
        <v>11206</v>
      </c>
      <c r="F1537" t="s">
        <v>11904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>
      <c r="A1538" s="5">
        <v>1537</v>
      </c>
      <c r="B1538" s="5" t="s">
        <v>11216</v>
      </c>
      <c r="C1538">
        <v>6</v>
      </c>
      <c r="D1538">
        <v>2017</v>
      </c>
      <c r="E1538" t="s">
        <v>11206</v>
      </c>
      <c r="F1538" t="s">
        <v>11903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>
      <c r="A1539" s="5">
        <v>1538</v>
      </c>
      <c r="B1539" s="5" t="s">
        <v>11216</v>
      </c>
      <c r="C1539" t="s">
        <v>11313</v>
      </c>
      <c r="D1539">
        <v>2007</v>
      </c>
      <c r="E1539" t="s">
        <v>11206</v>
      </c>
      <c r="F1539" t="s">
        <v>11904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>
      <c r="A1540" s="5">
        <v>1539</v>
      </c>
      <c r="B1540" s="5" t="s">
        <v>11216</v>
      </c>
      <c r="C1540" t="s">
        <v>11313</v>
      </c>
      <c r="D1540">
        <v>2007</v>
      </c>
      <c r="E1540" t="s">
        <v>11206</v>
      </c>
      <c r="F1540" t="s">
        <v>11903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>
      <c r="A1541" s="5">
        <v>1540</v>
      </c>
      <c r="B1541" s="5" t="s">
        <v>11216</v>
      </c>
      <c r="C1541" t="s">
        <v>11313</v>
      </c>
      <c r="D1541">
        <v>2008</v>
      </c>
      <c r="E1541" t="s">
        <v>11206</v>
      </c>
      <c r="F1541" t="s">
        <v>11904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>
      <c r="A1542" s="5">
        <v>1541</v>
      </c>
      <c r="B1542" s="5" t="s">
        <v>11216</v>
      </c>
      <c r="C1542" t="s">
        <v>11313</v>
      </c>
      <c r="D1542">
        <v>2008</v>
      </c>
      <c r="E1542" t="s">
        <v>11206</v>
      </c>
      <c r="F1542" t="s">
        <v>11903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>
      <c r="A1543" s="5">
        <v>1542</v>
      </c>
      <c r="B1543" s="5" t="s">
        <v>11216</v>
      </c>
      <c r="C1543" t="s">
        <v>11313</v>
      </c>
      <c r="D1543">
        <v>2009</v>
      </c>
      <c r="E1543" t="s">
        <v>11206</v>
      </c>
      <c r="F1543" t="s">
        <v>11903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>
      <c r="A1544" s="5">
        <v>1543</v>
      </c>
      <c r="B1544" s="5" t="s">
        <v>11216</v>
      </c>
      <c r="C1544" t="s">
        <v>11403</v>
      </c>
      <c r="D1544">
        <v>2016</v>
      </c>
      <c r="E1544" t="s">
        <v>11206</v>
      </c>
      <c r="F1544" t="s">
        <v>11904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>
      <c r="A1545" s="5">
        <v>1544</v>
      </c>
      <c r="B1545" s="5" t="s">
        <v>11216</v>
      </c>
      <c r="C1545" t="s">
        <v>11403</v>
      </c>
      <c r="D1545">
        <v>2017</v>
      </c>
      <c r="E1545" t="s">
        <v>11206</v>
      </c>
      <c r="F1545" t="s">
        <v>11904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>
      <c r="A1546" s="5">
        <v>1545</v>
      </c>
      <c r="B1546" s="5" t="s">
        <v>11216</v>
      </c>
      <c r="C1546" t="s">
        <v>11404</v>
      </c>
      <c r="D1546">
        <v>2014</v>
      </c>
      <c r="E1546" t="s">
        <v>11206</v>
      </c>
      <c r="F1546" t="s">
        <v>11904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>
      <c r="A1547" s="5">
        <v>1546</v>
      </c>
      <c r="B1547" s="5" t="s">
        <v>11216</v>
      </c>
      <c r="C1547" s="5" t="s">
        <v>11404</v>
      </c>
      <c r="D1547">
        <v>2014</v>
      </c>
      <c r="E1547" t="s">
        <v>11206</v>
      </c>
      <c r="F1547" t="s">
        <v>11903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>
      <c r="A1548" s="5">
        <v>1547</v>
      </c>
      <c r="B1548" s="5" t="s">
        <v>11216</v>
      </c>
      <c r="C1548" t="s">
        <v>11404</v>
      </c>
      <c r="D1548">
        <v>2015</v>
      </c>
      <c r="E1548" t="s">
        <v>11206</v>
      </c>
      <c r="F1548" t="s">
        <v>11904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>
      <c r="A1549" s="5">
        <v>1548</v>
      </c>
      <c r="B1549" s="5" t="s">
        <v>11216</v>
      </c>
      <c r="C1549" t="s">
        <v>11404</v>
      </c>
      <c r="D1549">
        <v>2015</v>
      </c>
      <c r="E1549" t="s">
        <v>11206</v>
      </c>
      <c r="F1549" t="s">
        <v>11903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>
      <c r="A1550" s="5">
        <v>1549</v>
      </c>
      <c r="B1550" s="5" t="s">
        <v>11216</v>
      </c>
      <c r="C1550" t="s">
        <v>11404</v>
      </c>
      <c r="D1550">
        <v>2016</v>
      </c>
      <c r="E1550" t="s">
        <v>11206</v>
      </c>
      <c r="F1550" t="s">
        <v>11904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>
      <c r="A1551" s="5">
        <v>1550</v>
      </c>
      <c r="B1551" s="5" t="s">
        <v>11216</v>
      </c>
      <c r="C1551" t="s">
        <v>11404</v>
      </c>
      <c r="D1551">
        <v>2016</v>
      </c>
      <c r="E1551" t="s">
        <v>11206</v>
      </c>
      <c r="F1551" t="s">
        <v>11903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>
      <c r="A1552" s="5">
        <v>1551</v>
      </c>
      <c r="B1552" s="5" t="s">
        <v>11216</v>
      </c>
      <c r="C1552" t="s">
        <v>11405</v>
      </c>
      <c r="D1552">
        <v>2010</v>
      </c>
      <c r="E1552" t="s">
        <v>11209</v>
      </c>
      <c r="F1552" t="s">
        <v>11904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>
      <c r="A1553" s="5">
        <v>1552</v>
      </c>
      <c r="B1553" s="5" t="s">
        <v>11216</v>
      </c>
      <c r="C1553" t="s">
        <v>11405</v>
      </c>
      <c r="D1553">
        <v>2010</v>
      </c>
      <c r="E1553" t="s">
        <v>11206</v>
      </c>
      <c r="F1553" t="s">
        <v>11904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>
      <c r="A1554" s="5">
        <v>1553</v>
      </c>
      <c r="B1554" s="5" t="s">
        <v>11216</v>
      </c>
      <c r="C1554" t="s">
        <v>11405</v>
      </c>
      <c r="D1554">
        <v>2011</v>
      </c>
      <c r="E1554" t="s">
        <v>11209</v>
      </c>
      <c r="F1554" t="s">
        <v>11904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>
      <c r="A1555" s="5">
        <v>1554</v>
      </c>
      <c r="B1555" s="5" t="s">
        <v>11216</v>
      </c>
      <c r="C1555" t="s">
        <v>11405</v>
      </c>
      <c r="D1555">
        <v>2011</v>
      </c>
      <c r="E1555" t="s">
        <v>11206</v>
      </c>
      <c r="F1555" t="s">
        <v>11904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>
      <c r="A1556" s="5">
        <v>1555</v>
      </c>
      <c r="B1556" s="5" t="s">
        <v>11216</v>
      </c>
      <c r="C1556" t="s">
        <v>11405</v>
      </c>
      <c r="D1556">
        <v>2012</v>
      </c>
      <c r="E1556" t="s">
        <v>11209</v>
      </c>
      <c r="F1556" t="s">
        <v>11904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>
      <c r="A1557" s="5">
        <v>1556</v>
      </c>
      <c r="B1557" s="5" t="s">
        <v>11216</v>
      </c>
      <c r="C1557" t="s">
        <v>11405</v>
      </c>
      <c r="D1557">
        <v>2012</v>
      </c>
      <c r="E1557" t="s">
        <v>11206</v>
      </c>
      <c r="F1557" t="s">
        <v>11904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>
      <c r="A1558" s="5">
        <v>1557</v>
      </c>
      <c r="B1558" s="5" t="s">
        <v>11216</v>
      </c>
      <c r="C1558" t="s">
        <v>11406</v>
      </c>
      <c r="D1558">
        <v>2014</v>
      </c>
      <c r="E1558" t="s">
        <v>11206</v>
      </c>
      <c r="F1558" t="s">
        <v>11904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>
      <c r="A1559" s="5">
        <v>1558</v>
      </c>
      <c r="B1559" s="5" t="s">
        <v>11216</v>
      </c>
      <c r="C1559" t="s">
        <v>11406</v>
      </c>
      <c r="D1559">
        <v>2015</v>
      </c>
      <c r="E1559" t="s">
        <v>11206</v>
      </c>
      <c r="F1559" t="s">
        <v>11904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>
      <c r="A1560" s="5">
        <v>1559</v>
      </c>
      <c r="B1560" s="5" t="s">
        <v>11216</v>
      </c>
      <c r="C1560" s="5" t="s">
        <v>11406</v>
      </c>
      <c r="D1560">
        <v>2016</v>
      </c>
      <c r="E1560" t="s">
        <v>11206</v>
      </c>
      <c r="F1560" t="s">
        <v>11904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>
      <c r="A1561" s="5">
        <v>1560</v>
      </c>
      <c r="B1561" s="5" t="s">
        <v>11216</v>
      </c>
      <c r="C1561" t="s">
        <v>11629</v>
      </c>
      <c r="D1561">
        <v>2011</v>
      </c>
      <c r="E1561" t="s">
        <v>11202</v>
      </c>
      <c r="F1561" t="s">
        <v>11903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>
      <c r="A1562" s="5">
        <v>1561</v>
      </c>
      <c r="B1562" s="5" t="s">
        <v>11216</v>
      </c>
      <c r="C1562" t="s">
        <v>11629</v>
      </c>
      <c r="D1562">
        <v>2012</v>
      </c>
      <c r="E1562" t="s">
        <v>11202</v>
      </c>
      <c r="F1562" t="s">
        <v>11903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>
      <c r="A1563" s="5">
        <v>1562</v>
      </c>
      <c r="B1563" s="5" t="s">
        <v>11216</v>
      </c>
      <c r="C1563" t="s">
        <v>11629</v>
      </c>
      <c r="D1563">
        <v>2013</v>
      </c>
      <c r="E1563" t="s">
        <v>11202</v>
      </c>
      <c r="F1563" t="s">
        <v>11903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>
      <c r="A1564" s="5">
        <v>1563</v>
      </c>
      <c r="B1564" s="5" t="s">
        <v>11216</v>
      </c>
      <c r="C1564" t="s">
        <v>11630</v>
      </c>
      <c r="D1564">
        <v>2006</v>
      </c>
      <c r="E1564" t="s">
        <v>11202</v>
      </c>
      <c r="F1564" t="s">
        <v>11903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>
      <c r="A1565" s="5">
        <v>1564</v>
      </c>
      <c r="B1565" s="5" t="s">
        <v>11216</v>
      </c>
      <c r="C1565" t="s">
        <v>11630</v>
      </c>
      <c r="D1565">
        <v>2007</v>
      </c>
      <c r="E1565" t="s">
        <v>11202</v>
      </c>
      <c r="F1565" t="s">
        <v>11903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>
      <c r="A1566" s="5">
        <v>1565</v>
      </c>
      <c r="B1566" s="5" t="s">
        <v>11216</v>
      </c>
      <c r="C1566" t="s">
        <v>11631</v>
      </c>
      <c r="D1566">
        <v>2005</v>
      </c>
      <c r="E1566" t="s">
        <v>11202</v>
      </c>
      <c r="F1566" t="s">
        <v>11903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>
      <c r="A1567" s="5">
        <v>1566</v>
      </c>
      <c r="B1567" s="5" t="s">
        <v>11216</v>
      </c>
      <c r="C1567" t="s">
        <v>11650</v>
      </c>
      <c r="D1567">
        <v>2005</v>
      </c>
      <c r="E1567" t="s">
        <v>11206</v>
      </c>
      <c r="F1567" t="s">
        <v>11904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>
      <c r="A1568" s="5">
        <v>1567</v>
      </c>
      <c r="B1568" s="5" t="s">
        <v>11216</v>
      </c>
      <c r="C1568" s="5" t="s">
        <v>11650</v>
      </c>
      <c r="D1568">
        <v>2006</v>
      </c>
      <c r="E1568" t="s">
        <v>11206</v>
      </c>
      <c r="F1568" t="s">
        <v>11904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>
      <c r="A1569" s="5">
        <v>1568</v>
      </c>
      <c r="B1569" s="5" t="s">
        <v>11216</v>
      </c>
      <c r="C1569" t="s">
        <v>11657</v>
      </c>
      <c r="D1569">
        <v>2014</v>
      </c>
      <c r="E1569" t="s">
        <v>11209</v>
      </c>
      <c r="F1569" t="s">
        <v>11904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>
      <c r="A1570" s="5">
        <v>1569</v>
      </c>
      <c r="B1570" s="5" t="s">
        <v>11216</v>
      </c>
      <c r="C1570" t="s">
        <v>11657</v>
      </c>
      <c r="D1570">
        <v>2014</v>
      </c>
      <c r="E1570" t="s">
        <v>11209</v>
      </c>
      <c r="F1570" t="s">
        <v>11903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>
      <c r="A1571" s="5">
        <v>1570</v>
      </c>
      <c r="B1571" s="5" t="s">
        <v>11216</v>
      </c>
      <c r="C1571" t="s">
        <v>11657</v>
      </c>
      <c r="D1571">
        <v>2015</v>
      </c>
      <c r="E1571" t="s">
        <v>11209</v>
      </c>
      <c r="F1571" t="s">
        <v>11904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>
      <c r="A1572" s="5">
        <v>1571</v>
      </c>
      <c r="B1572" s="5" t="s">
        <v>11216</v>
      </c>
      <c r="C1572" t="s">
        <v>11657</v>
      </c>
      <c r="D1572">
        <v>2015</v>
      </c>
      <c r="E1572" t="s">
        <v>11209</v>
      </c>
      <c r="F1572" t="s">
        <v>11903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>
      <c r="A1573" s="5">
        <v>1572</v>
      </c>
      <c r="B1573" s="5" t="s">
        <v>11216</v>
      </c>
      <c r="C1573" s="5" t="s">
        <v>11657</v>
      </c>
      <c r="D1573">
        <v>2016</v>
      </c>
      <c r="E1573" t="s">
        <v>11209</v>
      </c>
      <c r="F1573" t="s">
        <v>11904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>
      <c r="A1574" s="5">
        <v>1573</v>
      </c>
      <c r="B1574" s="5" t="s">
        <v>11216</v>
      </c>
      <c r="C1574" t="s">
        <v>11657</v>
      </c>
      <c r="D1574">
        <v>2016</v>
      </c>
      <c r="E1574" t="s">
        <v>11209</v>
      </c>
      <c r="F1574" t="s">
        <v>11903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>
      <c r="A1575" s="5">
        <v>1574</v>
      </c>
      <c r="B1575" s="5" t="s">
        <v>11216</v>
      </c>
      <c r="C1575" s="5" t="s">
        <v>11745</v>
      </c>
      <c r="D1575">
        <v>2009</v>
      </c>
      <c r="E1575" t="s">
        <v>11202</v>
      </c>
      <c r="F1575" t="s">
        <v>11904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>
      <c r="A1576" s="5">
        <v>1575</v>
      </c>
      <c r="B1576" s="5" t="s">
        <v>11216</v>
      </c>
      <c r="C1576" t="s">
        <v>11745</v>
      </c>
      <c r="D1576">
        <v>2009</v>
      </c>
      <c r="E1576" t="s">
        <v>11202</v>
      </c>
      <c r="F1576" t="s">
        <v>11903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>
      <c r="A1577" s="5">
        <v>1576</v>
      </c>
      <c r="B1577" s="5" t="s">
        <v>11216</v>
      </c>
      <c r="C1577" t="s">
        <v>11745</v>
      </c>
      <c r="D1577">
        <v>2010</v>
      </c>
      <c r="E1577" t="s">
        <v>11202</v>
      </c>
      <c r="F1577" t="s">
        <v>11904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>
      <c r="A1578" s="5">
        <v>1577</v>
      </c>
      <c r="B1578" s="5" t="s">
        <v>11216</v>
      </c>
      <c r="C1578" t="s">
        <v>11745</v>
      </c>
      <c r="D1578">
        <v>2010</v>
      </c>
      <c r="E1578" t="s">
        <v>11202</v>
      </c>
      <c r="F1578" t="s">
        <v>11903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>
      <c r="A1579" s="5">
        <v>1578</v>
      </c>
      <c r="B1579" s="5" t="s">
        <v>11216</v>
      </c>
      <c r="C1579" t="s">
        <v>11745</v>
      </c>
      <c r="D1579">
        <v>2011</v>
      </c>
      <c r="E1579" t="s">
        <v>11202</v>
      </c>
      <c r="F1579" t="s">
        <v>11904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>
      <c r="A1580" s="5">
        <v>1579</v>
      </c>
      <c r="B1580" s="5" t="s">
        <v>11216</v>
      </c>
      <c r="C1580" t="s">
        <v>11745</v>
      </c>
      <c r="D1580">
        <v>2011</v>
      </c>
      <c r="E1580" t="s">
        <v>11202</v>
      </c>
      <c r="F1580" t="s">
        <v>11903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>
      <c r="A1581" s="5">
        <v>1580</v>
      </c>
      <c r="B1581" s="5" t="s">
        <v>11216</v>
      </c>
      <c r="C1581" t="s">
        <v>11839</v>
      </c>
      <c r="D1581">
        <v>2009</v>
      </c>
      <c r="E1581" t="s">
        <v>11206</v>
      </c>
      <c r="F1581" t="s">
        <v>11904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>
      <c r="A1582" s="5">
        <v>1581</v>
      </c>
      <c r="B1582" s="5" t="s">
        <v>11216</v>
      </c>
      <c r="C1582" t="s">
        <v>11839</v>
      </c>
      <c r="D1582">
        <v>2009</v>
      </c>
      <c r="E1582" t="s">
        <v>11206</v>
      </c>
      <c r="F1582" t="s">
        <v>11903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>
      <c r="A1583" s="5">
        <v>1582</v>
      </c>
      <c r="B1583" s="5" t="s">
        <v>11216</v>
      </c>
      <c r="C1583" t="s">
        <v>11839</v>
      </c>
      <c r="D1583">
        <v>2010</v>
      </c>
      <c r="E1583" t="s">
        <v>11213</v>
      </c>
      <c r="F1583" t="s">
        <v>11904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>
      <c r="A1584" s="5">
        <v>1583</v>
      </c>
      <c r="B1584" s="5" t="s">
        <v>11216</v>
      </c>
      <c r="C1584" t="s">
        <v>11839</v>
      </c>
      <c r="D1584">
        <v>2010</v>
      </c>
      <c r="E1584" t="s">
        <v>11206</v>
      </c>
      <c r="F1584" t="s">
        <v>11904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>
      <c r="A1585" s="5">
        <v>1584</v>
      </c>
      <c r="B1585" s="5" t="s">
        <v>11216</v>
      </c>
      <c r="C1585" t="s">
        <v>11839</v>
      </c>
      <c r="D1585">
        <v>2010</v>
      </c>
      <c r="E1585" t="s">
        <v>11206</v>
      </c>
      <c r="F1585" t="s">
        <v>11903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>
      <c r="A1586" s="5">
        <v>1585</v>
      </c>
      <c r="B1586" s="5" t="s">
        <v>11216</v>
      </c>
      <c r="C1586" t="s">
        <v>11839</v>
      </c>
      <c r="D1586">
        <v>2011</v>
      </c>
      <c r="E1586" t="s">
        <v>11213</v>
      </c>
      <c r="F1586" t="s">
        <v>11904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>
      <c r="A1587" s="5">
        <v>1586</v>
      </c>
      <c r="B1587" s="5" t="s">
        <v>11216</v>
      </c>
      <c r="C1587" t="s">
        <v>11839</v>
      </c>
      <c r="D1587">
        <v>2011</v>
      </c>
      <c r="E1587" t="s">
        <v>11206</v>
      </c>
      <c r="F1587" t="s">
        <v>11904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>
      <c r="A1588" s="5">
        <v>1587</v>
      </c>
      <c r="B1588" s="5" t="s">
        <v>11216</v>
      </c>
      <c r="C1588" t="s">
        <v>11839</v>
      </c>
      <c r="D1588">
        <v>2011</v>
      </c>
      <c r="E1588" t="s">
        <v>11206</v>
      </c>
      <c r="F1588" t="s">
        <v>11903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>
      <c r="A1589" s="5">
        <v>1588</v>
      </c>
      <c r="B1589" s="5" t="s">
        <v>11216</v>
      </c>
      <c r="C1589" t="s">
        <v>11838</v>
      </c>
      <c r="D1589">
        <v>2008</v>
      </c>
      <c r="E1589" t="s">
        <v>11206</v>
      </c>
      <c r="F1589" t="s">
        <v>11904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>
      <c r="A1590" s="5">
        <v>1589</v>
      </c>
      <c r="B1590" s="5" t="s">
        <v>11216</v>
      </c>
      <c r="C1590" t="s">
        <v>11838</v>
      </c>
      <c r="D1590">
        <v>2009</v>
      </c>
      <c r="E1590" t="s">
        <v>11206</v>
      </c>
      <c r="F1590" t="s">
        <v>11904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>
      <c r="A1591" s="5">
        <v>1590</v>
      </c>
      <c r="B1591" s="5" t="s">
        <v>11237</v>
      </c>
      <c r="C1591" t="s">
        <v>11238</v>
      </c>
      <c r="D1591">
        <v>2016</v>
      </c>
      <c r="E1591" t="s">
        <v>11202</v>
      </c>
      <c r="F1591" t="s">
        <v>11905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>
      <c r="A1592" s="5">
        <v>1591</v>
      </c>
      <c r="B1592" s="5" t="s">
        <v>11237</v>
      </c>
      <c r="C1592" t="s">
        <v>11244</v>
      </c>
      <c r="D1592">
        <v>2015</v>
      </c>
      <c r="E1592" t="s">
        <v>11202</v>
      </c>
      <c r="F1592" t="s">
        <v>11905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>
      <c r="A1593" s="5">
        <v>1592</v>
      </c>
      <c r="B1593" s="5" t="s">
        <v>11237</v>
      </c>
      <c r="C1593" s="5" t="s">
        <v>11245</v>
      </c>
      <c r="D1593">
        <v>2015</v>
      </c>
      <c r="E1593" t="s">
        <v>11202</v>
      </c>
      <c r="F1593" t="s">
        <v>11905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>
      <c r="A1594" s="5">
        <v>1593</v>
      </c>
      <c r="B1594" s="5" t="s">
        <v>11237</v>
      </c>
      <c r="C1594" t="s">
        <v>11649</v>
      </c>
      <c r="D1594">
        <v>2012</v>
      </c>
      <c r="E1594" t="s">
        <v>11202</v>
      </c>
      <c r="F1594" t="s">
        <v>11905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>
      <c r="A1595" s="5">
        <v>1594</v>
      </c>
      <c r="B1595" s="5" t="s">
        <v>11237</v>
      </c>
      <c r="C1595" t="s">
        <v>11649</v>
      </c>
      <c r="D1595">
        <v>2013</v>
      </c>
      <c r="E1595" t="s">
        <v>11202</v>
      </c>
      <c r="F1595" t="s">
        <v>11905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>
      <c r="A1596" s="5">
        <v>1595</v>
      </c>
      <c r="B1596" s="5" t="s">
        <v>11210</v>
      </c>
      <c r="C1596" t="s">
        <v>11287</v>
      </c>
      <c r="D1596">
        <v>2016</v>
      </c>
      <c r="E1596" t="s">
        <v>11202</v>
      </c>
      <c r="F1596" t="s">
        <v>11905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>
      <c r="A1597" s="5">
        <v>1596</v>
      </c>
      <c r="B1597" s="5" t="s">
        <v>11210</v>
      </c>
      <c r="C1597" t="s">
        <v>11287</v>
      </c>
      <c r="D1597">
        <v>2017</v>
      </c>
      <c r="E1597" t="s">
        <v>11202</v>
      </c>
      <c r="F1597" t="s">
        <v>11904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>
      <c r="A1598" s="5">
        <v>1597</v>
      </c>
      <c r="B1598" s="5" t="s">
        <v>11210</v>
      </c>
      <c r="C1598" t="s">
        <v>11312</v>
      </c>
      <c r="D1598">
        <v>2015</v>
      </c>
      <c r="E1598" t="s">
        <v>11234</v>
      </c>
      <c r="F1598" t="s">
        <v>11906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>
      <c r="A1599" s="5">
        <v>1598</v>
      </c>
      <c r="B1599" s="5" t="s">
        <v>11210</v>
      </c>
      <c r="C1599" t="s">
        <v>11312</v>
      </c>
      <c r="D1599">
        <v>2016</v>
      </c>
      <c r="E1599" t="s">
        <v>11234</v>
      </c>
      <c r="F1599" t="s">
        <v>11906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>
      <c r="A1600" s="5">
        <v>1599</v>
      </c>
      <c r="B1600" s="5" t="s">
        <v>11210</v>
      </c>
      <c r="C1600" t="s">
        <v>11312</v>
      </c>
      <c r="D1600">
        <v>2017</v>
      </c>
      <c r="E1600" t="s">
        <v>11234</v>
      </c>
      <c r="F1600" t="s">
        <v>11906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>
      <c r="A1601" s="5">
        <v>1600</v>
      </c>
      <c r="B1601" s="5" t="s">
        <v>11210</v>
      </c>
      <c r="C1601" t="s">
        <v>11328</v>
      </c>
      <c r="D1601">
        <v>2015</v>
      </c>
      <c r="E1601" t="s">
        <v>11202</v>
      </c>
      <c r="F1601" t="s">
        <v>11904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>
      <c r="A1602" s="5">
        <v>1601</v>
      </c>
      <c r="B1602" s="5" t="s">
        <v>11210</v>
      </c>
      <c r="C1602" t="s">
        <v>11328</v>
      </c>
      <c r="D1602">
        <v>2016</v>
      </c>
      <c r="E1602" t="s">
        <v>11202</v>
      </c>
      <c r="F1602" t="s">
        <v>11904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>
      <c r="A1603" s="5">
        <v>1602</v>
      </c>
      <c r="B1603" s="5" t="s">
        <v>11210</v>
      </c>
      <c r="C1603" t="s">
        <v>11328</v>
      </c>
      <c r="D1603">
        <v>2017</v>
      </c>
      <c r="E1603" t="s">
        <v>11202</v>
      </c>
      <c r="F1603" t="s">
        <v>11904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>
      <c r="A1604" s="5">
        <v>1603</v>
      </c>
      <c r="B1604" s="5" t="s">
        <v>11210</v>
      </c>
      <c r="C1604" t="s">
        <v>11360</v>
      </c>
      <c r="D1604">
        <v>2015</v>
      </c>
      <c r="E1604" t="s">
        <v>11202</v>
      </c>
      <c r="F1604" t="s">
        <v>11905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>
      <c r="A1605" s="5">
        <v>1604</v>
      </c>
      <c r="B1605" s="5" t="s">
        <v>11210</v>
      </c>
      <c r="C1605" t="s">
        <v>11360</v>
      </c>
      <c r="D1605">
        <v>2016</v>
      </c>
      <c r="E1605" t="s">
        <v>11202</v>
      </c>
      <c r="F1605" t="s">
        <v>11905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>
      <c r="A1606" s="5">
        <v>1605</v>
      </c>
      <c r="B1606" s="5" t="s">
        <v>11210</v>
      </c>
      <c r="C1606" t="s">
        <v>11360</v>
      </c>
      <c r="D1606">
        <v>2017</v>
      </c>
      <c r="E1606" t="s">
        <v>11202</v>
      </c>
      <c r="F1606" t="s">
        <v>11904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>
      <c r="A1607" s="5">
        <v>1606</v>
      </c>
      <c r="B1607" s="5" t="s">
        <v>11210</v>
      </c>
      <c r="C1607" t="s">
        <v>11359</v>
      </c>
      <c r="D1607">
        <v>2012</v>
      </c>
      <c r="E1607" t="s">
        <v>11202</v>
      </c>
      <c r="F1607" t="s">
        <v>11904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>
      <c r="A1608" s="5">
        <v>1607</v>
      </c>
      <c r="B1608" s="5" t="s">
        <v>11210</v>
      </c>
      <c r="C1608" t="s">
        <v>11359</v>
      </c>
      <c r="D1608">
        <v>2013</v>
      </c>
      <c r="E1608" t="s">
        <v>11202</v>
      </c>
      <c r="F1608" t="s">
        <v>11904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>
      <c r="A1609" s="5">
        <v>1608</v>
      </c>
      <c r="B1609" s="5" t="s">
        <v>11210</v>
      </c>
      <c r="C1609" t="s">
        <v>11359</v>
      </c>
      <c r="D1609">
        <v>2014</v>
      </c>
      <c r="E1609" t="s">
        <v>11202</v>
      </c>
      <c r="F1609" t="s">
        <v>11904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>
      <c r="A1610" s="5">
        <v>1609</v>
      </c>
      <c r="B1610" s="5" t="s">
        <v>11210</v>
      </c>
      <c r="C1610" t="s">
        <v>11363</v>
      </c>
      <c r="D1610">
        <v>2007</v>
      </c>
      <c r="E1610" t="s">
        <v>11202</v>
      </c>
      <c r="F1610" t="s">
        <v>11904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>
      <c r="A1611" s="5">
        <v>1610</v>
      </c>
      <c r="B1611" s="5" t="s">
        <v>11210</v>
      </c>
      <c r="C1611" t="s">
        <v>11363</v>
      </c>
      <c r="D1611">
        <v>2008</v>
      </c>
      <c r="E1611" t="s">
        <v>11202</v>
      </c>
      <c r="F1611" t="s">
        <v>11904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>
      <c r="A1612" s="5">
        <v>1611</v>
      </c>
      <c r="B1612" s="5" t="s">
        <v>11210</v>
      </c>
      <c r="C1612" t="s">
        <v>11363</v>
      </c>
      <c r="D1612">
        <v>2009</v>
      </c>
      <c r="E1612" t="s">
        <v>11202</v>
      </c>
      <c r="F1612" t="s">
        <v>11904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>
      <c r="A1613" s="5">
        <v>1612</v>
      </c>
      <c r="B1613" s="5" t="s">
        <v>11210</v>
      </c>
      <c r="C1613" t="s">
        <v>11364</v>
      </c>
      <c r="D1613">
        <v>2015</v>
      </c>
      <c r="E1613" t="s">
        <v>11202</v>
      </c>
      <c r="F1613" t="s">
        <v>11904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>
      <c r="A1614" s="5">
        <v>1613</v>
      </c>
      <c r="B1614" s="5" t="s">
        <v>11210</v>
      </c>
      <c r="C1614" t="s">
        <v>11364</v>
      </c>
      <c r="D1614">
        <v>2016</v>
      </c>
      <c r="E1614" t="s">
        <v>11202</v>
      </c>
      <c r="F1614" t="s">
        <v>11904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>
      <c r="A1615" s="5">
        <v>1614</v>
      </c>
      <c r="B1615" s="5" t="s">
        <v>11210</v>
      </c>
      <c r="C1615" t="s">
        <v>11364</v>
      </c>
      <c r="D1615">
        <v>2017</v>
      </c>
      <c r="E1615" t="s">
        <v>11202</v>
      </c>
      <c r="F1615" t="s">
        <v>11904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>
      <c r="A1616" s="5">
        <v>1615</v>
      </c>
      <c r="B1616" s="5" t="s">
        <v>11210</v>
      </c>
      <c r="C1616" t="s">
        <v>11419</v>
      </c>
      <c r="D1616">
        <v>2015</v>
      </c>
      <c r="E1616" t="s">
        <v>11219</v>
      </c>
      <c r="F1616" t="s">
        <v>11904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>
      <c r="A1617" s="5">
        <v>1616</v>
      </c>
      <c r="B1617" s="5" t="s">
        <v>11210</v>
      </c>
      <c r="C1617" t="s">
        <v>11419</v>
      </c>
      <c r="D1617">
        <v>2015</v>
      </c>
      <c r="E1617" t="s">
        <v>11202</v>
      </c>
      <c r="F1617" t="s">
        <v>11904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>
      <c r="A1618" s="5">
        <v>1617</v>
      </c>
      <c r="B1618" s="5" t="s">
        <v>11210</v>
      </c>
      <c r="C1618" t="s">
        <v>11419</v>
      </c>
      <c r="D1618">
        <v>2016</v>
      </c>
      <c r="E1618" t="s">
        <v>11219</v>
      </c>
      <c r="F1618" t="s">
        <v>11904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>
      <c r="A1619" s="5">
        <v>1618</v>
      </c>
      <c r="B1619" s="5" t="s">
        <v>11210</v>
      </c>
      <c r="C1619" t="s">
        <v>11419</v>
      </c>
      <c r="D1619">
        <v>2016</v>
      </c>
      <c r="E1619" t="s">
        <v>11202</v>
      </c>
      <c r="F1619" t="s">
        <v>11904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>
      <c r="A1620" s="5">
        <v>1619</v>
      </c>
      <c r="B1620" s="5" t="s">
        <v>11210</v>
      </c>
      <c r="C1620" s="5" t="s">
        <v>11419</v>
      </c>
      <c r="D1620">
        <v>2017</v>
      </c>
      <c r="E1620" t="s">
        <v>11202</v>
      </c>
      <c r="F1620" t="s">
        <v>11904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>
      <c r="A1621" s="5">
        <v>1620</v>
      </c>
      <c r="B1621" s="5" t="s">
        <v>11210</v>
      </c>
      <c r="C1621" t="s">
        <v>11495</v>
      </c>
      <c r="D1621">
        <v>2015</v>
      </c>
      <c r="E1621" t="s">
        <v>11202</v>
      </c>
      <c r="F1621" t="s">
        <v>11904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>
      <c r="A1622" s="5">
        <v>1621</v>
      </c>
      <c r="B1622" s="5" t="s">
        <v>11210</v>
      </c>
      <c r="C1622" t="s">
        <v>11495</v>
      </c>
      <c r="D1622">
        <v>2016</v>
      </c>
      <c r="E1622" t="s">
        <v>11202</v>
      </c>
      <c r="F1622" t="s">
        <v>11904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>
      <c r="A1623" s="5">
        <v>1622</v>
      </c>
      <c r="B1623" s="5" t="s">
        <v>11210</v>
      </c>
      <c r="C1623" t="s">
        <v>11517</v>
      </c>
      <c r="D1623">
        <v>2015</v>
      </c>
      <c r="E1623" t="s">
        <v>11202</v>
      </c>
      <c r="F1623" t="s">
        <v>11905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>
      <c r="A1624" s="5">
        <v>1623</v>
      </c>
      <c r="B1624" s="5" t="s">
        <v>11210</v>
      </c>
      <c r="C1624" t="s">
        <v>11517</v>
      </c>
      <c r="D1624">
        <v>2016</v>
      </c>
      <c r="E1624" t="s">
        <v>11202</v>
      </c>
      <c r="F1624" t="s">
        <v>11905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>
      <c r="A1625" s="5">
        <v>1624</v>
      </c>
      <c r="B1625" s="5" t="s">
        <v>11210</v>
      </c>
      <c r="C1625" t="s">
        <v>11517</v>
      </c>
      <c r="D1625">
        <v>2017</v>
      </c>
      <c r="E1625" t="s">
        <v>11202</v>
      </c>
      <c r="F1625" t="s">
        <v>11904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>
      <c r="A1626" s="5">
        <v>1625</v>
      </c>
      <c r="B1626" s="5" t="s">
        <v>11210</v>
      </c>
      <c r="C1626" t="s">
        <v>11518</v>
      </c>
      <c r="D1626">
        <v>2016</v>
      </c>
      <c r="E1626" t="s">
        <v>11202</v>
      </c>
      <c r="F1626" t="s">
        <v>11904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>
      <c r="A1627" s="5">
        <v>1626</v>
      </c>
      <c r="B1627" s="5" t="s">
        <v>11210</v>
      </c>
      <c r="C1627" t="s">
        <v>11518</v>
      </c>
      <c r="D1627">
        <v>2017</v>
      </c>
      <c r="E1627" t="s">
        <v>11209</v>
      </c>
      <c r="F1627" t="s">
        <v>11904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>
      <c r="A1628" s="5">
        <v>1627</v>
      </c>
      <c r="B1628" s="5" t="s">
        <v>11210</v>
      </c>
      <c r="C1628" t="s">
        <v>11516</v>
      </c>
      <c r="D1628">
        <v>2014</v>
      </c>
      <c r="E1628" t="s">
        <v>11219</v>
      </c>
      <c r="F1628" t="s">
        <v>11904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>
      <c r="A1629" s="5">
        <v>1628</v>
      </c>
      <c r="B1629" s="5" t="s">
        <v>11210</v>
      </c>
      <c r="C1629" t="s">
        <v>11516</v>
      </c>
      <c r="D1629">
        <v>2014</v>
      </c>
      <c r="E1629" t="s">
        <v>11202</v>
      </c>
      <c r="F1629" t="s">
        <v>11904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>
      <c r="A1630" s="5">
        <v>1629</v>
      </c>
      <c r="B1630" s="5" t="s">
        <v>11210</v>
      </c>
      <c r="C1630" t="s">
        <v>11516</v>
      </c>
      <c r="D1630">
        <v>2015</v>
      </c>
      <c r="E1630" t="s">
        <v>11219</v>
      </c>
      <c r="F1630" t="s">
        <v>11904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>
      <c r="A1631" s="5">
        <v>1630</v>
      </c>
      <c r="B1631" s="5" t="s">
        <v>11210</v>
      </c>
      <c r="C1631" t="s">
        <v>11516</v>
      </c>
      <c r="D1631">
        <v>2015</v>
      </c>
      <c r="E1631" t="s">
        <v>11202</v>
      </c>
      <c r="F1631" t="s">
        <v>11904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>
      <c r="A1632" s="5">
        <v>1631</v>
      </c>
      <c r="B1632" s="5" t="s">
        <v>11210</v>
      </c>
      <c r="C1632" t="s">
        <v>11516</v>
      </c>
      <c r="D1632">
        <v>2016</v>
      </c>
      <c r="E1632" t="s">
        <v>11219</v>
      </c>
      <c r="F1632" t="s">
        <v>11904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>
      <c r="A1633" s="5">
        <v>1632</v>
      </c>
      <c r="B1633" s="5" t="s">
        <v>11210</v>
      </c>
      <c r="C1633" t="s">
        <v>11516</v>
      </c>
      <c r="D1633">
        <v>2016</v>
      </c>
      <c r="E1633" t="s">
        <v>11202</v>
      </c>
      <c r="F1633" t="s">
        <v>11904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>
      <c r="A1634" s="5">
        <v>1633</v>
      </c>
      <c r="B1634" s="5" t="s">
        <v>11210</v>
      </c>
      <c r="C1634" t="s">
        <v>11520</v>
      </c>
      <c r="D1634">
        <v>2016</v>
      </c>
      <c r="E1634" t="s">
        <v>11219</v>
      </c>
      <c r="F1634" t="s">
        <v>11904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>
      <c r="A1635" s="5">
        <v>1634</v>
      </c>
      <c r="B1635" s="5" t="s">
        <v>11210</v>
      </c>
      <c r="C1635" t="s">
        <v>11520</v>
      </c>
      <c r="D1635">
        <v>2016</v>
      </c>
      <c r="E1635" t="s">
        <v>11202</v>
      </c>
      <c r="F1635" t="s">
        <v>11904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>
      <c r="A1636" s="5">
        <v>1635</v>
      </c>
      <c r="B1636" s="5" t="s">
        <v>11210</v>
      </c>
      <c r="C1636" t="s">
        <v>11520</v>
      </c>
      <c r="D1636">
        <v>2017</v>
      </c>
      <c r="E1636" t="s">
        <v>11202</v>
      </c>
      <c r="F1636" t="s">
        <v>11904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>
      <c r="A1637" s="5">
        <v>1636</v>
      </c>
      <c r="B1637" s="5" t="s">
        <v>11210</v>
      </c>
      <c r="C1637" t="s">
        <v>11519</v>
      </c>
      <c r="D1637">
        <v>2016</v>
      </c>
      <c r="E1637" t="s">
        <v>11202</v>
      </c>
      <c r="F1637" t="s">
        <v>11904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>
      <c r="A1638" s="5">
        <v>1637</v>
      </c>
      <c r="B1638" s="5" t="s">
        <v>11210</v>
      </c>
      <c r="C1638" s="5" t="s">
        <v>11519</v>
      </c>
      <c r="D1638">
        <v>2017</v>
      </c>
      <c r="E1638" t="s">
        <v>11202</v>
      </c>
      <c r="F1638" t="s">
        <v>11904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>
      <c r="A1639" s="5">
        <v>1638</v>
      </c>
      <c r="B1639" s="5" t="s">
        <v>11210</v>
      </c>
      <c r="C1639" t="s">
        <v>11522</v>
      </c>
      <c r="D1639">
        <v>2013</v>
      </c>
      <c r="E1639" t="s">
        <v>11219</v>
      </c>
      <c r="F1639" t="s">
        <v>11904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>
      <c r="A1640" s="5">
        <v>1639</v>
      </c>
      <c r="B1640" s="5" t="s">
        <v>11210</v>
      </c>
      <c r="C1640" t="s">
        <v>11522</v>
      </c>
      <c r="D1640">
        <v>2013</v>
      </c>
      <c r="E1640" t="s">
        <v>11202</v>
      </c>
      <c r="F1640" t="s">
        <v>11904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>
      <c r="A1641" s="5">
        <v>1640</v>
      </c>
      <c r="B1641" s="5" t="s">
        <v>11210</v>
      </c>
      <c r="C1641" t="s">
        <v>11522</v>
      </c>
      <c r="D1641">
        <v>2014</v>
      </c>
      <c r="E1641" t="s">
        <v>11219</v>
      </c>
      <c r="F1641" t="s">
        <v>11904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>
      <c r="A1642" s="5">
        <v>1641</v>
      </c>
      <c r="B1642" s="5" t="s">
        <v>11210</v>
      </c>
      <c r="C1642" t="s">
        <v>11522</v>
      </c>
      <c r="D1642">
        <v>2014</v>
      </c>
      <c r="E1642" t="s">
        <v>11202</v>
      </c>
      <c r="F1642" t="s">
        <v>11904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>
      <c r="A1643" s="5">
        <v>1642</v>
      </c>
      <c r="B1643" s="5" t="s">
        <v>11210</v>
      </c>
      <c r="C1643" t="s">
        <v>11522</v>
      </c>
      <c r="D1643">
        <v>2015</v>
      </c>
      <c r="E1643" t="s">
        <v>11219</v>
      </c>
      <c r="F1643" t="s">
        <v>11904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>
      <c r="A1644" s="5">
        <v>1643</v>
      </c>
      <c r="B1644" s="5" t="s">
        <v>11210</v>
      </c>
      <c r="C1644" t="s">
        <v>11522</v>
      </c>
      <c r="D1644">
        <v>2015</v>
      </c>
      <c r="E1644" t="s">
        <v>11202</v>
      </c>
      <c r="F1644" t="s">
        <v>11904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>
      <c r="A1645" s="5">
        <v>1644</v>
      </c>
      <c r="B1645" s="5" t="s">
        <v>11210</v>
      </c>
      <c r="C1645" t="s">
        <v>11523</v>
      </c>
      <c r="D1645">
        <v>2017</v>
      </c>
      <c r="E1645" t="s">
        <v>11202</v>
      </c>
      <c r="F1645" t="s">
        <v>11904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>
      <c r="A1646" s="5">
        <v>1645</v>
      </c>
      <c r="B1646" s="5" t="s">
        <v>11210</v>
      </c>
      <c r="C1646" t="s">
        <v>11239</v>
      </c>
      <c r="D1646">
        <v>2016</v>
      </c>
      <c r="E1646" t="s">
        <v>11202</v>
      </c>
      <c r="F1646" t="s">
        <v>11904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>
      <c r="A1647" s="5">
        <v>1646</v>
      </c>
      <c r="B1647" s="5" t="s">
        <v>11210</v>
      </c>
      <c r="C1647" t="s">
        <v>11239</v>
      </c>
      <c r="D1647">
        <v>2017</v>
      </c>
      <c r="E1647" t="s">
        <v>11202</v>
      </c>
      <c r="F1647" t="s">
        <v>11904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>
      <c r="A1648" s="5">
        <v>1647</v>
      </c>
      <c r="B1648" s="5" t="s">
        <v>11210</v>
      </c>
      <c r="C1648" t="s">
        <v>11607</v>
      </c>
      <c r="D1648">
        <v>2013</v>
      </c>
      <c r="E1648" t="s">
        <v>11219</v>
      </c>
      <c r="F1648" t="s">
        <v>11904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>
      <c r="A1649" s="5">
        <v>1648</v>
      </c>
      <c r="B1649" s="5" t="s">
        <v>11210</v>
      </c>
      <c r="C1649" t="s">
        <v>11607</v>
      </c>
      <c r="D1649">
        <v>2013</v>
      </c>
      <c r="E1649" t="s">
        <v>11202</v>
      </c>
      <c r="F1649" t="s">
        <v>11904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>
      <c r="A1650" s="5">
        <v>1649</v>
      </c>
      <c r="B1650" s="5" t="s">
        <v>11210</v>
      </c>
      <c r="C1650" t="s">
        <v>11607</v>
      </c>
      <c r="D1650">
        <v>2014</v>
      </c>
      <c r="E1650" t="s">
        <v>11219</v>
      </c>
      <c r="F1650" t="s">
        <v>11904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>
      <c r="A1651" s="5">
        <v>1650</v>
      </c>
      <c r="B1651" s="5" t="s">
        <v>11210</v>
      </c>
      <c r="C1651" t="s">
        <v>11607</v>
      </c>
      <c r="D1651">
        <v>2014</v>
      </c>
      <c r="E1651" t="s">
        <v>11202</v>
      </c>
      <c r="F1651" t="s">
        <v>11904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>
      <c r="A1652" s="5">
        <v>1651</v>
      </c>
      <c r="B1652" s="5" t="s">
        <v>11210</v>
      </c>
      <c r="C1652" s="5" t="s">
        <v>11607</v>
      </c>
      <c r="D1652">
        <v>2015</v>
      </c>
      <c r="E1652" t="s">
        <v>11219</v>
      </c>
      <c r="F1652" t="s">
        <v>11904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>
      <c r="A1653" s="5">
        <v>1652</v>
      </c>
      <c r="B1653" s="5" t="s">
        <v>11210</v>
      </c>
      <c r="C1653" t="s">
        <v>11607</v>
      </c>
      <c r="D1653">
        <v>2015</v>
      </c>
      <c r="E1653" t="s">
        <v>11202</v>
      </c>
      <c r="F1653" t="s">
        <v>11904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>
      <c r="A1654" s="5">
        <v>1653</v>
      </c>
      <c r="B1654" s="5" t="s">
        <v>11210</v>
      </c>
      <c r="C1654" t="s">
        <v>11634</v>
      </c>
      <c r="D1654">
        <v>2016</v>
      </c>
      <c r="E1654" t="s">
        <v>11209</v>
      </c>
      <c r="F1654" t="s">
        <v>11904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>
      <c r="A1655" s="5">
        <v>1654</v>
      </c>
      <c r="B1655" s="5" t="s">
        <v>11210</v>
      </c>
      <c r="C1655" t="s">
        <v>11704</v>
      </c>
      <c r="D1655">
        <v>2010</v>
      </c>
      <c r="E1655" t="s">
        <v>11219</v>
      </c>
      <c r="F1655" t="s">
        <v>11904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>
      <c r="A1656" s="5">
        <v>1655</v>
      </c>
      <c r="B1656" s="5" t="s">
        <v>11210</v>
      </c>
      <c r="C1656" t="s">
        <v>11704</v>
      </c>
      <c r="D1656">
        <v>2010</v>
      </c>
      <c r="E1656" t="s">
        <v>11202</v>
      </c>
      <c r="F1656" t="s">
        <v>11904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>
      <c r="A1657" s="5">
        <v>1656</v>
      </c>
      <c r="B1657" s="5" t="s">
        <v>11210</v>
      </c>
      <c r="C1657" t="s">
        <v>11704</v>
      </c>
      <c r="D1657">
        <v>2011</v>
      </c>
      <c r="E1657" t="s">
        <v>11219</v>
      </c>
      <c r="F1657" t="s">
        <v>11904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>
      <c r="A1658" s="5">
        <v>1657</v>
      </c>
      <c r="B1658" s="5" t="s">
        <v>11210</v>
      </c>
      <c r="C1658" t="s">
        <v>11704</v>
      </c>
      <c r="D1658">
        <v>2011</v>
      </c>
      <c r="E1658" t="s">
        <v>11202</v>
      </c>
      <c r="F1658" t="s">
        <v>11904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>
      <c r="A1659" s="5">
        <v>1658</v>
      </c>
      <c r="B1659" s="5" t="s">
        <v>11210</v>
      </c>
      <c r="C1659" s="5" t="s">
        <v>11704</v>
      </c>
      <c r="D1659">
        <v>2012</v>
      </c>
      <c r="E1659" t="s">
        <v>11219</v>
      </c>
      <c r="F1659" t="s">
        <v>11904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>
      <c r="A1660" s="5">
        <v>1659</v>
      </c>
      <c r="B1660" s="5" t="s">
        <v>11210</v>
      </c>
      <c r="C1660" t="s">
        <v>11704</v>
      </c>
      <c r="D1660">
        <v>2012</v>
      </c>
      <c r="E1660" t="s">
        <v>11202</v>
      </c>
      <c r="F1660" t="s">
        <v>11904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>
      <c r="A1661" s="5">
        <v>1660</v>
      </c>
      <c r="B1661" s="5" t="s">
        <v>11210</v>
      </c>
      <c r="C1661" t="s">
        <v>11746</v>
      </c>
      <c r="D1661">
        <v>2015</v>
      </c>
      <c r="E1661" t="s">
        <v>11202</v>
      </c>
      <c r="F1661" t="s">
        <v>11904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>
      <c r="A1662" s="5">
        <v>1661</v>
      </c>
      <c r="B1662" s="5" t="s">
        <v>11210</v>
      </c>
      <c r="C1662" t="s">
        <v>11746</v>
      </c>
      <c r="D1662">
        <v>2016</v>
      </c>
      <c r="E1662" t="s">
        <v>11202</v>
      </c>
      <c r="F1662" t="s">
        <v>11904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>
      <c r="A1663" s="5">
        <v>1662</v>
      </c>
      <c r="B1663" s="5" t="s">
        <v>11210</v>
      </c>
      <c r="C1663" t="s">
        <v>11746</v>
      </c>
      <c r="D1663">
        <v>2017</v>
      </c>
      <c r="E1663" t="s">
        <v>11202</v>
      </c>
      <c r="F1663" t="s">
        <v>11904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>
      <c r="A1664" s="5">
        <v>1663</v>
      </c>
      <c r="B1664" s="5" t="s">
        <v>11210</v>
      </c>
      <c r="C1664" t="s">
        <v>11781</v>
      </c>
      <c r="D1664">
        <v>2017</v>
      </c>
      <c r="E1664" t="s">
        <v>11202</v>
      </c>
      <c r="F1664" t="s">
        <v>11904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>
      <c r="A1665" s="5">
        <v>1664</v>
      </c>
      <c r="B1665" s="5" t="s">
        <v>11210</v>
      </c>
      <c r="C1665" t="s">
        <v>11780</v>
      </c>
      <c r="D1665">
        <v>2015</v>
      </c>
      <c r="E1665" t="s">
        <v>11202</v>
      </c>
      <c r="F1665" t="s">
        <v>11904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>
      <c r="A1666" s="5">
        <v>1665</v>
      </c>
      <c r="B1666" s="5" t="s">
        <v>11210</v>
      </c>
      <c r="C1666" t="s">
        <v>11780</v>
      </c>
      <c r="D1666">
        <v>2016</v>
      </c>
      <c r="E1666" t="s">
        <v>11202</v>
      </c>
      <c r="F1666" t="s">
        <v>11904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>
      <c r="A1667" s="5">
        <v>1666</v>
      </c>
      <c r="B1667" s="5" t="s">
        <v>11210</v>
      </c>
      <c r="C1667" t="s">
        <v>11780</v>
      </c>
      <c r="D1667">
        <v>2017</v>
      </c>
      <c r="E1667" t="s">
        <v>11202</v>
      </c>
      <c r="F1667" t="s">
        <v>11904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>
      <c r="A1668" s="5">
        <v>1667</v>
      </c>
      <c r="B1668" s="5" t="s">
        <v>11210</v>
      </c>
      <c r="C1668" t="s">
        <v>11782</v>
      </c>
      <c r="D1668">
        <v>2014</v>
      </c>
      <c r="E1668" t="s">
        <v>11202</v>
      </c>
      <c r="F1668" t="s">
        <v>11904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>
      <c r="A1669" s="5">
        <v>1668</v>
      </c>
      <c r="B1669" s="5" t="s">
        <v>11210</v>
      </c>
      <c r="C1669" t="s">
        <v>11782</v>
      </c>
      <c r="D1669">
        <v>2014</v>
      </c>
      <c r="E1669" t="s">
        <v>11202</v>
      </c>
      <c r="F1669" t="s">
        <v>11903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>
      <c r="A1670" s="5">
        <v>1669</v>
      </c>
      <c r="B1670" s="5" t="s">
        <v>11210</v>
      </c>
      <c r="C1670" t="s">
        <v>11782</v>
      </c>
      <c r="D1670">
        <v>2015</v>
      </c>
      <c r="E1670" t="s">
        <v>11202</v>
      </c>
      <c r="F1670" t="s">
        <v>11904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>
      <c r="A1671" s="5">
        <v>1670</v>
      </c>
      <c r="B1671" s="5" t="s">
        <v>11210</v>
      </c>
      <c r="C1671" s="5" t="s">
        <v>11782</v>
      </c>
      <c r="D1671">
        <v>2015</v>
      </c>
      <c r="E1671" t="s">
        <v>11202</v>
      </c>
      <c r="F1671" t="s">
        <v>11903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>
      <c r="A1672" s="5">
        <v>1671</v>
      </c>
      <c r="B1672" s="5" t="s">
        <v>11210</v>
      </c>
      <c r="C1672" s="5" t="s">
        <v>11782</v>
      </c>
      <c r="D1672">
        <v>2016</v>
      </c>
      <c r="E1672" t="s">
        <v>11202</v>
      </c>
      <c r="F1672" t="s">
        <v>11904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>
      <c r="A1673" s="5">
        <v>1672</v>
      </c>
      <c r="B1673" s="5" t="s">
        <v>11210</v>
      </c>
      <c r="C1673" s="5" t="s">
        <v>11783</v>
      </c>
      <c r="D1673">
        <v>2007</v>
      </c>
      <c r="E1673" t="s">
        <v>11202</v>
      </c>
      <c r="F1673" t="s">
        <v>11904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>
      <c r="A1674" s="5">
        <v>1673</v>
      </c>
      <c r="B1674" s="5" t="s">
        <v>11210</v>
      </c>
      <c r="C1674" t="s">
        <v>11783</v>
      </c>
      <c r="D1674">
        <v>2008</v>
      </c>
      <c r="E1674" t="s">
        <v>11202</v>
      </c>
      <c r="F1674" t="s">
        <v>11904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>
      <c r="A1675" s="5">
        <v>1674</v>
      </c>
      <c r="B1675" s="5" t="s">
        <v>11210</v>
      </c>
      <c r="C1675" t="s">
        <v>11783</v>
      </c>
      <c r="D1675">
        <v>2009</v>
      </c>
      <c r="E1675" t="s">
        <v>11202</v>
      </c>
      <c r="F1675" t="s">
        <v>11904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>
      <c r="A1676" s="5">
        <v>1675</v>
      </c>
      <c r="B1676" s="5" t="s">
        <v>11210</v>
      </c>
      <c r="C1676" t="s">
        <v>11786</v>
      </c>
      <c r="D1676">
        <v>2011</v>
      </c>
      <c r="E1676" t="s">
        <v>11202</v>
      </c>
      <c r="F1676" t="s">
        <v>11905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>
      <c r="A1677" s="5">
        <v>1676</v>
      </c>
      <c r="B1677" s="5" t="s">
        <v>11210</v>
      </c>
      <c r="C1677" t="s">
        <v>11786</v>
      </c>
      <c r="D1677">
        <v>2012</v>
      </c>
      <c r="E1677" t="s">
        <v>11202</v>
      </c>
      <c r="F1677" t="s">
        <v>11905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>
      <c r="A1678" s="5">
        <v>1677</v>
      </c>
      <c r="B1678" s="5" t="s">
        <v>11210</v>
      </c>
      <c r="C1678" s="5" t="s">
        <v>11785</v>
      </c>
      <c r="D1678">
        <v>2013</v>
      </c>
      <c r="E1678" t="s">
        <v>11202</v>
      </c>
      <c r="F1678" t="s">
        <v>11905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>
      <c r="A1679" s="5">
        <v>1678</v>
      </c>
      <c r="B1679" s="5" t="s">
        <v>11210</v>
      </c>
      <c r="C1679" t="s">
        <v>11785</v>
      </c>
      <c r="D1679">
        <v>2014</v>
      </c>
      <c r="E1679" t="s">
        <v>11202</v>
      </c>
      <c r="F1679" t="s">
        <v>11905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>
      <c r="A1680" s="5">
        <v>1679</v>
      </c>
      <c r="B1680" s="5" t="s">
        <v>11210</v>
      </c>
      <c r="C1680" t="s">
        <v>11784</v>
      </c>
      <c r="D1680">
        <v>2015</v>
      </c>
      <c r="E1680" t="s">
        <v>11202</v>
      </c>
      <c r="F1680" t="s">
        <v>11905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>
      <c r="A1681" s="5">
        <v>1680</v>
      </c>
      <c r="B1681" s="5" t="s">
        <v>11220</v>
      </c>
      <c r="C1681" s="5" t="s">
        <v>11425</v>
      </c>
      <c r="D1681">
        <v>2010</v>
      </c>
      <c r="E1681" t="s">
        <v>11209</v>
      </c>
      <c r="F1681" t="s">
        <v>11904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>
      <c r="A1682" s="5">
        <v>1681</v>
      </c>
      <c r="B1682" s="5" t="s">
        <v>11220</v>
      </c>
      <c r="C1682" s="5" t="s">
        <v>11425</v>
      </c>
      <c r="D1682">
        <v>2010</v>
      </c>
      <c r="E1682" t="s">
        <v>11209</v>
      </c>
      <c r="F1682" t="s">
        <v>11903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>
      <c r="A1683" s="5">
        <v>1682</v>
      </c>
      <c r="B1683" s="5" t="s">
        <v>11220</v>
      </c>
      <c r="C1683" t="s">
        <v>11425</v>
      </c>
      <c r="D1683">
        <v>2010</v>
      </c>
      <c r="E1683" t="s">
        <v>11206</v>
      </c>
      <c r="F1683" t="s">
        <v>11904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>
      <c r="A1684" s="5">
        <v>1683</v>
      </c>
      <c r="B1684" s="5" t="s">
        <v>11220</v>
      </c>
      <c r="C1684" t="s">
        <v>11425</v>
      </c>
      <c r="D1684">
        <v>2010</v>
      </c>
      <c r="E1684" t="s">
        <v>11206</v>
      </c>
      <c r="F1684" t="s">
        <v>11903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>
      <c r="A1685" s="5">
        <v>1684</v>
      </c>
      <c r="B1685" s="5" t="s">
        <v>11220</v>
      </c>
      <c r="C1685" t="s">
        <v>11425</v>
      </c>
      <c r="D1685">
        <v>2011</v>
      </c>
      <c r="E1685" t="s">
        <v>11209</v>
      </c>
      <c r="F1685" t="s">
        <v>11904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>
      <c r="A1686" s="5">
        <v>1685</v>
      </c>
      <c r="B1686" s="5" t="s">
        <v>11220</v>
      </c>
      <c r="C1686" t="s">
        <v>11425</v>
      </c>
      <c r="D1686">
        <v>2011</v>
      </c>
      <c r="E1686" t="s">
        <v>11206</v>
      </c>
      <c r="F1686" t="s">
        <v>11904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>
      <c r="A1687" s="5">
        <v>1686</v>
      </c>
      <c r="B1687" s="5" t="s">
        <v>11220</v>
      </c>
      <c r="C1687" t="s">
        <v>11425</v>
      </c>
      <c r="D1687">
        <v>2011</v>
      </c>
      <c r="E1687" t="s">
        <v>11206</v>
      </c>
      <c r="F1687" t="s">
        <v>11903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>
      <c r="A1688" s="5">
        <v>1687</v>
      </c>
      <c r="B1688" s="5" t="s">
        <v>11220</v>
      </c>
      <c r="C1688" t="s">
        <v>11425</v>
      </c>
      <c r="D1688">
        <v>2012</v>
      </c>
      <c r="E1688" t="s">
        <v>11209</v>
      </c>
      <c r="F1688" t="s">
        <v>11904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>
      <c r="A1689" s="5">
        <v>1688</v>
      </c>
      <c r="B1689" s="5" t="s">
        <v>11220</v>
      </c>
      <c r="C1689" t="s">
        <v>11425</v>
      </c>
      <c r="D1689">
        <v>2012</v>
      </c>
      <c r="E1689" t="s">
        <v>11206</v>
      </c>
      <c r="F1689" t="s">
        <v>11904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>
      <c r="A1690" s="5">
        <v>1689</v>
      </c>
      <c r="B1690" s="5" t="s">
        <v>11220</v>
      </c>
      <c r="C1690" t="s">
        <v>11425</v>
      </c>
      <c r="D1690">
        <v>2012</v>
      </c>
      <c r="E1690" t="s">
        <v>11206</v>
      </c>
      <c r="F1690" t="s">
        <v>11903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>
      <c r="A1691" s="5">
        <v>1690</v>
      </c>
      <c r="B1691" s="5" t="s">
        <v>11220</v>
      </c>
      <c r="C1691" s="5" t="s">
        <v>11424</v>
      </c>
      <c r="D1691">
        <v>2010</v>
      </c>
      <c r="E1691" t="s">
        <v>11209</v>
      </c>
      <c r="F1691" t="s">
        <v>11904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>
      <c r="A1692" s="5">
        <v>1691</v>
      </c>
      <c r="B1692" s="5" t="s">
        <v>11220</v>
      </c>
      <c r="C1692" t="s">
        <v>11424</v>
      </c>
      <c r="D1692">
        <v>2010</v>
      </c>
      <c r="E1692" t="s">
        <v>11206</v>
      </c>
      <c r="F1692" t="s">
        <v>11904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>
      <c r="A1693" s="5">
        <v>1692</v>
      </c>
      <c r="B1693" s="5" t="s">
        <v>11220</v>
      </c>
      <c r="C1693" t="s">
        <v>11424</v>
      </c>
      <c r="D1693">
        <v>2011</v>
      </c>
      <c r="E1693" t="s">
        <v>11209</v>
      </c>
      <c r="F1693" t="s">
        <v>11904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>
      <c r="A1694" s="5">
        <v>1693</v>
      </c>
      <c r="B1694" s="5" t="s">
        <v>11220</v>
      </c>
      <c r="C1694" t="s">
        <v>11424</v>
      </c>
      <c r="D1694">
        <v>2011</v>
      </c>
      <c r="E1694" t="s">
        <v>11206</v>
      </c>
      <c r="F1694" t="s">
        <v>11904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>
      <c r="A1695" s="5">
        <v>1694</v>
      </c>
      <c r="B1695" s="5" t="s">
        <v>11220</v>
      </c>
      <c r="C1695" t="s">
        <v>11424</v>
      </c>
      <c r="D1695">
        <v>2012</v>
      </c>
      <c r="E1695" t="s">
        <v>11209</v>
      </c>
      <c r="F1695" t="s">
        <v>11904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>
      <c r="A1696" s="5">
        <v>1695</v>
      </c>
      <c r="B1696" s="5" t="s">
        <v>11220</v>
      </c>
      <c r="C1696" t="s">
        <v>11424</v>
      </c>
      <c r="D1696">
        <v>2012</v>
      </c>
      <c r="E1696" t="s">
        <v>11206</v>
      </c>
      <c r="F1696" t="s">
        <v>11904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>
      <c r="A1697" s="5">
        <v>1696</v>
      </c>
      <c r="B1697" s="5" t="s">
        <v>11220</v>
      </c>
      <c r="C1697" t="s">
        <v>11436</v>
      </c>
      <c r="D1697">
        <v>2008</v>
      </c>
      <c r="E1697" t="s">
        <v>11202</v>
      </c>
      <c r="F1697" t="s">
        <v>11904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>
      <c r="A1698" s="5">
        <v>1697</v>
      </c>
      <c r="B1698" s="5" t="s">
        <v>11220</v>
      </c>
      <c r="C1698" t="s">
        <v>11436</v>
      </c>
      <c r="D1698">
        <v>2010</v>
      </c>
      <c r="E1698" t="s">
        <v>11209</v>
      </c>
      <c r="F1698" t="s">
        <v>11904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>
      <c r="A1699" s="5">
        <v>1698</v>
      </c>
      <c r="B1699" s="5" t="s">
        <v>11220</v>
      </c>
      <c r="C1699" t="s">
        <v>11436</v>
      </c>
      <c r="D1699">
        <v>2011</v>
      </c>
      <c r="E1699" t="s">
        <v>11209</v>
      </c>
      <c r="F1699" t="s">
        <v>11904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>
      <c r="A1700" s="5">
        <v>1699</v>
      </c>
      <c r="B1700" s="5" t="s">
        <v>11220</v>
      </c>
      <c r="C1700" t="s">
        <v>11510</v>
      </c>
      <c r="D1700">
        <v>2010</v>
      </c>
      <c r="E1700" t="s">
        <v>11206</v>
      </c>
      <c r="F1700" t="s">
        <v>11904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>
      <c r="A1701" s="5">
        <v>1700</v>
      </c>
      <c r="B1701" s="5" t="s">
        <v>11220</v>
      </c>
      <c r="C1701" t="s">
        <v>11510</v>
      </c>
      <c r="D1701">
        <v>2011</v>
      </c>
      <c r="E1701" t="s">
        <v>11206</v>
      </c>
      <c r="F1701" t="s">
        <v>11904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>
      <c r="A1702" s="5">
        <v>1701</v>
      </c>
      <c r="B1702" s="5" t="s">
        <v>11220</v>
      </c>
      <c r="C1702" t="s">
        <v>11510</v>
      </c>
      <c r="D1702">
        <v>2012</v>
      </c>
      <c r="E1702" t="s">
        <v>11206</v>
      </c>
      <c r="F1702" t="s">
        <v>11904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>
      <c r="A1703" s="5">
        <v>1702</v>
      </c>
      <c r="B1703" s="5" t="s">
        <v>11220</v>
      </c>
      <c r="C1703" t="s">
        <v>11558</v>
      </c>
      <c r="D1703">
        <v>2014</v>
      </c>
      <c r="E1703" t="s">
        <v>11234</v>
      </c>
      <c r="F1703" t="s">
        <v>11906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>
      <c r="A1704" s="5">
        <v>1703</v>
      </c>
      <c r="B1704" s="5" t="s">
        <v>11220</v>
      </c>
      <c r="C1704" t="s">
        <v>11558</v>
      </c>
      <c r="D1704">
        <v>2016</v>
      </c>
      <c r="E1704" t="s">
        <v>11234</v>
      </c>
      <c r="F1704" t="s">
        <v>11906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>
      <c r="A1705" s="5">
        <v>1704</v>
      </c>
      <c r="B1705" s="5" t="s">
        <v>11220</v>
      </c>
      <c r="C1705" t="s">
        <v>11558</v>
      </c>
      <c r="D1705">
        <v>2017</v>
      </c>
      <c r="E1705" t="s">
        <v>11234</v>
      </c>
      <c r="F1705" t="s">
        <v>11906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>
      <c r="A1706" s="5">
        <v>1705</v>
      </c>
      <c r="B1706" s="5" t="s">
        <v>11220</v>
      </c>
      <c r="C1706" t="s">
        <v>11589</v>
      </c>
      <c r="D1706">
        <v>2015</v>
      </c>
      <c r="E1706" t="s">
        <v>11202</v>
      </c>
      <c r="F1706" t="s">
        <v>11905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>
      <c r="A1707" s="5">
        <v>1706</v>
      </c>
      <c r="B1707" s="5" t="s">
        <v>11220</v>
      </c>
      <c r="C1707" t="s">
        <v>11589</v>
      </c>
      <c r="D1707">
        <v>2015</v>
      </c>
      <c r="E1707" t="s">
        <v>11206</v>
      </c>
      <c r="F1707" t="s">
        <v>11904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>
      <c r="A1708" s="5">
        <v>1707</v>
      </c>
      <c r="B1708" s="5" t="s">
        <v>11220</v>
      </c>
      <c r="C1708" t="s">
        <v>11589</v>
      </c>
      <c r="D1708">
        <v>2015</v>
      </c>
      <c r="E1708" t="s">
        <v>11206</v>
      </c>
      <c r="F1708" t="s">
        <v>11903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>
      <c r="A1709" s="5">
        <v>1708</v>
      </c>
      <c r="B1709" s="5" t="s">
        <v>11220</v>
      </c>
      <c r="C1709" t="s">
        <v>11589</v>
      </c>
      <c r="D1709">
        <v>2016</v>
      </c>
      <c r="E1709" t="s">
        <v>11206</v>
      </c>
      <c r="F1709" t="s">
        <v>11904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>
      <c r="A1710" s="5">
        <v>1709</v>
      </c>
      <c r="B1710" s="5" t="s">
        <v>11220</v>
      </c>
      <c r="C1710" t="s">
        <v>11589</v>
      </c>
      <c r="D1710">
        <v>2016</v>
      </c>
      <c r="E1710" t="s">
        <v>11206</v>
      </c>
      <c r="F1710" t="s">
        <v>11903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>
      <c r="A1711" s="5">
        <v>1710</v>
      </c>
      <c r="B1711" s="5" t="s">
        <v>11220</v>
      </c>
      <c r="C1711" t="s">
        <v>11589</v>
      </c>
      <c r="D1711">
        <v>2017</v>
      </c>
      <c r="E1711" t="s">
        <v>11206</v>
      </c>
      <c r="F1711" t="s">
        <v>11904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>
      <c r="A1712" s="5">
        <v>1711</v>
      </c>
      <c r="B1712" s="5" t="s">
        <v>11220</v>
      </c>
      <c r="C1712" t="s">
        <v>11589</v>
      </c>
      <c r="D1712">
        <v>2017</v>
      </c>
      <c r="E1712" t="s">
        <v>11206</v>
      </c>
      <c r="F1712" t="s">
        <v>11903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>
      <c r="A1713" s="5">
        <v>1712</v>
      </c>
      <c r="B1713" s="5" t="s">
        <v>11220</v>
      </c>
      <c r="C1713" t="s">
        <v>11587</v>
      </c>
      <c r="D1713">
        <v>2013</v>
      </c>
      <c r="E1713" t="s">
        <v>11202</v>
      </c>
      <c r="F1713" t="s">
        <v>11905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>
      <c r="A1714" s="5">
        <v>1713</v>
      </c>
      <c r="B1714" s="5" t="s">
        <v>11220</v>
      </c>
      <c r="C1714" t="s">
        <v>11587</v>
      </c>
      <c r="D1714">
        <v>2013</v>
      </c>
      <c r="E1714" t="s">
        <v>11202</v>
      </c>
      <c r="F1714" t="s">
        <v>11903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>
      <c r="A1715" s="5">
        <v>1714</v>
      </c>
      <c r="B1715" s="5" t="s">
        <v>11220</v>
      </c>
      <c r="C1715" t="s">
        <v>11587</v>
      </c>
      <c r="D1715">
        <v>2014</v>
      </c>
      <c r="E1715" t="s">
        <v>11202</v>
      </c>
      <c r="F1715" t="s">
        <v>11905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>
      <c r="A1716" s="5">
        <v>1715</v>
      </c>
      <c r="B1716" s="5" t="s">
        <v>11220</v>
      </c>
      <c r="C1716" t="s">
        <v>11587</v>
      </c>
      <c r="D1716">
        <v>2014</v>
      </c>
      <c r="E1716" t="s">
        <v>11202</v>
      </c>
      <c r="F1716" t="s">
        <v>11903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>
      <c r="A1717" s="5">
        <v>1716</v>
      </c>
      <c r="B1717" s="5" t="s">
        <v>11220</v>
      </c>
      <c r="C1717" s="5" t="s">
        <v>11587</v>
      </c>
      <c r="D1717">
        <v>2015</v>
      </c>
      <c r="E1717" t="s">
        <v>11202</v>
      </c>
      <c r="F1717" t="s">
        <v>11905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>
      <c r="A1718" s="5">
        <v>1717</v>
      </c>
      <c r="B1718" s="5" t="s">
        <v>11220</v>
      </c>
      <c r="C1718" t="s">
        <v>11587</v>
      </c>
      <c r="D1718">
        <v>2015</v>
      </c>
      <c r="E1718" t="s">
        <v>11202</v>
      </c>
      <c r="F1718" t="s">
        <v>11903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>
      <c r="A1719" s="5">
        <v>1718</v>
      </c>
      <c r="B1719" s="5" t="s">
        <v>11220</v>
      </c>
      <c r="C1719" t="s">
        <v>11588</v>
      </c>
      <c r="D1719">
        <v>2012</v>
      </c>
      <c r="E1719" t="s">
        <v>11206</v>
      </c>
      <c r="F1719" t="s">
        <v>11904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>
      <c r="A1720" s="5">
        <v>1719</v>
      </c>
      <c r="B1720" s="5" t="s">
        <v>11220</v>
      </c>
      <c r="C1720" s="5" t="s">
        <v>11588</v>
      </c>
      <c r="D1720">
        <v>2013</v>
      </c>
      <c r="E1720" t="s">
        <v>11206</v>
      </c>
      <c r="F1720" t="s">
        <v>11904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>
      <c r="A1721" s="5">
        <v>1720</v>
      </c>
      <c r="B1721" s="5" t="s">
        <v>11220</v>
      </c>
      <c r="C1721" t="s">
        <v>11588</v>
      </c>
      <c r="D1721">
        <v>2014</v>
      </c>
      <c r="E1721" t="s">
        <v>11206</v>
      </c>
      <c r="F1721" t="s">
        <v>11904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>
      <c r="A1722" s="5">
        <v>1721</v>
      </c>
      <c r="B1722" s="5" t="s">
        <v>11220</v>
      </c>
      <c r="C1722" t="s">
        <v>11636</v>
      </c>
      <c r="D1722">
        <v>2014</v>
      </c>
      <c r="E1722" t="s">
        <v>11206</v>
      </c>
      <c r="F1722" t="s">
        <v>11904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>
      <c r="A1723" s="5">
        <v>1722</v>
      </c>
      <c r="B1723" s="5" t="s">
        <v>11220</v>
      </c>
      <c r="C1723" t="s">
        <v>11636</v>
      </c>
      <c r="D1723">
        <v>2014</v>
      </c>
      <c r="E1723" t="s">
        <v>11206</v>
      </c>
      <c r="F1723" t="s">
        <v>11903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>
      <c r="A1724" s="5">
        <v>1723</v>
      </c>
      <c r="B1724" s="5" t="s">
        <v>11220</v>
      </c>
      <c r="C1724" t="s">
        <v>11636</v>
      </c>
      <c r="D1724">
        <v>2015</v>
      </c>
      <c r="E1724" t="s">
        <v>11206</v>
      </c>
      <c r="F1724" t="s">
        <v>11904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>
      <c r="A1725" s="5">
        <v>1724</v>
      </c>
      <c r="B1725" s="5" t="s">
        <v>11220</v>
      </c>
      <c r="C1725" t="s">
        <v>11636</v>
      </c>
      <c r="D1725">
        <v>2015</v>
      </c>
      <c r="E1725" t="s">
        <v>11206</v>
      </c>
      <c r="F1725" t="s">
        <v>11903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>
      <c r="A1726" s="5">
        <v>1725</v>
      </c>
      <c r="B1726" s="5" t="s">
        <v>11220</v>
      </c>
      <c r="C1726" t="s">
        <v>11636</v>
      </c>
      <c r="D1726">
        <v>2017</v>
      </c>
      <c r="E1726" t="s">
        <v>11206</v>
      </c>
      <c r="F1726" t="s">
        <v>11904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>
      <c r="A1727" s="5">
        <v>1726</v>
      </c>
      <c r="B1727" s="5" t="s">
        <v>11220</v>
      </c>
      <c r="C1727" t="s">
        <v>11636</v>
      </c>
      <c r="D1727">
        <v>2017</v>
      </c>
      <c r="E1727" t="s">
        <v>11206</v>
      </c>
      <c r="F1727" t="s">
        <v>11903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>
      <c r="A1728" s="5">
        <v>1727</v>
      </c>
      <c r="B1728" s="5" t="s">
        <v>11220</v>
      </c>
      <c r="C1728" t="s">
        <v>11635</v>
      </c>
      <c r="D1728">
        <v>2017</v>
      </c>
      <c r="E1728" t="s">
        <v>11206</v>
      </c>
      <c r="F1728" t="s">
        <v>11904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>
      <c r="A1729" s="5">
        <v>1728</v>
      </c>
      <c r="B1729" s="5" t="s">
        <v>11220</v>
      </c>
      <c r="C1729" t="s">
        <v>11635</v>
      </c>
      <c r="D1729">
        <v>2017</v>
      </c>
      <c r="E1729" t="s">
        <v>11206</v>
      </c>
      <c r="F1729" t="s">
        <v>11903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>
      <c r="A1730" s="5">
        <v>1729</v>
      </c>
      <c r="B1730" s="5" t="s">
        <v>11220</v>
      </c>
      <c r="C1730" t="s">
        <v>11648</v>
      </c>
      <c r="D1730">
        <v>2005</v>
      </c>
      <c r="E1730" t="s">
        <v>11206</v>
      </c>
      <c r="F1730" t="s">
        <v>11904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>
      <c r="A1731" s="5">
        <v>1730</v>
      </c>
      <c r="B1731" s="5" t="s">
        <v>11220</v>
      </c>
      <c r="C1731" t="s">
        <v>11648</v>
      </c>
      <c r="D1731">
        <v>2006</v>
      </c>
      <c r="E1731" t="s">
        <v>11206</v>
      </c>
      <c r="F1731" t="s">
        <v>11904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>
      <c r="A1732" s="5">
        <v>1731</v>
      </c>
      <c r="B1732" s="5" t="s">
        <v>11220</v>
      </c>
      <c r="C1732" t="s">
        <v>11671</v>
      </c>
      <c r="D1732">
        <v>2015</v>
      </c>
      <c r="E1732" t="s">
        <v>11209</v>
      </c>
      <c r="F1732" t="s">
        <v>11904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>
      <c r="A1733" s="5">
        <v>1732</v>
      </c>
      <c r="B1733" s="5" t="s">
        <v>11220</v>
      </c>
      <c r="C1733" t="s">
        <v>11671</v>
      </c>
      <c r="D1733">
        <v>2015</v>
      </c>
      <c r="E1733" t="s">
        <v>11206</v>
      </c>
      <c r="F1733" t="s">
        <v>11904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>
      <c r="A1734" s="5">
        <v>1733</v>
      </c>
      <c r="B1734" s="5" t="s">
        <v>11220</v>
      </c>
      <c r="C1734" s="5" t="s">
        <v>11671</v>
      </c>
      <c r="D1734">
        <v>2016</v>
      </c>
      <c r="E1734" t="s">
        <v>11209</v>
      </c>
      <c r="F1734" t="s">
        <v>11904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>
      <c r="A1735" s="5">
        <v>1734</v>
      </c>
      <c r="B1735" s="5" t="s">
        <v>11220</v>
      </c>
      <c r="C1735" t="s">
        <v>11671</v>
      </c>
      <c r="D1735">
        <v>2016</v>
      </c>
      <c r="E1735" t="s">
        <v>11206</v>
      </c>
      <c r="F1735" t="s">
        <v>11904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>
      <c r="A1736" s="5">
        <v>1735</v>
      </c>
      <c r="B1736" s="5" t="s">
        <v>11220</v>
      </c>
      <c r="C1736" t="s">
        <v>11671</v>
      </c>
      <c r="D1736">
        <v>2017</v>
      </c>
      <c r="E1736" t="s">
        <v>11209</v>
      </c>
      <c r="F1736" t="s">
        <v>11904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>
      <c r="A1737" s="5">
        <v>1736</v>
      </c>
      <c r="B1737" s="5" t="s">
        <v>11220</v>
      </c>
      <c r="C1737" t="s">
        <v>11671</v>
      </c>
      <c r="D1737">
        <v>2017</v>
      </c>
      <c r="E1737" t="s">
        <v>11206</v>
      </c>
      <c r="F1737" t="s">
        <v>11904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>
      <c r="A1738" s="5">
        <v>1737</v>
      </c>
      <c r="B1738" s="5" t="s">
        <v>11220</v>
      </c>
      <c r="C1738" t="s">
        <v>11670</v>
      </c>
      <c r="D1738">
        <v>2015</v>
      </c>
      <c r="E1738" t="s">
        <v>11206</v>
      </c>
      <c r="F1738" t="s">
        <v>11904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>
      <c r="A1739" s="5">
        <v>1738</v>
      </c>
      <c r="B1739" s="5" t="s">
        <v>11220</v>
      </c>
      <c r="C1739" t="s">
        <v>11670</v>
      </c>
      <c r="D1739">
        <v>2015</v>
      </c>
      <c r="E1739" t="s">
        <v>11206</v>
      </c>
      <c r="F1739" t="s">
        <v>11903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>
      <c r="A1740" s="5">
        <v>1739</v>
      </c>
      <c r="B1740" s="5" t="s">
        <v>11220</v>
      </c>
      <c r="C1740" t="s">
        <v>11670</v>
      </c>
      <c r="D1740">
        <v>2016</v>
      </c>
      <c r="E1740" t="s">
        <v>11206</v>
      </c>
      <c r="F1740" t="s">
        <v>11904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>
      <c r="A1741" s="5">
        <v>1740</v>
      </c>
      <c r="B1741" s="5" t="s">
        <v>11220</v>
      </c>
      <c r="C1741" t="s">
        <v>11670</v>
      </c>
      <c r="D1741">
        <v>2016</v>
      </c>
      <c r="E1741" t="s">
        <v>11206</v>
      </c>
      <c r="F1741" t="s">
        <v>11903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>
      <c r="A1742" s="5">
        <v>1741</v>
      </c>
      <c r="B1742" s="5" t="s">
        <v>11220</v>
      </c>
      <c r="C1742" t="s">
        <v>11670</v>
      </c>
      <c r="D1742">
        <v>2017</v>
      </c>
      <c r="E1742" t="s">
        <v>11206</v>
      </c>
      <c r="F1742" t="s">
        <v>11904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>
      <c r="A1743" s="5">
        <v>1742</v>
      </c>
      <c r="B1743" s="5" t="s">
        <v>11220</v>
      </c>
      <c r="C1743" t="s">
        <v>11670</v>
      </c>
      <c r="D1743">
        <v>2017</v>
      </c>
      <c r="E1743" t="s">
        <v>11206</v>
      </c>
      <c r="F1743" t="s">
        <v>11903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>
      <c r="A1744" s="5">
        <v>1743</v>
      </c>
      <c r="B1744" s="5" t="s">
        <v>11220</v>
      </c>
      <c r="C1744" t="s">
        <v>11708</v>
      </c>
      <c r="D1744">
        <v>2007</v>
      </c>
      <c r="E1744" t="s">
        <v>11206</v>
      </c>
      <c r="F1744" t="s">
        <v>11904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>
      <c r="A1745" s="5">
        <v>1744</v>
      </c>
      <c r="B1745" s="5" t="s">
        <v>11220</v>
      </c>
      <c r="C1745" s="5" t="s">
        <v>11708</v>
      </c>
      <c r="D1745">
        <v>2007</v>
      </c>
      <c r="E1745" t="s">
        <v>11206</v>
      </c>
      <c r="F1745" t="s">
        <v>11903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>
      <c r="A1746" s="5">
        <v>1745</v>
      </c>
      <c r="B1746" s="5" t="s">
        <v>11220</v>
      </c>
      <c r="C1746" s="5" t="s">
        <v>11708</v>
      </c>
      <c r="D1746">
        <v>2008</v>
      </c>
      <c r="E1746" t="s">
        <v>11206</v>
      </c>
      <c r="F1746" t="s">
        <v>11904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>
      <c r="A1747" s="5">
        <v>1746</v>
      </c>
      <c r="B1747" s="5" t="s">
        <v>11220</v>
      </c>
      <c r="C1747" s="5" t="s">
        <v>11708</v>
      </c>
      <c r="D1747">
        <v>2008</v>
      </c>
      <c r="E1747" t="s">
        <v>11206</v>
      </c>
      <c r="F1747" t="s">
        <v>11903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>
      <c r="A1748" s="5">
        <v>1747</v>
      </c>
      <c r="B1748" s="5" t="s">
        <v>11220</v>
      </c>
      <c r="C1748" s="5" t="s">
        <v>11708</v>
      </c>
      <c r="D1748">
        <v>2009</v>
      </c>
      <c r="E1748" t="s">
        <v>11206</v>
      </c>
      <c r="F1748" t="s">
        <v>11904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>
      <c r="A1749" s="5">
        <v>1748</v>
      </c>
      <c r="B1749" s="5" t="s">
        <v>11220</v>
      </c>
      <c r="C1749" t="s">
        <v>11708</v>
      </c>
      <c r="D1749">
        <v>2009</v>
      </c>
      <c r="E1749" t="s">
        <v>11206</v>
      </c>
      <c r="F1749" t="s">
        <v>11903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>
      <c r="A1750" s="5">
        <v>1749</v>
      </c>
      <c r="B1750" s="5" t="s">
        <v>11214</v>
      </c>
      <c r="C1750" t="s">
        <v>11221</v>
      </c>
      <c r="D1750">
        <v>2007</v>
      </c>
      <c r="E1750" t="s">
        <v>11206</v>
      </c>
      <c r="F1750" t="s">
        <v>11904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>
      <c r="A1751" s="5">
        <v>1750</v>
      </c>
      <c r="B1751" s="5" t="s">
        <v>11214</v>
      </c>
      <c r="C1751" t="s">
        <v>11221</v>
      </c>
      <c r="D1751">
        <v>2007</v>
      </c>
      <c r="E1751" t="s">
        <v>11206</v>
      </c>
      <c r="F1751" t="s">
        <v>11903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>
      <c r="A1752" s="5">
        <v>1751</v>
      </c>
      <c r="B1752" s="5" t="s">
        <v>11214</v>
      </c>
      <c r="C1752" t="s">
        <v>11221</v>
      </c>
      <c r="D1752">
        <v>2008</v>
      </c>
      <c r="E1752" t="s">
        <v>11206</v>
      </c>
      <c r="F1752" t="s">
        <v>11904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>
      <c r="A1753" s="5">
        <v>1752</v>
      </c>
      <c r="B1753" s="5" t="s">
        <v>11214</v>
      </c>
      <c r="C1753" t="s">
        <v>11221</v>
      </c>
      <c r="D1753">
        <v>2008</v>
      </c>
      <c r="E1753" t="s">
        <v>11206</v>
      </c>
      <c r="F1753" t="s">
        <v>11903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>
      <c r="A1754" s="5">
        <v>1753</v>
      </c>
      <c r="B1754" s="5" t="s">
        <v>11214</v>
      </c>
      <c r="C1754" t="s">
        <v>11221</v>
      </c>
      <c r="D1754">
        <v>2009</v>
      </c>
      <c r="E1754" t="s">
        <v>11206</v>
      </c>
      <c r="F1754" t="s">
        <v>11904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>
      <c r="A1755" s="5">
        <v>1754</v>
      </c>
      <c r="B1755" s="5" t="s">
        <v>11214</v>
      </c>
      <c r="C1755" s="5" t="s">
        <v>11221</v>
      </c>
      <c r="D1755">
        <v>2009</v>
      </c>
      <c r="E1755" t="s">
        <v>11206</v>
      </c>
      <c r="F1755" t="s">
        <v>11903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>
      <c r="A1756" s="5">
        <v>1755</v>
      </c>
      <c r="B1756" s="5" t="s">
        <v>11214</v>
      </c>
      <c r="C1756" s="5" t="s">
        <v>11223</v>
      </c>
      <c r="D1756">
        <v>2015</v>
      </c>
      <c r="E1756" t="s">
        <v>11202</v>
      </c>
      <c r="F1756" t="s">
        <v>11904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>
      <c r="A1757" s="5">
        <v>1756</v>
      </c>
      <c r="B1757" s="5" t="s">
        <v>11214</v>
      </c>
      <c r="C1757" t="s">
        <v>11223</v>
      </c>
      <c r="D1757">
        <v>2015</v>
      </c>
      <c r="E1757" t="s">
        <v>11202</v>
      </c>
      <c r="F1757" t="s">
        <v>11903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>
      <c r="A1758" s="5">
        <v>1757</v>
      </c>
      <c r="B1758" s="5" t="s">
        <v>11214</v>
      </c>
      <c r="C1758" t="s">
        <v>11223</v>
      </c>
      <c r="D1758">
        <v>2016</v>
      </c>
      <c r="E1758" t="s">
        <v>11202</v>
      </c>
      <c r="F1758" t="s">
        <v>11904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>
      <c r="A1759" s="5">
        <v>1758</v>
      </c>
      <c r="B1759" s="5" t="s">
        <v>11214</v>
      </c>
      <c r="C1759" t="s">
        <v>11223</v>
      </c>
      <c r="D1759">
        <v>2016</v>
      </c>
      <c r="E1759" t="s">
        <v>11202</v>
      </c>
      <c r="F1759" t="s">
        <v>11903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>
      <c r="A1760" s="5">
        <v>1759</v>
      </c>
      <c r="B1760" s="5" t="s">
        <v>11214</v>
      </c>
      <c r="C1760" t="s">
        <v>11223</v>
      </c>
      <c r="D1760">
        <v>2017</v>
      </c>
      <c r="E1760" t="s">
        <v>11202</v>
      </c>
      <c r="F1760" t="s">
        <v>11904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>
      <c r="A1761" s="5">
        <v>1760</v>
      </c>
      <c r="B1761" s="5" t="s">
        <v>11214</v>
      </c>
      <c r="C1761" t="s">
        <v>11223</v>
      </c>
      <c r="D1761">
        <v>2017</v>
      </c>
      <c r="E1761" t="s">
        <v>11202</v>
      </c>
      <c r="F1761" t="s">
        <v>11903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>
      <c r="A1762" s="5">
        <v>1761</v>
      </c>
      <c r="B1762" s="5" t="s">
        <v>11214</v>
      </c>
      <c r="C1762" t="s">
        <v>11284</v>
      </c>
      <c r="D1762">
        <v>2015</v>
      </c>
      <c r="E1762" t="s">
        <v>11206</v>
      </c>
      <c r="F1762" t="s">
        <v>11904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>
      <c r="A1763" s="5">
        <v>1762</v>
      </c>
      <c r="B1763" s="5" t="s">
        <v>11214</v>
      </c>
      <c r="C1763" t="s">
        <v>11284</v>
      </c>
      <c r="D1763">
        <v>2016</v>
      </c>
      <c r="E1763" t="s">
        <v>11206</v>
      </c>
      <c r="F1763" t="s">
        <v>11904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>
      <c r="A1764" s="5">
        <v>1763</v>
      </c>
      <c r="B1764" s="5" t="s">
        <v>11214</v>
      </c>
      <c r="C1764" t="s">
        <v>11284</v>
      </c>
      <c r="D1764">
        <v>2017</v>
      </c>
      <c r="E1764" t="s">
        <v>11206</v>
      </c>
      <c r="F1764" t="s">
        <v>11904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>
      <c r="A1765" s="5">
        <v>1764</v>
      </c>
      <c r="B1765" s="5" t="s">
        <v>11214</v>
      </c>
      <c r="C1765" t="s">
        <v>11283</v>
      </c>
      <c r="D1765">
        <v>2009</v>
      </c>
      <c r="E1765" t="s">
        <v>11206</v>
      </c>
      <c r="F1765" t="s">
        <v>11904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>
      <c r="A1766" s="5">
        <v>1765</v>
      </c>
      <c r="B1766" s="5" t="s">
        <v>11214</v>
      </c>
      <c r="C1766" s="5" t="s">
        <v>11283</v>
      </c>
      <c r="D1766">
        <v>2010</v>
      </c>
      <c r="E1766" t="s">
        <v>11206</v>
      </c>
      <c r="F1766" t="s">
        <v>11904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>
      <c r="A1767" s="5">
        <v>1766</v>
      </c>
      <c r="B1767" s="5" t="s">
        <v>11214</v>
      </c>
      <c r="C1767" s="5" t="s">
        <v>11283</v>
      </c>
      <c r="D1767">
        <v>2011</v>
      </c>
      <c r="E1767" t="s">
        <v>11206</v>
      </c>
      <c r="F1767" t="s">
        <v>11904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>
      <c r="A1768" s="5">
        <v>1767</v>
      </c>
      <c r="B1768" s="5" t="s">
        <v>11214</v>
      </c>
      <c r="C1768" t="s">
        <v>11288</v>
      </c>
      <c r="D1768">
        <v>2014</v>
      </c>
      <c r="E1768" t="s">
        <v>11206</v>
      </c>
      <c r="F1768" t="s">
        <v>11904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>
      <c r="A1769" s="5">
        <v>1768</v>
      </c>
      <c r="B1769" s="5" t="s">
        <v>11214</v>
      </c>
      <c r="C1769" t="s">
        <v>11288</v>
      </c>
      <c r="D1769">
        <v>2015</v>
      </c>
      <c r="E1769" t="s">
        <v>11206</v>
      </c>
      <c r="F1769" t="s">
        <v>11904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>
      <c r="A1770" s="5">
        <v>1769</v>
      </c>
      <c r="B1770" s="5" t="s">
        <v>11214</v>
      </c>
      <c r="C1770" t="s">
        <v>11288</v>
      </c>
      <c r="D1770">
        <v>2017</v>
      </c>
      <c r="E1770" t="s">
        <v>11206</v>
      </c>
      <c r="F1770" t="s">
        <v>11904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>
      <c r="A1771" s="5">
        <v>1770</v>
      </c>
      <c r="B1771" s="5" t="s">
        <v>11214</v>
      </c>
      <c r="C1771" t="s">
        <v>11402</v>
      </c>
      <c r="D1771">
        <v>2012</v>
      </c>
      <c r="E1771" t="s">
        <v>11206</v>
      </c>
      <c r="F1771" t="s">
        <v>11904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>
      <c r="A1772" s="5">
        <v>1771</v>
      </c>
      <c r="B1772" s="5" t="s">
        <v>11214</v>
      </c>
      <c r="C1772" t="s">
        <v>11402</v>
      </c>
      <c r="D1772">
        <v>2012</v>
      </c>
      <c r="E1772" t="s">
        <v>11206</v>
      </c>
      <c r="F1772" t="s">
        <v>11903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>
      <c r="A1773" s="5">
        <v>1772</v>
      </c>
      <c r="B1773" s="5" t="s">
        <v>11214</v>
      </c>
      <c r="C1773" t="s">
        <v>11402</v>
      </c>
      <c r="D1773">
        <v>2013</v>
      </c>
      <c r="E1773" t="s">
        <v>11206</v>
      </c>
      <c r="F1773" t="s">
        <v>11904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>
      <c r="A1774" s="5">
        <v>1773</v>
      </c>
      <c r="B1774" s="5" t="s">
        <v>11214</v>
      </c>
      <c r="C1774" t="s">
        <v>11402</v>
      </c>
      <c r="D1774">
        <v>2013</v>
      </c>
      <c r="E1774" t="s">
        <v>11206</v>
      </c>
      <c r="F1774" t="s">
        <v>11903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>
      <c r="A1775" s="5">
        <v>1774</v>
      </c>
      <c r="B1775" s="5" t="s">
        <v>11214</v>
      </c>
      <c r="C1775" t="s">
        <v>11402</v>
      </c>
      <c r="D1775">
        <v>2014</v>
      </c>
      <c r="E1775" t="s">
        <v>11206</v>
      </c>
      <c r="F1775" t="s">
        <v>11904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>
      <c r="A1776" s="5">
        <v>1775</v>
      </c>
      <c r="B1776" s="5" t="s">
        <v>11214</v>
      </c>
      <c r="C1776" t="s">
        <v>11402</v>
      </c>
      <c r="D1776">
        <v>2014</v>
      </c>
      <c r="E1776" t="s">
        <v>11206</v>
      </c>
      <c r="F1776" t="s">
        <v>11903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>
      <c r="A1777" s="5">
        <v>1776</v>
      </c>
      <c r="B1777" s="5" t="s">
        <v>11214</v>
      </c>
      <c r="C1777" t="s">
        <v>11488</v>
      </c>
      <c r="D1777">
        <v>2015</v>
      </c>
      <c r="E1777" t="s">
        <v>11206</v>
      </c>
      <c r="F1777" t="s">
        <v>11904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>
      <c r="A1778" s="5">
        <v>1777</v>
      </c>
      <c r="B1778" s="5" t="s">
        <v>11214</v>
      </c>
      <c r="C1778" t="s">
        <v>11488</v>
      </c>
      <c r="D1778">
        <v>2015</v>
      </c>
      <c r="E1778" t="s">
        <v>11206</v>
      </c>
      <c r="F1778" t="s">
        <v>11903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>
      <c r="A1779" s="5">
        <v>1778</v>
      </c>
      <c r="B1779" s="5" t="s">
        <v>11214</v>
      </c>
      <c r="C1779" t="s">
        <v>11488</v>
      </c>
      <c r="D1779">
        <v>2016</v>
      </c>
      <c r="E1779" t="s">
        <v>11206</v>
      </c>
      <c r="F1779" t="s">
        <v>11904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>
      <c r="A1780" s="5">
        <v>1779</v>
      </c>
      <c r="B1780" s="5" t="s">
        <v>11214</v>
      </c>
      <c r="C1780" t="s">
        <v>11488</v>
      </c>
      <c r="D1780">
        <v>2016</v>
      </c>
      <c r="E1780" t="s">
        <v>11206</v>
      </c>
      <c r="F1780" t="s">
        <v>11903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>
      <c r="A1781" s="5">
        <v>1780</v>
      </c>
      <c r="B1781" s="5" t="s">
        <v>11214</v>
      </c>
      <c r="C1781" t="s">
        <v>11488</v>
      </c>
      <c r="D1781">
        <v>2017</v>
      </c>
      <c r="E1781" t="s">
        <v>11206</v>
      </c>
      <c r="F1781" t="s">
        <v>11904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>
      <c r="A1782" s="5">
        <v>1781</v>
      </c>
      <c r="B1782" s="5" t="s">
        <v>11214</v>
      </c>
      <c r="C1782" t="s">
        <v>11488</v>
      </c>
      <c r="D1782">
        <v>2017</v>
      </c>
      <c r="E1782" t="s">
        <v>11206</v>
      </c>
      <c r="F1782" t="s">
        <v>11903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>
      <c r="A1783" s="5">
        <v>1782</v>
      </c>
      <c r="B1783" s="5" t="s">
        <v>11214</v>
      </c>
      <c r="C1783" t="s">
        <v>11543</v>
      </c>
      <c r="D1783">
        <v>2015</v>
      </c>
      <c r="E1783" t="s">
        <v>11209</v>
      </c>
      <c r="F1783" t="s">
        <v>11905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>
      <c r="A1784" s="5">
        <v>1783</v>
      </c>
      <c r="B1784" s="5" t="s">
        <v>11214</v>
      </c>
      <c r="C1784" t="s">
        <v>11543</v>
      </c>
      <c r="D1784">
        <v>2016</v>
      </c>
      <c r="E1784" t="s">
        <v>11202</v>
      </c>
      <c r="F1784" t="s">
        <v>11905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>
      <c r="A1785" s="5">
        <v>1784</v>
      </c>
      <c r="B1785" s="5" t="s">
        <v>11214</v>
      </c>
      <c r="C1785" t="s">
        <v>11543</v>
      </c>
      <c r="D1785">
        <v>2017</v>
      </c>
      <c r="E1785" t="s">
        <v>11202</v>
      </c>
      <c r="F1785" t="s">
        <v>11905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>
      <c r="A1786" s="5">
        <v>1785</v>
      </c>
      <c r="B1786" s="5" t="s">
        <v>11214</v>
      </c>
      <c r="C1786" t="s">
        <v>11582</v>
      </c>
      <c r="D1786">
        <v>2015</v>
      </c>
      <c r="E1786" t="s">
        <v>11209</v>
      </c>
      <c r="F1786" t="s">
        <v>11904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>
      <c r="A1787" s="5">
        <v>1786</v>
      </c>
      <c r="B1787" s="5" t="s">
        <v>11214</v>
      </c>
      <c r="C1787" t="s">
        <v>11582</v>
      </c>
      <c r="D1787">
        <v>2015</v>
      </c>
      <c r="E1787" t="s">
        <v>11209</v>
      </c>
      <c r="F1787" t="s">
        <v>11903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>
      <c r="A1788" s="5">
        <v>1787</v>
      </c>
      <c r="B1788" s="5" t="s">
        <v>11214</v>
      </c>
      <c r="C1788" t="s">
        <v>11582</v>
      </c>
      <c r="D1788">
        <v>2015</v>
      </c>
      <c r="E1788" t="s">
        <v>11202</v>
      </c>
      <c r="F1788" t="s">
        <v>11904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>
      <c r="A1789" s="5">
        <v>1788</v>
      </c>
      <c r="B1789" s="5" t="s">
        <v>11214</v>
      </c>
      <c r="C1789" t="s">
        <v>11582</v>
      </c>
      <c r="D1789">
        <v>2015</v>
      </c>
      <c r="E1789" t="s">
        <v>11202</v>
      </c>
      <c r="F1789" t="s">
        <v>11903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>
      <c r="A1790" s="5">
        <v>1789</v>
      </c>
      <c r="B1790" s="5" t="s">
        <v>11214</v>
      </c>
      <c r="C1790" t="s">
        <v>11582</v>
      </c>
      <c r="D1790">
        <v>2016</v>
      </c>
      <c r="E1790" t="s">
        <v>11209</v>
      </c>
      <c r="F1790" t="s">
        <v>11904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>
      <c r="A1791" s="5">
        <v>1790</v>
      </c>
      <c r="B1791" s="5" t="s">
        <v>11214</v>
      </c>
      <c r="C1791" t="s">
        <v>11582</v>
      </c>
      <c r="D1791">
        <v>2016</v>
      </c>
      <c r="E1791" t="s">
        <v>11209</v>
      </c>
      <c r="F1791" t="s">
        <v>11903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>
      <c r="A1792" s="5">
        <v>1791</v>
      </c>
      <c r="B1792" s="5" t="s">
        <v>11214</v>
      </c>
      <c r="C1792" t="s">
        <v>11582</v>
      </c>
      <c r="D1792">
        <v>2016</v>
      </c>
      <c r="E1792" t="s">
        <v>11202</v>
      </c>
      <c r="F1792" t="s">
        <v>11904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>
      <c r="A1793" s="5">
        <v>1792</v>
      </c>
      <c r="B1793" s="5" t="s">
        <v>11214</v>
      </c>
      <c r="C1793" t="s">
        <v>11582</v>
      </c>
      <c r="D1793">
        <v>2016</v>
      </c>
      <c r="E1793" t="s">
        <v>11202</v>
      </c>
      <c r="F1793" t="s">
        <v>11903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>
      <c r="A1794" s="5">
        <v>1793</v>
      </c>
      <c r="B1794" s="5" t="s">
        <v>11214</v>
      </c>
      <c r="C1794" t="s">
        <v>11582</v>
      </c>
      <c r="D1794">
        <v>2017</v>
      </c>
      <c r="E1794" t="s">
        <v>11209</v>
      </c>
      <c r="F1794" t="s">
        <v>11904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>
      <c r="A1795" s="5">
        <v>1794</v>
      </c>
      <c r="B1795" s="5" t="s">
        <v>11214</v>
      </c>
      <c r="C1795" t="s">
        <v>11582</v>
      </c>
      <c r="D1795">
        <v>2017</v>
      </c>
      <c r="E1795" t="s">
        <v>11209</v>
      </c>
      <c r="F1795" t="s">
        <v>11903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>
      <c r="A1796" s="5">
        <v>1795</v>
      </c>
      <c r="B1796" s="5" t="s">
        <v>11214</v>
      </c>
      <c r="C1796" t="s">
        <v>11582</v>
      </c>
      <c r="D1796">
        <v>2017</v>
      </c>
      <c r="E1796" t="s">
        <v>11202</v>
      </c>
      <c r="F1796" t="s">
        <v>11904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>
      <c r="A1797" s="5">
        <v>1796</v>
      </c>
      <c r="B1797" s="5" t="s">
        <v>11214</v>
      </c>
      <c r="C1797" t="s">
        <v>11582</v>
      </c>
      <c r="D1797">
        <v>2017</v>
      </c>
      <c r="E1797" t="s">
        <v>11202</v>
      </c>
      <c r="F1797" t="s">
        <v>11903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>
      <c r="A1798" s="5">
        <v>1797</v>
      </c>
      <c r="B1798" s="5" t="s">
        <v>11214</v>
      </c>
      <c r="C1798" t="s">
        <v>11592</v>
      </c>
      <c r="D1798">
        <v>2014</v>
      </c>
      <c r="E1798" t="s">
        <v>11234</v>
      </c>
      <c r="F1798" t="s">
        <v>11906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>
      <c r="A1799" s="5">
        <v>1798</v>
      </c>
      <c r="B1799" s="5" t="s">
        <v>11214</v>
      </c>
      <c r="C1799" t="s">
        <v>11592</v>
      </c>
      <c r="D1799">
        <v>2015</v>
      </c>
      <c r="E1799" t="s">
        <v>11234</v>
      </c>
      <c r="F1799" t="s">
        <v>11906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>
      <c r="A1800" s="5">
        <v>1799</v>
      </c>
      <c r="B1800" s="5" t="s">
        <v>11214</v>
      </c>
      <c r="C1800" t="s">
        <v>11592</v>
      </c>
      <c r="D1800">
        <v>2016</v>
      </c>
      <c r="E1800" t="s">
        <v>11234</v>
      </c>
      <c r="F1800" t="s">
        <v>11906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>
      <c r="A1801" s="5">
        <v>1800</v>
      </c>
      <c r="B1801" s="5" t="s">
        <v>11214</v>
      </c>
      <c r="C1801" t="s">
        <v>11628</v>
      </c>
      <c r="D1801">
        <v>2014</v>
      </c>
      <c r="E1801" t="s">
        <v>11209</v>
      </c>
      <c r="F1801" t="s">
        <v>11904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>
      <c r="A1802" s="5">
        <v>1801</v>
      </c>
      <c r="B1802" s="5" t="s">
        <v>11214</v>
      </c>
      <c r="C1802" t="s">
        <v>11628</v>
      </c>
      <c r="D1802">
        <v>2016</v>
      </c>
      <c r="E1802" t="s">
        <v>11209</v>
      </c>
      <c r="F1802" t="s">
        <v>11904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>
      <c r="A1803" s="5">
        <v>1802</v>
      </c>
      <c r="B1803" s="5" t="s">
        <v>11214</v>
      </c>
      <c r="C1803" t="s">
        <v>11628</v>
      </c>
      <c r="D1803">
        <v>2017</v>
      </c>
      <c r="E1803" t="s">
        <v>11209</v>
      </c>
      <c r="F1803" t="s">
        <v>11904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>
      <c r="A1804" s="5">
        <v>1803</v>
      </c>
      <c r="B1804" s="5" t="s">
        <v>11214</v>
      </c>
      <c r="C1804" t="s">
        <v>11654</v>
      </c>
      <c r="D1804">
        <v>2015</v>
      </c>
      <c r="E1804" t="s">
        <v>11206</v>
      </c>
      <c r="F1804" t="s">
        <v>11904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>
      <c r="A1805" s="5">
        <v>1804</v>
      </c>
      <c r="B1805" s="5" t="s">
        <v>11214</v>
      </c>
      <c r="C1805" t="s">
        <v>11654</v>
      </c>
      <c r="D1805">
        <v>2016</v>
      </c>
      <c r="E1805" t="s">
        <v>11206</v>
      </c>
      <c r="F1805" t="s">
        <v>11904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>
      <c r="A1806" s="5">
        <v>1805</v>
      </c>
      <c r="B1806" s="5" t="s">
        <v>11214</v>
      </c>
      <c r="C1806" t="s">
        <v>11654</v>
      </c>
      <c r="D1806">
        <v>2017</v>
      </c>
      <c r="E1806" t="s">
        <v>11206</v>
      </c>
      <c r="F1806" t="s">
        <v>11904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>
      <c r="A1807" s="5">
        <v>1806</v>
      </c>
      <c r="B1807" s="5" t="s">
        <v>11214</v>
      </c>
      <c r="C1807" t="s">
        <v>11653</v>
      </c>
      <c r="D1807">
        <v>2012</v>
      </c>
      <c r="E1807" t="s">
        <v>11209</v>
      </c>
      <c r="F1807" t="s">
        <v>11904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>
      <c r="A1808" s="5">
        <v>1807</v>
      </c>
      <c r="B1808" s="5" t="s">
        <v>11214</v>
      </c>
      <c r="C1808" t="s">
        <v>11653</v>
      </c>
      <c r="D1808">
        <v>2013</v>
      </c>
      <c r="E1808" t="s">
        <v>11209</v>
      </c>
      <c r="F1808" t="s">
        <v>11904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>
      <c r="A1809" s="5">
        <v>1808</v>
      </c>
      <c r="B1809" s="5" t="s">
        <v>11214</v>
      </c>
      <c r="C1809" t="s">
        <v>11653</v>
      </c>
      <c r="D1809">
        <v>2014</v>
      </c>
      <c r="E1809" t="s">
        <v>11209</v>
      </c>
      <c r="F1809" t="s">
        <v>11904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>
      <c r="A1810" s="5">
        <v>1809</v>
      </c>
      <c r="B1810" s="5" t="s">
        <v>11214</v>
      </c>
      <c r="C1810" t="s">
        <v>11663</v>
      </c>
      <c r="D1810">
        <v>2015</v>
      </c>
      <c r="E1810" t="s">
        <v>11206</v>
      </c>
      <c r="F1810" t="s">
        <v>11904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>
      <c r="A1811" s="5">
        <v>1810</v>
      </c>
      <c r="B1811" s="5" t="s">
        <v>11214</v>
      </c>
      <c r="C1811" t="s">
        <v>11663</v>
      </c>
      <c r="D1811">
        <v>2016</v>
      </c>
      <c r="E1811" t="s">
        <v>11206</v>
      </c>
      <c r="F1811" t="s">
        <v>11904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>
      <c r="A1812" s="5">
        <v>1811</v>
      </c>
      <c r="B1812" s="5" t="s">
        <v>11214</v>
      </c>
      <c r="C1812" t="s">
        <v>11663</v>
      </c>
      <c r="D1812">
        <v>2017</v>
      </c>
      <c r="E1812" t="s">
        <v>11206</v>
      </c>
      <c r="F1812" t="s">
        <v>11904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>
      <c r="A1813" s="5">
        <v>1812</v>
      </c>
      <c r="B1813" s="5" t="s">
        <v>11214</v>
      </c>
      <c r="C1813" t="s">
        <v>11676</v>
      </c>
      <c r="D1813">
        <v>2015</v>
      </c>
      <c r="E1813" t="s">
        <v>11206</v>
      </c>
      <c r="F1813" t="s">
        <v>11904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>
      <c r="A1814" s="5">
        <v>1813</v>
      </c>
      <c r="B1814" s="5" t="s">
        <v>11214</v>
      </c>
      <c r="C1814" t="s">
        <v>11676</v>
      </c>
      <c r="D1814">
        <v>2016</v>
      </c>
      <c r="E1814" t="s">
        <v>11206</v>
      </c>
      <c r="F1814" t="s">
        <v>11904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>
      <c r="A1815" s="5">
        <v>1814</v>
      </c>
      <c r="B1815" s="5" t="s">
        <v>11214</v>
      </c>
      <c r="C1815" t="s">
        <v>11676</v>
      </c>
      <c r="D1815">
        <v>2017</v>
      </c>
      <c r="E1815" t="s">
        <v>11206</v>
      </c>
      <c r="F1815" t="s">
        <v>11904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>
      <c r="A1816" s="5">
        <v>1815</v>
      </c>
      <c r="B1816" s="5" t="s">
        <v>11214</v>
      </c>
      <c r="C1816" t="s">
        <v>11697</v>
      </c>
      <c r="D1816">
        <v>2014</v>
      </c>
      <c r="E1816" t="s">
        <v>11206</v>
      </c>
      <c r="F1816" t="s">
        <v>11904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>
      <c r="A1817" s="5">
        <v>1816</v>
      </c>
      <c r="B1817" s="5" t="s">
        <v>11214</v>
      </c>
      <c r="C1817" t="s">
        <v>11697</v>
      </c>
      <c r="D1817">
        <v>2015</v>
      </c>
      <c r="E1817" t="s">
        <v>11206</v>
      </c>
      <c r="F1817" t="s">
        <v>11904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>
      <c r="A1818" s="5">
        <v>1817</v>
      </c>
      <c r="B1818" s="5" t="s">
        <v>11214</v>
      </c>
      <c r="C1818" s="5" t="s">
        <v>11697</v>
      </c>
      <c r="D1818">
        <v>2016</v>
      </c>
      <c r="E1818" t="s">
        <v>11206</v>
      </c>
      <c r="F1818" t="s">
        <v>11904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>
      <c r="A1819" s="5">
        <v>1818</v>
      </c>
      <c r="B1819" s="5" t="s">
        <v>11214</v>
      </c>
      <c r="C1819" t="s">
        <v>11734</v>
      </c>
      <c r="D1819">
        <v>2015</v>
      </c>
      <c r="E1819" t="s">
        <v>11206</v>
      </c>
      <c r="F1819" t="s">
        <v>11904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>
      <c r="A1820" s="5">
        <v>1819</v>
      </c>
      <c r="B1820" s="5" t="s">
        <v>11214</v>
      </c>
      <c r="C1820" t="s">
        <v>11734</v>
      </c>
      <c r="D1820">
        <v>2016</v>
      </c>
      <c r="E1820" t="s">
        <v>11206</v>
      </c>
      <c r="F1820" t="s">
        <v>11904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>
      <c r="A1821" s="5">
        <v>1820</v>
      </c>
      <c r="B1821" s="5" t="s">
        <v>11214</v>
      </c>
      <c r="C1821" t="s">
        <v>11734</v>
      </c>
      <c r="D1821">
        <v>2017</v>
      </c>
      <c r="E1821" t="s">
        <v>11206</v>
      </c>
      <c r="F1821" t="s">
        <v>11904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>
      <c r="A1822" s="5">
        <v>1821</v>
      </c>
      <c r="B1822" s="5" t="s">
        <v>11214</v>
      </c>
      <c r="C1822" t="s">
        <v>11733</v>
      </c>
      <c r="D1822">
        <v>2014</v>
      </c>
      <c r="E1822" t="s">
        <v>11206</v>
      </c>
      <c r="F1822" t="s">
        <v>11904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>
      <c r="A1823" s="5">
        <v>1822</v>
      </c>
      <c r="B1823" s="5" t="s">
        <v>11214</v>
      </c>
      <c r="C1823" t="s">
        <v>11733</v>
      </c>
      <c r="D1823">
        <v>2015</v>
      </c>
      <c r="E1823" t="s">
        <v>11206</v>
      </c>
      <c r="F1823" t="s">
        <v>11904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>
      <c r="A1824" s="5">
        <v>1823</v>
      </c>
      <c r="B1824" s="5" t="s">
        <v>11214</v>
      </c>
      <c r="C1824" t="s">
        <v>11768</v>
      </c>
      <c r="D1824">
        <v>2015</v>
      </c>
      <c r="E1824" t="s">
        <v>11206</v>
      </c>
      <c r="F1824" t="s">
        <v>11904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>
      <c r="A1825" s="5">
        <v>1824</v>
      </c>
      <c r="B1825" s="5" t="s">
        <v>11214</v>
      </c>
      <c r="C1825" t="s">
        <v>11768</v>
      </c>
      <c r="D1825">
        <v>2015</v>
      </c>
      <c r="E1825" t="s">
        <v>11206</v>
      </c>
      <c r="F1825" t="s">
        <v>11903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>
      <c r="A1826" s="5">
        <v>1825</v>
      </c>
      <c r="B1826" s="5" t="s">
        <v>11214</v>
      </c>
      <c r="C1826" t="s">
        <v>11768</v>
      </c>
      <c r="D1826">
        <v>2016</v>
      </c>
      <c r="E1826" t="s">
        <v>11206</v>
      </c>
      <c r="F1826" t="s">
        <v>11904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>
      <c r="A1827" s="5">
        <v>1826</v>
      </c>
      <c r="B1827" s="5" t="s">
        <v>11214</v>
      </c>
      <c r="C1827" t="s">
        <v>11768</v>
      </c>
      <c r="D1827">
        <v>2016</v>
      </c>
      <c r="E1827" t="s">
        <v>11206</v>
      </c>
      <c r="F1827" t="s">
        <v>11903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>
      <c r="A1828" s="5">
        <v>1827</v>
      </c>
      <c r="B1828" s="5" t="s">
        <v>11214</v>
      </c>
      <c r="C1828" t="s">
        <v>11768</v>
      </c>
      <c r="D1828">
        <v>2017</v>
      </c>
      <c r="E1828" t="s">
        <v>11209</v>
      </c>
      <c r="F1828" t="s">
        <v>11904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>
      <c r="A1829" s="5">
        <v>1828</v>
      </c>
      <c r="B1829" s="5" t="s">
        <v>11214</v>
      </c>
      <c r="C1829" t="s">
        <v>11768</v>
      </c>
      <c r="D1829">
        <v>2017</v>
      </c>
      <c r="E1829" t="s">
        <v>11209</v>
      </c>
      <c r="F1829" t="s">
        <v>11903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>
      <c r="A1830" s="5">
        <v>1829</v>
      </c>
      <c r="B1830" s="5" t="s">
        <v>11214</v>
      </c>
      <c r="C1830" t="s">
        <v>11768</v>
      </c>
      <c r="D1830">
        <v>2017</v>
      </c>
      <c r="E1830" t="s">
        <v>11206</v>
      </c>
      <c r="F1830" t="s">
        <v>11904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>
      <c r="A1831" s="5">
        <v>1830</v>
      </c>
      <c r="B1831" s="5" t="s">
        <v>11214</v>
      </c>
      <c r="C1831" t="s">
        <v>11768</v>
      </c>
      <c r="D1831">
        <v>2017</v>
      </c>
      <c r="E1831" t="s">
        <v>11206</v>
      </c>
      <c r="F1831" t="s">
        <v>11903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>
      <c r="A1832" s="5">
        <v>1831</v>
      </c>
      <c r="B1832" s="5" t="s">
        <v>11214</v>
      </c>
      <c r="C1832" t="s">
        <v>11823</v>
      </c>
      <c r="D1832">
        <v>2014</v>
      </c>
      <c r="E1832" t="s">
        <v>11206</v>
      </c>
      <c r="F1832" t="s">
        <v>11904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>
      <c r="A1833" s="5">
        <v>1832</v>
      </c>
      <c r="B1833" s="5" t="s">
        <v>11214</v>
      </c>
      <c r="C1833" t="s">
        <v>11823</v>
      </c>
      <c r="D1833">
        <v>2015</v>
      </c>
      <c r="E1833" t="s">
        <v>11206</v>
      </c>
      <c r="F1833" t="s">
        <v>11904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>
      <c r="A1834" s="5">
        <v>1833</v>
      </c>
      <c r="B1834" s="5" t="s">
        <v>11214</v>
      </c>
      <c r="C1834" t="s">
        <v>11823</v>
      </c>
      <c r="D1834">
        <v>2017</v>
      </c>
      <c r="E1834" t="s">
        <v>11206</v>
      </c>
      <c r="F1834" t="s">
        <v>11904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>
      <c r="A1835" s="5">
        <v>1834</v>
      </c>
      <c r="B1835" s="5" t="s">
        <v>11214</v>
      </c>
      <c r="C1835" t="s">
        <v>11864</v>
      </c>
      <c r="D1835">
        <v>2015</v>
      </c>
      <c r="E1835" t="s">
        <v>11206</v>
      </c>
      <c r="F1835" t="s">
        <v>11904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>
      <c r="A1836" s="5">
        <v>1835</v>
      </c>
      <c r="B1836" s="5" t="s">
        <v>11214</v>
      </c>
      <c r="C1836" t="s">
        <v>11864</v>
      </c>
      <c r="D1836">
        <v>2015</v>
      </c>
      <c r="E1836" t="s">
        <v>11206</v>
      </c>
      <c r="F1836" t="s">
        <v>11903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>
      <c r="A1837" s="5">
        <v>1836</v>
      </c>
      <c r="B1837" s="5" t="s">
        <v>11214</v>
      </c>
      <c r="C1837" t="s">
        <v>11864</v>
      </c>
      <c r="D1837">
        <v>2016</v>
      </c>
      <c r="E1837" t="s">
        <v>11206</v>
      </c>
      <c r="F1837" t="s">
        <v>11904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>
      <c r="A1838" s="5">
        <v>1837</v>
      </c>
      <c r="B1838" s="5" t="s">
        <v>11214</v>
      </c>
      <c r="C1838" t="s">
        <v>11864</v>
      </c>
      <c r="D1838">
        <v>2016</v>
      </c>
      <c r="E1838" t="s">
        <v>11206</v>
      </c>
      <c r="F1838" t="s">
        <v>11903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>
      <c r="A1839" s="5">
        <v>1838</v>
      </c>
      <c r="B1839" s="5" t="s">
        <v>11214</v>
      </c>
      <c r="C1839" t="s">
        <v>11864</v>
      </c>
      <c r="D1839">
        <v>2017</v>
      </c>
      <c r="E1839" t="s">
        <v>11206</v>
      </c>
      <c r="F1839" t="s">
        <v>11904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>
      <c r="A1840" s="5">
        <v>1839</v>
      </c>
      <c r="B1840" s="5" t="s">
        <v>11214</v>
      </c>
      <c r="C1840" t="s">
        <v>11864</v>
      </c>
      <c r="D1840">
        <v>2017</v>
      </c>
      <c r="E1840" t="s">
        <v>11206</v>
      </c>
      <c r="F1840" t="s">
        <v>11903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>
      <c r="A1841" s="5">
        <v>1840</v>
      </c>
      <c r="B1841" s="5" t="s">
        <v>11214</v>
      </c>
      <c r="C1841" t="s">
        <v>11863</v>
      </c>
      <c r="D1841">
        <v>2015</v>
      </c>
      <c r="E1841" t="s">
        <v>11206</v>
      </c>
      <c r="F1841" t="s">
        <v>11904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>
      <c r="A1842" s="5">
        <v>1841</v>
      </c>
      <c r="B1842" s="5" t="s">
        <v>11214</v>
      </c>
      <c r="C1842" t="s">
        <v>11863</v>
      </c>
      <c r="D1842">
        <v>2015</v>
      </c>
      <c r="E1842" t="s">
        <v>11206</v>
      </c>
      <c r="F1842" t="s">
        <v>11903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>
      <c r="A1843" s="5">
        <v>1842</v>
      </c>
      <c r="B1843" s="5" t="s">
        <v>11214</v>
      </c>
      <c r="C1843" t="s">
        <v>11863</v>
      </c>
      <c r="D1843">
        <v>2016</v>
      </c>
      <c r="E1843" t="s">
        <v>11206</v>
      </c>
      <c r="F1843" t="s">
        <v>11904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>
      <c r="A1844" s="5">
        <v>1843</v>
      </c>
      <c r="B1844" s="5" t="s">
        <v>11214</v>
      </c>
      <c r="C1844" t="s">
        <v>11863</v>
      </c>
      <c r="D1844">
        <v>2016</v>
      </c>
      <c r="E1844" t="s">
        <v>11206</v>
      </c>
      <c r="F1844" t="s">
        <v>11903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>
      <c r="A1845" s="5">
        <v>1844</v>
      </c>
      <c r="B1845" s="5" t="s">
        <v>11214</v>
      </c>
      <c r="C1845" t="s">
        <v>11863</v>
      </c>
      <c r="D1845">
        <v>2017</v>
      </c>
      <c r="E1845" t="s">
        <v>11206</v>
      </c>
      <c r="F1845" t="s">
        <v>11904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>
      <c r="A1846" s="5">
        <v>1845</v>
      </c>
      <c r="B1846" s="5" t="s">
        <v>11214</v>
      </c>
      <c r="C1846" t="s">
        <v>11891</v>
      </c>
      <c r="D1846">
        <v>2013</v>
      </c>
      <c r="E1846" t="s">
        <v>11206</v>
      </c>
      <c r="F1846" t="s">
        <v>11904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>
      <c r="A1847" s="5">
        <v>1846</v>
      </c>
      <c r="B1847" s="5" t="s">
        <v>11214</v>
      </c>
      <c r="C1847" t="s">
        <v>11891</v>
      </c>
      <c r="D1847">
        <v>2013</v>
      </c>
      <c r="E1847" t="s">
        <v>11206</v>
      </c>
      <c r="F1847" t="s">
        <v>11903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>
      <c r="A1848" s="5">
        <v>1847</v>
      </c>
      <c r="B1848" s="5" t="s">
        <v>11214</v>
      </c>
      <c r="C1848" t="s">
        <v>11891</v>
      </c>
      <c r="D1848">
        <v>2014</v>
      </c>
      <c r="E1848" t="s">
        <v>11206</v>
      </c>
      <c r="F1848" t="s">
        <v>11904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>
      <c r="A1849" s="5">
        <v>1848</v>
      </c>
      <c r="B1849" s="5" t="s">
        <v>11214</v>
      </c>
      <c r="C1849" t="s">
        <v>11891</v>
      </c>
      <c r="D1849">
        <v>2014</v>
      </c>
      <c r="E1849" t="s">
        <v>11206</v>
      </c>
      <c r="F1849" t="s">
        <v>11903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>
      <c r="A1850" s="5">
        <v>1849</v>
      </c>
      <c r="B1850" s="5" t="s">
        <v>11214</v>
      </c>
      <c r="C1850" t="s">
        <v>11891</v>
      </c>
      <c r="D1850">
        <v>2015</v>
      </c>
      <c r="E1850" t="s">
        <v>11206</v>
      </c>
      <c r="F1850" t="s">
        <v>11904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>
      <c r="A1851" s="5">
        <v>1850</v>
      </c>
      <c r="B1851" s="5" t="s">
        <v>11214</v>
      </c>
      <c r="C1851" t="s">
        <v>11891</v>
      </c>
      <c r="D1851">
        <v>2015</v>
      </c>
      <c r="E1851" t="s">
        <v>11206</v>
      </c>
      <c r="F1851" t="s">
        <v>11903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>
      <c r="A1852" s="5">
        <v>1851</v>
      </c>
      <c r="B1852" s="5" t="s">
        <v>11242</v>
      </c>
      <c r="C1852" t="s">
        <v>11309</v>
      </c>
      <c r="D1852">
        <v>2005</v>
      </c>
      <c r="E1852" t="s">
        <v>11206</v>
      </c>
      <c r="F1852" t="s">
        <v>11904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>
      <c r="A1853" s="5">
        <v>1852</v>
      </c>
      <c r="B1853" s="5" t="s">
        <v>11242</v>
      </c>
      <c r="C1853" t="s">
        <v>11323</v>
      </c>
      <c r="D1853">
        <v>2005</v>
      </c>
      <c r="E1853" t="s">
        <v>11202</v>
      </c>
      <c r="F1853" t="s">
        <v>11904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>
      <c r="A1854" s="5">
        <v>1853</v>
      </c>
      <c r="B1854" s="5" t="s">
        <v>11242</v>
      </c>
      <c r="C1854" t="s">
        <v>11323</v>
      </c>
      <c r="D1854">
        <v>2005</v>
      </c>
      <c r="E1854" t="s">
        <v>11206</v>
      </c>
      <c r="F1854" t="s">
        <v>11904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>
      <c r="A1855" s="5">
        <v>1854</v>
      </c>
      <c r="B1855" s="5" t="s">
        <v>11242</v>
      </c>
      <c r="C1855" t="s">
        <v>11504</v>
      </c>
      <c r="D1855">
        <v>2009</v>
      </c>
      <c r="E1855" t="s">
        <v>11206</v>
      </c>
      <c r="F1855" t="s">
        <v>11903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>
      <c r="A1856" s="5">
        <v>1855</v>
      </c>
      <c r="B1856" s="5" t="s">
        <v>11242</v>
      </c>
      <c r="C1856" t="s">
        <v>11505</v>
      </c>
      <c r="D1856">
        <v>2007</v>
      </c>
      <c r="E1856" t="s">
        <v>11206</v>
      </c>
      <c r="F1856" t="s">
        <v>11903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>
      <c r="A1857" s="5">
        <v>1856</v>
      </c>
      <c r="B1857" s="5" t="s">
        <v>11242</v>
      </c>
      <c r="C1857" s="5" t="s">
        <v>11505</v>
      </c>
      <c r="D1857">
        <v>2008</v>
      </c>
      <c r="E1857" t="s">
        <v>11206</v>
      </c>
      <c r="F1857" t="s">
        <v>11903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>
      <c r="A1858" s="5">
        <v>1857</v>
      </c>
      <c r="B1858" s="5" t="s">
        <v>11242</v>
      </c>
      <c r="C1858" t="s">
        <v>11505</v>
      </c>
      <c r="D1858">
        <v>2009</v>
      </c>
      <c r="E1858" t="s">
        <v>11206</v>
      </c>
      <c r="F1858" t="s">
        <v>11903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>
      <c r="A1859" s="5">
        <v>1858</v>
      </c>
      <c r="B1859" s="5" t="s">
        <v>11242</v>
      </c>
      <c r="C1859" t="s">
        <v>11506</v>
      </c>
      <c r="D1859">
        <v>2008</v>
      </c>
      <c r="E1859" t="s">
        <v>11206</v>
      </c>
      <c r="F1859" t="s">
        <v>11904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>
      <c r="A1860" s="5">
        <v>1859</v>
      </c>
      <c r="B1860" s="5" t="s">
        <v>11242</v>
      </c>
      <c r="C1860" t="s">
        <v>11506</v>
      </c>
      <c r="D1860">
        <v>2009</v>
      </c>
      <c r="E1860" t="s">
        <v>11213</v>
      </c>
      <c r="F1860" t="s">
        <v>11904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>
      <c r="A1861" s="5">
        <v>1860</v>
      </c>
      <c r="B1861" s="5" t="s">
        <v>11242</v>
      </c>
      <c r="C1861" t="s">
        <v>11506</v>
      </c>
      <c r="D1861">
        <v>2009</v>
      </c>
      <c r="E1861" t="s">
        <v>11206</v>
      </c>
      <c r="F1861" t="s">
        <v>11904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>
      <c r="A1862" s="5">
        <v>1861</v>
      </c>
      <c r="B1862" s="5" t="s">
        <v>11242</v>
      </c>
      <c r="C1862" t="s">
        <v>11506</v>
      </c>
      <c r="D1862">
        <v>2010</v>
      </c>
      <c r="E1862" t="s">
        <v>11206</v>
      </c>
      <c r="F1862" t="s">
        <v>11904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>
      <c r="A1863" s="5">
        <v>1862</v>
      </c>
      <c r="B1863" s="5" t="s">
        <v>11242</v>
      </c>
      <c r="C1863" s="5" t="s">
        <v>11509</v>
      </c>
      <c r="D1863">
        <v>2008</v>
      </c>
      <c r="E1863" t="s">
        <v>11206</v>
      </c>
      <c r="F1863" t="s">
        <v>11904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>
      <c r="A1864" s="5">
        <v>1863</v>
      </c>
      <c r="B1864" s="5" t="s">
        <v>11242</v>
      </c>
      <c r="C1864" t="s">
        <v>11509</v>
      </c>
      <c r="D1864">
        <v>2009</v>
      </c>
      <c r="E1864" t="s">
        <v>11209</v>
      </c>
      <c r="F1864" t="s">
        <v>11904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>
      <c r="A1865" s="5">
        <v>1864</v>
      </c>
      <c r="B1865" s="5" t="s">
        <v>11242</v>
      </c>
      <c r="C1865" t="s">
        <v>11509</v>
      </c>
      <c r="D1865">
        <v>2009</v>
      </c>
      <c r="E1865" t="s">
        <v>11206</v>
      </c>
      <c r="F1865" t="s">
        <v>11904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>
      <c r="A1866" s="5">
        <v>1865</v>
      </c>
      <c r="B1866" s="5" t="s">
        <v>11242</v>
      </c>
      <c r="C1866" t="s">
        <v>11529</v>
      </c>
      <c r="D1866">
        <v>2005</v>
      </c>
      <c r="E1866" t="s">
        <v>11206</v>
      </c>
      <c r="F1866" t="s">
        <v>11904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>
      <c r="A1867" s="5">
        <v>1866</v>
      </c>
      <c r="B1867" s="5" t="s">
        <v>11242</v>
      </c>
      <c r="C1867" t="s">
        <v>11531</v>
      </c>
      <c r="D1867">
        <v>2006</v>
      </c>
      <c r="E1867" t="s">
        <v>11206</v>
      </c>
      <c r="F1867" t="s">
        <v>11904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>
      <c r="A1868" s="5">
        <v>1867</v>
      </c>
      <c r="B1868" s="5" t="s">
        <v>11242</v>
      </c>
      <c r="C1868" t="s">
        <v>11531</v>
      </c>
      <c r="D1868">
        <v>2007</v>
      </c>
      <c r="E1868" t="s">
        <v>11206</v>
      </c>
      <c r="F1868" t="s">
        <v>11904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>
      <c r="A1869" s="5">
        <v>1868</v>
      </c>
      <c r="B1869" s="5" t="s">
        <v>11242</v>
      </c>
      <c r="C1869" t="s">
        <v>11531</v>
      </c>
      <c r="D1869">
        <v>2008</v>
      </c>
      <c r="E1869" t="s">
        <v>11206</v>
      </c>
      <c r="F1869" t="s">
        <v>11904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>
      <c r="A1870" s="5">
        <v>1869</v>
      </c>
      <c r="B1870" s="5" t="s">
        <v>11242</v>
      </c>
      <c r="C1870" t="s">
        <v>11546</v>
      </c>
      <c r="D1870">
        <v>2005</v>
      </c>
      <c r="E1870" t="s">
        <v>11202</v>
      </c>
      <c r="F1870" t="s">
        <v>11904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>
      <c r="A1871" s="5">
        <v>1870</v>
      </c>
      <c r="B1871" s="5" t="s">
        <v>11242</v>
      </c>
      <c r="C1871" t="s">
        <v>11546</v>
      </c>
      <c r="D1871">
        <v>2006</v>
      </c>
      <c r="E1871" t="s">
        <v>11202</v>
      </c>
      <c r="F1871" t="s">
        <v>11904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>
      <c r="A1872" s="5">
        <v>1871</v>
      </c>
      <c r="B1872" s="5" t="s">
        <v>11242</v>
      </c>
      <c r="C1872" t="s">
        <v>11646</v>
      </c>
      <c r="D1872">
        <v>2005</v>
      </c>
      <c r="E1872" t="s">
        <v>11206</v>
      </c>
      <c r="F1872" t="s">
        <v>11904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>
      <c r="A1873" s="5">
        <v>1872</v>
      </c>
      <c r="B1873" s="5" t="s">
        <v>11242</v>
      </c>
      <c r="C1873" t="s">
        <v>11645</v>
      </c>
      <c r="D1873">
        <v>2006</v>
      </c>
      <c r="E1873" t="s">
        <v>11206</v>
      </c>
      <c r="F1873" t="s">
        <v>11904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>
      <c r="A1874" s="5">
        <v>1873</v>
      </c>
      <c r="B1874" s="5" t="s">
        <v>11242</v>
      </c>
      <c r="C1874" t="s">
        <v>11787</v>
      </c>
      <c r="D1874">
        <v>2007</v>
      </c>
      <c r="E1874" t="s">
        <v>11202</v>
      </c>
      <c r="F1874" t="s">
        <v>11903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>
      <c r="A1875" s="5">
        <v>1874</v>
      </c>
      <c r="B1875" s="5" t="s">
        <v>11242</v>
      </c>
      <c r="C1875" t="s">
        <v>11787</v>
      </c>
      <c r="D1875">
        <v>2007</v>
      </c>
      <c r="E1875" t="s">
        <v>11206</v>
      </c>
      <c r="F1875" t="s">
        <v>11903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>
      <c r="A1876" s="5">
        <v>1875</v>
      </c>
      <c r="B1876" s="5" t="s">
        <v>11242</v>
      </c>
      <c r="C1876" s="5" t="s">
        <v>11787</v>
      </c>
      <c r="D1876">
        <v>2008</v>
      </c>
      <c r="E1876" t="s">
        <v>11202</v>
      </c>
      <c r="F1876" t="s">
        <v>11903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>
      <c r="A1877" s="5">
        <v>1876</v>
      </c>
      <c r="B1877" s="5" t="s">
        <v>11242</v>
      </c>
      <c r="C1877" t="s">
        <v>11787</v>
      </c>
      <c r="D1877">
        <v>2008</v>
      </c>
      <c r="E1877" t="s">
        <v>11206</v>
      </c>
      <c r="F1877" t="s">
        <v>11903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>
      <c r="A1878" s="5">
        <v>1877</v>
      </c>
      <c r="B1878" s="5" t="s">
        <v>11242</v>
      </c>
      <c r="C1878" t="s">
        <v>11787</v>
      </c>
      <c r="D1878">
        <v>2009</v>
      </c>
      <c r="E1878" t="s">
        <v>11209</v>
      </c>
      <c r="F1878" t="s">
        <v>11903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>
      <c r="A1879" s="5">
        <v>1878</v>
      </c>
      <c r="B1879" s="5" t="s">
        <v>11242</v>
      </c>
      <c r="C1879" t="s">
        <v>11808</v>
      </c>
      <c r="D1879">
        <v>2005</v>
      </c>
      <c r="E1879" t="s">
        <v>11206</v>
      </c>
      <c r="F1879" t="s">
        <v>11903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>
      <c r="A1880" s="5">
        <v>1879</v>
      </c>
      <c r="B1880" s="5" t="s">
        <v>11242</v>
      </c>
      <c r="C1880" t="s">
        <v>11826</v>
      </c>
      <c r="D1880">
        <v>2007</v>
      </c>
      <c r="E1880" t="s">
        <v>11206</v>
      </c>
      <c r="F1880" t="s">
        <v>11904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>
      <c r="A1881" s="5">
        <v>1880</v>
      </c>
      <c r="B1881" s="5" t="s">
        <v>11242</v>
      </c>
      <c r="C1881" t="s">
        <v>11826</v>
      </c>
      <c r="D1881">
        <v>2008</v>
      </c>
      <c r="E1881" t="s">
        <v>11206</v>
      </c>
      <c r="F1881" t="s">
        <v>11904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>
      <c r="A1882" s="5">
        <v>1881</v>
      </c>
      <c r="B1882" s="5" t="s">
        <v>11242</v>
      </c>
      <c r="C1882" s="5" t="s">
        <v>11826</v>
      </c>
      <c r="D1882">
        <v>2009</v>
      </c>
      <c r="E1882" t="s">
        <v>11206</v>
      </c>
      <c r="F1882" t="s">
        <v>11904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>
      <c r="A1883" s="5">
        <v>1882</v>
      </c>
      <c r="B1883" s="5" t="s">
        <v>11242</v>
      </c>
      <c r="C1883" t="s">
        <v>11867</v>
      </c>
      <c r="D1883">
        <v>2008</v>
      </c>
      <c r="E1883" t="s">
        <v>11206</v>
      </c>
      <c r="F1883" t="s">
        <v>11903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>
      <c r="A1884" s="5">
        <v>1883</v>
      </c>
      <c r="B1884" s="5" t="s">
        <v>11242</v>
      </c>
      <c r="C1884" t="s">
        <v>11867</v>
      </c>
      <c r="D1884">
        <v>2009</v>
      </c>
      <c r="E1884" t="s">
        <v>11206</v>
      </c>
      <c r="F1884" t="s">
        <v>11904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>
      <c r="A1885" s="5">
        <v>1884</v>
      </c>
      <c r="B1885" s="5" t="s">
        <v>11242</v>
      </c>
      <c r="C1885" t="s">
        <v>11867</v>
      </c>
      <c r="D1885">
        <v>2009</v>
      </c>
      <c r="E1885" t="s">
        <v>11206</v>
      </c>
      <c r="F1885" t="s">
        <v>11903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>
      <c r="A1886" s="5">
        <v>1885</v>
      </c>
      <c r="B1886" s="5" t="s">
        <v>11242</v>
      </c>
      <c r="C1886" t="s">
        <v>11867</v>
      </c>
      <c r="D1886">
        <v>2010</v>
      </c>
      <c r="E1886" t="s">
        <v>11206</v>
      </c>
      <c r="F1886" t="s">
        <v>11904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>
      <c r="A1887" s="5">
        <v>1886</v>
      </c>
      <c r="B1887" s="5" t="s">
        <v>11242</v>
      </c>
      <c r="C1887" t="s">
        <v>11867</v>
      </c>
      <c r="D1887">
        <v>2010</v>
      </c>
      <c r="E1887" t="s">
        <v>11206</v>
      </c>
      <c r="F1887" t="s">
        <v>11903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>
      <c r="A1888" s="5">
        <v>1887</v>
      </c>
      <c r="B1888" s="5" t="s">
        <v>11247</v>
      </c>
      <c r="C1888">
        <v>911</v>
      </c>
      <c r="D1888">
        <v>2015</v>
      </c>
      <c r="E1888" t="s">
        <v>11202</v>
      </c>
      <c r="F1888" t="s">
        <v>11905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>
      <c r="A1889" s="5">
        <v>1888</v>
      </c>
      <c r="B1889" s="5" t="s">
        <v>11247</v>
      </c>
      <c r="C1889">
        <v>911</v>
      </c>
      <c r="D1889">
        <v>2015</v>
      </c>
      <c r="E1889" t="s">
        <v>11202</v>
      </c>
      <c r="F1889" t="s">
        <v>11903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>
      <c r="A1890" s="5">
        <v>1889</v>
      </c>
      <c r="B1890" s="5" t="s">
        <v>11247</v>
      </c>
      <c r="C1890">
        <v>911</v>
      </c>
      <c r="D1890">
        <v>2016</v>
      </c>
      <c r="E1890" t="s">
        <v>11202</v>
      </c>
      <c r="F1890" t="s">
        <v>11905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>
      <c r="A1891" s="5">
        <v>1890</v>
      </c>
      <c r="B1891" s="5" t="s">
        <v>11247</v>
      </c>
      <c r="C1891">
        <v>911</v>
      </c>
      <c r="D1891">
        <v>2016</v>
      </c>
      <c r="E1891" t="s">
        <v>11202</v>
      </c>
      <c r="F1891" t="s">
        <v>11903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>
      <c r="A1892" s="5">
        <v>1891</v>
      </c>
      <c r="B1892" s="5" t="s">
        <v>11247</v>
      </c>
      <c r="C1892">
        <v>911</v>
      </c>
      <c r="D1892">
        <v>2017</v>
      </c>
      <c r="E1892" t="s">
        <v>11202</v>
      </c>
      <c r="F1892" t="s">
        <v>11905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>
      <c r="A1893" s="5">
        <v>1892</v>
      </c>
      <c r="B1893" s="5" t="s">
        <v>11247</v>
      </c>
      <c r="C1893">
        <v>911</v>
      </c>
      <c r="D1893">
        <v>2017</v>
      </c>
      <c r="E1893" t="s">
        <v>11202</v>
      </c>
      <c r="F1893" t="s">
        <v>11903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>
      <c r="A1894" s="5">
        <v>1893</v>
      </c>
      <c r="B1894" s="5" t="s">
        <v>11247</v>
      </c>
      <c r="C1894" s="5" t="s">
        <v>11248</v>
      </c>
      <c r="D1894">
        <v>2017</v>
      </c>
      <c r="E1894" t="s">
        <v>11202</v>
      </c>
      <c r="F1894" t="s">
        <v>11903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>
      <c r="A1895" s="5">
        <v>1894</v>
      </c>
      <c r="B1895" s="5" t="s">
        <v>11247</v>
      </c>
      <c r="C1895" t="s">
        <v>11325</v>
      </c>
      <c r="D1895">
        <v>2014</v>
      </c>
      <c r="E1895" t="s">
        <v>11202</v>
      </c>
      <c r="F1895" t="s">
        <v>11903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>
      <c r="A1896" s="5">
        <v>1895</v>
      </c>
      <c r="B1896" s="5" t="s">
        <v>11247</v>
      </c>
      <c r="C1896" t="s">
        <v>11325</v>
      </c>
      <c r="D1896">
        <v>2015</v>
      </c>
      <c r="E1896" t="s">
        <v>11202</v>
      </c>
      <c r="F1896" t="s">
        <v>11903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>
      <c r="A1897" s="5">
        <v>1896</v>
      </c>
      <c r="B1897" s="5" t="s">
        <v>11247</v>
      </c>
      <c r="C1897" t="s">
        <v>11325</v>
      </c>
      <c r="D1897">
        <v>2016</v>
      </c>
      <c r="E1897" t="s">
        <v>11202</v>
      </c>
      <c r="F1897" t="s">
        <v>11903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>
      <c r="A1898" s="5">
        <v>1897</v>
      </c>
      <c r="B1898" s="5" t="s">
        <v>11247</v>
      </c>
      <c r="C1898" t="s">
        <v>11345</v>
      </c>
      <c r="D1898">
        <v>2005</v>
      </c>
      <c r="E1898" t="s">
        <v>11202</v>
      </c>
      <c r="F1898" t="s">
        <v>11903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>
      <c r="A1899" s="5">
        <v>1898</v>
      </c>
      <c r="B1899" s="5" t="s">
        <v>11247</v>
      </c>
      <c r="C1899" t="s">
        <v>11349</v>
      </c>
      <c r="D1899">
        <v>2015</v>
      </c>
      <c r="E1899" t="s">
        <v>11219</v>
      </c>
      <c r="F1899" t="s">
        <v>11904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>
      <c r="A1900" s="5">
        <v>1899</v>
      </c>
      <c r="B1900" s="5" t="s">
        <v>11247</v>
      </c>
      <c r="C1900" t="s">
        <v>11349</v>
      </c>
      <c r="D1900">
        <v>2015</v>
      </c>
      <c r="E1900" t="s">
        <v>11202</v>
      </c>
      <c r="F1900" t="s">
        <v>11904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>
      <c r="A1901" s="5">
        <v>1900</v>
      </c>
      <c r="B1901" s="5" t="s">
        <v>11247</v>
      </c>
      <c r="C1901" t="s">
        <v>11349</v>
      </c>
      <c r="D1901">
        <v>2016</v>
      </c>
      <c r="E1901" t="s">
        <v>11219</v>
      </c>
      <c r="F1901" t="s">
        <v>11904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>
      <c r="A1902" s="5">
        <v>1901</v>
      </c>
      <c r="B1902" s="5" t="s">
        <v>11247</v>
      </c>
      <c r="C1902" t="s">
        <v>11349</v>
      </c>
      <c r="D1902">
        <v>2016</v>
      </c>
      <c r="E1902" t="s">
        <v>11202</v>
      </c>
      <c r="F1902" t="s">
        <v>11904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>
      <c r="A1903" s="5">
        <v>1902</v>
      </c>
      <c r="B1903" s="5" t="s">
        <v>11247</v>
      </c>
      <c r="C1903" t="s">
        <v>11349</v>
      </c>
      <c r="D1903">
        <v>2017</v>
      </c>
      <c r="E1903" t="s">
        <v>11202</v>
      </c>
      <c r="F1903" t="s">
        <v>11904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>
      <c r="A1904" s="5">
        <v>1903</v>
      </c>
      <c r="B1904" s="5" t="s">
        <v>11247</v>
      </c>
      <c r="C1904" t="s">
        <v>11351</v>
      </c>
      <c r="D1904">
        <v>2014</v>
      </c>
      <c r="E1904" t="s">
        <v>11202</v>
      </c>
      <c r="F1904" t="s">
        <v>11903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>
      <c r="A1905" s="5">
        <v>1904</v>
      </c>
      <c r="B1905" s="5" t="s">
        <v>11247</v>
      </c>
      <c r="C1905" s="5" t="s">
        <v>11351</v>
      </c>
      <c r="D1905">
        <v>2015</v>
      </c>
      <c r="E1905" t="s">
        <v>11202</v>
      </c>
      <c r="F1905" t="s">
        <v>11903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>
      <c r="A1906" s="5">
        <v>1905</v>
      </c>
      <c r="B1906" s="5" t="s">
        <v>11247</v>
      </c>
      <c r="C1906" s="5" t="s">
        <v>11351</v>
      </c>
      <c r="D1906">
        <v>2016</v>
      </c>
      <c r="E1906" t="s">
        <v>11202</v>
      </c>
      <c r="F1906" t="s">
        <v>11903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>
      <c r="A1907" s="5">
        <v>1906</v>
      </c>
      <c r="B1907" s="5" t="s">
        <v>11247</v>
      </c>
      <c r="C1907" t="s">
        <v>11350</v>
      </c>
      <c r="D1907">
        <v>2006</v>
      </c>
      <c r="E1907" t="s">
        <v>11202</v>
      </c>
      <c r="F1907" t="s">
        <v>11903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>
      <c r="A1908" s="5">
        <v>1907</v>
      </c>
      <c r="B1908" s="5" t="s">
        <v>11247</v>
      </c>
      <c r="C1908" t="s">
        <v>11619</v>
      </c>
      <c r="D1908">
        <v>2015</v>
      </c>
      <c r="E1908" t="s">
        <v>11202</v>
      </c>
      <c r="F1908" t="s">
        <v>11905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>
      <c r="A1909" s="5">
        <v>1908</v>
      </c>
      <c r="B1909" s="5" t="s">
        <v>11247</v>
      </c>
      <c r="C1909" t="s">
        <v>11619</v>
      </c>
      <c r="D1909">
        <v>2016</v>
      </c>
      <c r="E1909" t="s">
        <v>11202</v>
      </c>
      <c r="F1909" t="s">
        <v>11905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>
      <c r="A1910" s="5">
        <v>1909</v>
      </c>
      <c r="B1910" s="5" t="s">
        <v>11247</v>
      </c>
      <c r="C1910" t="s">
        <v>11619</v>
      </c>
      <c r="D1910">
        <v>2017</v>
      </c>
      <c r="E1910" t="s">
        <v>11202</v>
      </c>
      <c r="F1910" t="s">
        <v>11905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>
      <c r="A1911" s="5">
        <v>1910</v>
      </c>
      <c r="B1911" s="5" t="s">
        <v>11247</v>
      </c>
      <c r="C1911" t="s">
        <v>11673</v>
      </c>
      <c r="D1911">
        <v>2015</v>
      </c>
      <c r="E1911" t="s">
        <v>11202</v>
      </c>
      <c r="F1911" t="s">
        <v>11905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>
      <c r="A1912" s="5">
        <v>1911</v>
      </c>
      <c r="B1912" s="5" t="s">
        <v>11247</v>
      </c>
      <c r="C1912" s="5" t="s">
        <v>11673</v>
      </c>
      <c r="D1912">
        <v>2016</v>
      </c>
      <c r="E1912" t="s">
        <v>11202</v>
      </c>
      <c r="F1912" t="s">
        <v>11905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>
      <c r="A1913" s="5">
        <v>1912</v>
      </c>
      <c r="B1913" s="5" t="s">
        <v>11379</v>
      </c>
      <c r="C1913" s="5" t="s">
        <v>11409</v>
      </c>
      <c r="D1913">
        <v>2016</v>
      </c>
      <c r="E1913" t="s">
        <v>11202</v>
      </c>
      <c r="F1913" t="s">
        <v>11904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>
      <c r="A1914" s="5">
        <v>1913</v>
      </c>
      <c r="B1914" s="5" t="s">
        <v>11379</v>
      </c>
      <c r="C1914" t="s">
        <v>11515</v>
      </c>
      <c r="D1914">
        <v>2012</v>
      </c>
      <c r="E1914" t="s">
        <v>11202</v>
      </c>
      <c r="F1914" t="s">
        <v>11904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>
      <c r="A1915" s="5">
        <v>1914</v>
      </c>
      <c r="B1915" s="5" t="s">
        <v>11379</v>
      </c>
      <c r="C1915" t="s">
        <v>11515</v>
      </c>
      <c r="D1915">
        <v>2013</v>
      </c>
      <c r="E1915" t="s">
        <v>11202</v>
      </c>
      <c r="F1915" t="s">
        <v>11904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>
      <c r="A1916" s="5">
        <v>1915</v>
      </c>
      <c r="B1916" s="5" t="s">
        <v>11379</v>
      </c>
      <c r="C1916" t="s">
        <v>11515</v>
      </c>
      <c r="D1916">
        <v>2014</v>
      </c>
      <c r="E1916" t="s">
        <v>11202</v>
      </c>
      <c r="F1916" t="s">
        <v>11904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>
      <c r="A1917" s="5">
        <v>1916</v>
      </c>
      <c r="B1917" s="5" t="s">
        <v>11379</v>
      </c>
      <c r="C1917" t="s">
        <v>11514</v>
      </c>
      <c r="D1917">
        <v>2015</v>
      </c>
      <c r="E1917" t="s">
        <v>11202</v>
      </c>
      <c r="F1917" t="s">
        <v>11904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>
      <c r="A1918" s="5">
        <v>1917</v>
      </c>
      <c r="B1918" s="5" t="s">
        <v>11379</v>
      </c>
      <c r="C1918" t="s">
        <v>11514</v>
      </c>
      <c r="D1918">
        <v>2016</v>
      </c>
      <c r="E1918" t="s">
        <v>11202</v>
      </c>
      <c r="F1918" t="s">
        <v>11904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>
      <c r="A1919" s="5">
        <v>1918</v>
      </c>
      <c r="B1919" s="5" t="s">
        <v>11379</v>
      </c>
      <c r="C1919" t="s">
        <v>11680</v>
      </c>
      <c r="D1919">
        <v>2014</v>
      </c>
      <c r="E1919" t="s">
        <v>11202</v>
      </c>
      <c r="F1919" t="s">
        <v>11904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>
      <c r="A1920" s="5">
        <v>1919</v>
      </c>
      <c r="B1920" s="5" t="s">
        <v>11379</v>
      </c>
      <c r="C1920" t="s">
        <v>11680</v>
      </c>
      <c r="D1920">
        <v>2015</v>
      </c>
      <c r="E1920" t="s">
        <v>11202</v>
      </c>
      <c r="F1920" t="s">
        <v>11904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>
      <c r="A1921" s="5">
        <v>1920</v>
      </c>
      <c r="B1921" s="5" t="s">
        <v>11379</v>
      </c>
      <c r="C1921" t="s">
        <v>11680</v>
      </c>
      <c r="D1921">
        <v>2016</v>
      </c>
      <c r="E1921" t="s">
        <v>11202</v>
      </c>
      <c r="F1921" t="s">
        <v>11904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>
      <c r="A1922" s="5">
        <v>1921</v>
      </c>
      <c r="B1922" s="5" t="s">
        <v>11379</v>
      </c>
      <c r="C1922" t="s">
        <v>11678</v>
      </c>
      <c r="D1922">
        <v>2014</v>
      </c>
      <c r="E1922" t="s">
        <v>11202</v>
      </c>
      <c r="F1922" t="s">
        <v>11904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>
      <c r="A1923" s="5">
        <v>1922</v>
      </c>
      <c r="B1923" s="5" t="s">
        <v>11379</v>
      </c>
      <c r="C1923" s="5" t="s">
        <v>11678</v>
      </c>
      <c r="D1923">
        <v>2015</v>
      </c>
      <c r="E1923" t="s">
        <v>11202</v>
      </c>
      <c r="F1923" t="s">
        <v>11904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>
      <c r="A1924" s="5">
        <v>1923</v>
      </c>
      <c r="B1924" s="5" t="s">
        <v>11379</v>
      </c>
      <c r="C1924" t="s">
        <v>11678</v>
      </c>
      <c r="D1924">
        <v>2016</v>
      </c>
      <c r="E1924" t="s">
        <v>11202</v>
      </c>
      <c r="F1924" t="s">
        <v>11904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>
      <c r="A1925" s="5">
        <v>1924</v>
      </c>
      <c r="B1925" s="5" t="s">
        <v>11379</v>
      </c>
      <c r="C1925" t="s">
        <v>11679</v>
      </c>
      <c r="D1925">
        <v>2014</v>
      </c>
      <c r="E1925" t="s">
        <v>11202</v>
      </c>
      <c r="F1925" t="s">
        <v>11904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>
      <c r="A1926" s="5">
        <v>1925</v>
      </c>
      <c r="B1926" s="5" t="s">
        <v>11379</v>
      </c>
      <c r="C1926" t="s">
        <v>11679</v>
      </c>
      <c r="D1926">
        <v>2015</v>
      </c>
      <c r="E1926" t="s">
        <v>11202</v>
      </c>
      <c r="F1926" t="s">
        <v>11904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>
      <c r="A1927" s="5">
        <v>1926</v>
      </c>
      <c r="B1927" s="5" t="s">
        <v>11379</v>
      </c>
      <c r="C1927" t="s">
        <v>11679</v>
      </c>
      <c r="D1927">
        <v>2016</v>
      </c>
      <c r="E1927" t="s">
        <v>11202</v>
      </c>
      <c r="F1927" t="s">
        <v>11904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>
      <c r="A1928" s="5">
        <v>1927</v>
      </c>
      <c r="B1928" s="5" t="s">
        <v>11379</v>
      </c>
      <c r="C1928" t="s">
        <v>11870</v>
      </c>
      <c r="D1928">
        <v>2014</v>
      </c>
      <c r="E1928" t="s">
        <v>11202</v>
      </c>
      <c r="F1928" t="s">
        <v>11904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>
      <c r="A1929" s="5">
        <v>1928</v>
      </c>
      <c r="B1929" s="5" t="s">
        <v>11379</v>
      </c>
      <c r="C1929" t="s">
        <v>11870</v>
      </c>
      <c r="D1929">
        <v>2015</v>
      </c>
      <c r="E1929" t="s">
        <v>11202</v>
      </c>
      <c r="F1929" t="s">
        <v>11904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>
      <c r="A1930" s="5">
        <v>1929</v>
      </c>
      <c r="B1930" s="5" t="s">
        <v>11379</v>
      </c>
      <c r="C1930" t="s">
        <v>11870</v>
      </c>
      <c r="D1930">
        <v>2016</v>
      </c>
      <c r="E1930" t="s">
        <v>11202</v>
      </c>
      <c r="F1930" t="s">
        <v>11904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>
      <c r="A1931" s="5">
        <v>1930</v>
      </c>
      <c r="B1931" s="5" t="s">
        <v>11249</v>
      </c>
      <c r="C1931">
        <v>43899</v>
      </c>
      <c r="D1931">
        <v>2009</v>
      </c>
      <c r="E1931" t="s">
        <v>11209</v>
      </c>
      <c r="F1931" t="s">
        <v>11904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>
      <c r="A1932" s="5">
        <v>1931</v>
      </c>
      <c r="B1932" s="5" t="s">
        <v>11249</v>
      </c>
      <c r="C1932">
        <v>43899</v>
      </c>
      <c r="D1932">
        <v>2009</v>
      </c>
      <c r="E1932" t="s">
        <v>11209</v>
      </c>
      <c r="F1932" t="s">
        <v>11903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>
      <c r="A1933" s="5">
        <v>1932</v>
      </c>
      <c r="B1933" s="5" t="s">
        <v>11249</v>
      </c>
      <c r="C1933">
        <v>43899</v>
      </c>
      <c r="D1933">
        <v>2010</v>
      </c>
      <c r="E1933" t="s">
        <v>11209</v>
      </c>
      <c r="F1933" t="s">
        <v>11904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>
      <c r="A1934" s="5">
        <v>1933</v>
      </c>
      <c r="B1934" s="5" t="s">
        <v>11249</v>
      </c>
      <c r="C1934">
        <v>43899</v>
      </c>
      <c r="D1934">
        <v>2010</v>
      </c>
      <c r="E1934" t="s">
        <v>11209</v>
      </c>
      <c r="F1934" t="s">
        <v>11903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>
      <c r="A1935" s="5">
        <v>1934</v>
      </c>
      <c r="B1935" s="5" t="s">
        <v>11249</v>
      </c>
      <c r="C1935">
        <v>43899</v>
      </c>
      <c r="D1935">
        <v>2011</v>
      </c>
      <c r="E1935" t="s">
        <v>11209</v>
      </c>
      <c r="F1935" t="s">
        <v>11904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>
      <c r="A1936" s="5">
        <v>1935</v>
      </c>
      <c r="B1936" s="5" t="s">
        <v>11249</v>
      </c>
      <c r="C1936">
        <v>43899</v>
      </c>
      <c r="D1936">
        <v>2011</v>
      </c>
      <c r="E1936" t="s">
        <v>11209</v>
      </c>
      <c r="F1936" t="s">
        <v>11903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>
      <c r="A1937" s="5">
        <v>1936</v>
      </c>
      <c r="B1937" s="5" t="s">
        <v>11249</v>
      </c>
      <c r="C1937">
        <v>43960</v>
      </c>
      <c r="D1937">
        <v>2009</v>
      </c>
      <c r="E1937" t="s">
        <v>11209</v>
      </c>
      <c r="F1937" t="s">
        <v>11904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>
      <c r="A1938" s="5">
        <v>1937</v>
      </c>
      <c r="B1938" s="5" t="s">
        <v>11249</v>
      </c>
      <c r="C1938">
        <v>43960</v>
      </c>
      <c r="D1938">
        <v>2010</v>
      </c>
      <c r="E1938" t="s">
        <v>11209</v>
      </c>
      <c r="F1938" t="s">
        <v>11904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>
      <c r="A1939" s="5">
        <v>1938</v>
      </c>
      <c r="B1939" s="5" t="s">
        <v>11249</v>
      </c>
      <c r="C1939">
        <v>43960</v>
      </c>
      <c r="D1939">
        <v>2011</v>
      </c>
      <c r="E1939" t="s">
        <v>11209</v>
      </c>
      <c r="F1939" t="s">
        <v>11904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>
      <c r="A1940" s="5">
        <v>1939</v>
      </c>
      <c r="B1940" s="5" t="s">
        <v>11249</v>
      </c>
      <c r="C1940">
        <v>43960</v>
      </c>
      <c r="D1940">
        <v>2011</v>
      </c>
      <c r="E1940" t="s">
        <v>11209</v>
      </c>
      <c r="F1940" t="s">
        <v>11903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>
      <c r="A1941" s="5">
        <v>1940</v>
      </c>
      <c r="B1941" s="5" t="s">
        <v>11249</v>
      </c>
      <c r="C1941" t="s">
        <v>11250</v>
      </c>
      <c r="D1941">
        <v>2005</v>
      </c>
      <c r="E1941" t="s">
        <v>11202</v>
      </c>
      <c r="F1941" t="s">
        <v>11903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>
      <c r="A1942" s="5">
        <v>1941</v>
      </c>
      <c r="B1942" s="5" t="s">
        <v>11249</v>
      </c>
      <c r="C1942" t="s">
        <v>11250</v>
      </c>
      <c r="D1942">
        <v>2005</v>
      </c>
      <c r="E1942" t="s">
        <v>11206</v>
      </c>
      <c r="F1942" t="s">
        <v>11903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>
      <c r="A1943" s="5">
        <v>1942</v>
      </c>
      <c r="B1943" s="5" t="s">
        <v>11249</v>
      </c>
      <c r="C1943" t="s">
        <v>11250</v>
      </c>
      <c r="D1943">
        <v>2006</v>
      </c>
      <c r="E1943" t="s">
        <v>11202</v>
      </c>
      <c r="F1943" t="s">
        <v>11903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>
      <c r="A1944" s="5">
        <v>1943</v>
      </c>
      <c r="B1944" s="5" t="s">
        <v>11249</v>
      </c>
      <c r="C1944" s="5" t="s">
        <v>11250</v>
      </c>
      <c r="D1944">
        <v>2006</v>
      </c>
      <c r="E1944" t="s">
        <v>11206</v>
      </c>
      <c r="F1944" t="s">
        <v>11903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>
      <c r="A1945" s="5">
        <v>1944</v>
      </c>
      <c r="B1945" s="5" t="s">
        <v>11249</v>
      </c>
      <c r="C1945" t="s">
        <v>11251</v>
      </c>
      <c r="D1945">
        <v>2012</v>
      </c>
      <c r="E1945" t="s">
        <v>11252</v>
      </c>
      <c r="F1945" t="s">
        <v>11904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>
      <c r="A1946" s="5">
        <v>1945</v>
      </c>
      <c r="B1946" s="5" t="s">
        <v>11249</v>
      </c>
      <c r="C1946" t="s">
        <v>11251</v>
      </c>
      <c r="D1946">
        <v>2012</v>
      </c>
      <c r="E1946" t="s">
        <v>11252</v>
      </c>
      <c r="F1946" t="s">
        <v>11903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>
      <c r="A1947" s="5">
        <v>1946</v>
      </c>
      <c r="B1947" s="5" t="s">
        <v>11249</v>
      </c>
      <c r="C1947" t="s">
        <v>11251</v>
      </c>
      <c r="D1947">
        <v>2012</v>
      </c>
      <c r="E1947" t="s">
        <v>11209</v>
      </c>
      <c r="F1947" t="s">
        <v>11904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>
      <c r="A1948" s="5">
        <v>1947</v>
      </c>
      <c r="B1948" s="5" t="s">
        <v>11249</v>
      </c>
      <c r="C1948" t="s">
        <v>11251</v>
      </c>
      <c r="D1948">
        <v>2012</v>
      </c>
      <c r="E1948" t="s">
        <v>11209</v>
      </c>
      <c r="F1948" t="s">
        <v>11903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>
      <c r="A1949" s="5">
        <v>1948</v>
      </c>
      <c r="B1949" s="5" t="s">
        <v>11249</v>
      </c>
      <c r="C1949" t="s">
        <v>11253</v>
      </c>
      <c r="D1949">
        <v>2011</v>
      </c>
      <c r="E1949" t="s">
        <v>11202</v>
      </c>
      <c r="F1949" t="s">
        <v>11904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>
      <c r="A1950" s="5">
        <v>1949</v>
      </c>
      <c r="B1950" s="5" t="s">
        <v>11249</v>
      </c>
      <c r="C1950" t="s">
        <v>11254</v>
      </c>
      <c r="D1950">
        <v>2007</v>
      </c>
      <c r="E1950" t="s">
        <v>11206</v>
      </c>
      <c r="F1950" t="s">
        <v>11904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>
      <c r="A1951" s="5">
        <v>1950</v>
      </c>
      <c r="B1951" s="5" t="s">
        <v>11249</v>
      </c>
      <c r="C1951" t="s">
        <v>11254</v>
      </c>
      <c r="D1951">
        <v>2008</v>
      </c>
      <c r="E1951" t="s">
        <v>11206</v>
      </c>
      <c r="F1951" t="s">
        <v>11904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>
      <c r="A1952" s="5">
        <v>1951</v>
      </c>
      <c r="B1952" s="5" t="s">
        <v>11249</v>
      </c>
      <c r="C1952" t="s">
        <v>11254</v>
      </c>
      <c r="D1952">
        <v>2009</v>
      </c>
      <c r="E1952" t="s">
        <v>11206</v>
      </c>
      <c r="F1952" t="s">
        <v>11904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>
      <c r="A1953" s="5">
        <v>1952</v>
      </c>
      <c r="B1953" s="5" t="s">
        <v>11483</v>
      </c>
      <c r="C1953" t="s">
        <v>11484</v>
      </c>
      <c r="D1953">
        <v>2014</v>
      </c>
      <c r="E1953" t="s">
        <v>11202</v>
      </c>
      <c r="F1953" t="s">
        <v>11904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>
      <c r="A1954" s="5">
        <v>1953</v>
      </c>
      <c r="B1954" s="5" t="s">
        <v>11483</v>
      </c>
      <c r="C1954" s="5" t="s">
        <v>11484</v>
      </c>
      <c r="D1954">
        <v>2014</v>
      </c>
      <c r="E1954" t="s">
        <v>11202</v>
      </c>
      <c r="F1954" t="s">
        <v>11903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>
      <c r="A1955" s="5">
        <v>1954</v>
      </c>
      <c r="B1955" s="5" t="s">
        <v>11483</v>
      </c>
      <c r="C1955" t="s">
        <v>11484</v>
      </c>
      <c r="D1955">
        <v>2015</v>
      </c>
      <c r="E1955" t="s">
        <v>11202</v>
      </c>
      <c r="F1955" t="s">
        <v>11904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>
      <c r="A1956" s="5">
        <v>1955</v>
      </c>
      <c r="B1956" s="5" t="s">
        <v>11483</v>
      </c>
      <c r="C1956" t="s">
        <v>11484</v>
      </c>
      <c r="D1956">
        <v>2015</v>
      </c>
      <c r="E1956" t="s">
        <v>11202</v>
      </c>
      <c r="F1956" t="s">
        <v>11903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>
      <c r="A1957" s="5">
        <v>1956</v>
      </c>
      <c r="B1957" s="5" t="s">
        <v>11483</v>
      </c>
      <c r="C1957" t="s">
        <v>11484</v>
      </c>
      <c r="D1957">
        <v>2016</v>
      </c>
      <c r="E1957" t="s">
        <v>11202</v>
      </c>
      <c r="F1957" t="s">
        <v>11904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>
      <c r="A1958" s="5">
        <v>1957</v>
      </c>
      <c r="B1958" s="5" t="s">
        <v>11483</v>
      </c>
      <c r="C1958" t="s">
        <v>11484</v>
      </c>
      <c r="D1958">
        <v>2016</v>
      </c>
      <c r="E1958" t="s">
        <v>11202</v>
      </c>
      <c r="F1958" t="s">
        <v>11903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>
      <c r="A1959" s="5">
        <v>1958</v>
      </c>
      <c r="B1959" s="5" t="s">
        <v>11483</v>
      </c>
      <c r="C1959" t="s">
        <v>11560</v>
      </c>
      <c r="D1959">
        <v>2016</v>
      </c>
      <c r="E1959" t="s">
        <v>11206</v>
      </c>
      <c r="F1959" t="s">
        <v>11904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>
      <c r="A1960" s="5">
        <v>1959</v>
      </c>
      <c r="B1960" s="5" t="s">
        <v>11483</v>
      </c>
      <c r="C1960" t="s">
        <v>11560</v>
      </c>
      <c r="D1960">
        <v>2016</v>
      </c>
      <c r="E1960" t="s">
        <v>11206</v>
      </c>
      <c r="F1960" t="s">
        <v>11903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>
      <c r="A1961" s="5">
        <v>1960</v>
      </c>
      <c r="B1961" s="5" t="s">
        <v>11483</v>
      </c>
      <c r="C1961" t="s">
        <v>11567</v>
      </c>
      <c r="D1961">
        <v>2016</v>
      </c>
      <c r="E1961" t="s">
        <v>11206</v>
      </c>
      <c r="F1961" t="s">
        <v>11904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>
      <c r="A1962" s="5">
        <v>1961</v>
      </c>
      <c r="B1962" s="5" t="s">
        <v>11483</v>
      </c>
      <c r="C1962" t="s">
        <v>11567</v>
      </c>
      <c r="D1962">
        <v>2016</v>
      </c>
      <c r="E1962" t="s">
        <v>11206</v>
      </c>
      <c r="F1962" t="s">
        <v>11903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>
      <c r="A1963" s="5">
        <v>1962</v>
      </c>
      <c r="B1963" s="5" t="s">
        <v>11483</v>
      </c>
      <c r="C1963" t="s">
        <v>11569</v>
      </c>
      <c r="D1963">
        <v>2013</v>
      </c>
      <c r="E1963" t="s">
        <v>11206</v>
      </c>
      <c r="F1963" t="s">
        <v>11904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>
      <c r="A1964" s="5">
        <v>1963</v>
      </c>
      <c r="B1964" s="5" t="s">
        <v>11483</v>
      </c>
      <c r="C1964" t="s">
        <v>11569</v>
      </c>
      <c r="D1964">
        <v>2014</v>
      </c>
      <c r="E1964" t="s">
        <v>11206</v>
      </c>
      <c r="F1964" t="s">
        <v>11904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>
      <c r="A1965" s="5">
        <v>1964</v>
      </c>
      <c r="B1965" s="5" t="s">
        <v>11483</v>
      </c>
      <c r="C1965" s="5" t="s">
        <v>11569</v>
      </c>
      <c r="D1965">
        <v>2015</v>
      </c>
      <c r="E1965" t="s">
        <v>11206</v>
      </c>
      <c r="F1965" t="s">
        <v>11904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>
      <c r="A1966" s="5">
        <v>1965</v>
      </c>
      <c r="B1966" s="5" t="s">
        <v>11483</v>
      </c>
      <c r="C1966" t="s">
        <v>11817</v>
      </c>
      <c r="D1966">
        <v>2014</v>
      </c>
      <c r="E1966" t="s">
        <v>11206</v>
      </c>
      <c r="F1966" t="s">
        <v>11904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>
      <c r="A1967" s="5">
        <v>1966</v>
      </c>
      <c r="B1967" s="5" t="s">
        <v>11483</v>
      </c>
      <c r="C1967" t="s">
        <v>11817</v>
      </c>
      <c r="D1967">
        <v>2014</v>
      </c>
      <c r="E1967" t="s">
        <v>11206</v>
      </c>
      <c r="F1967" t="s">
        <v>11903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>
      <c r="A1968" s="5">
        <v>1967</v>
      </c>
      <c r="B1968" s="5" t="s">
        <v>11483</v>
      </c>
      <c r="C1968" t="s">
        <v>11817</v>
      </c>
      <c r="D1968">
        <v>2015</v>
      </c>
      <c r="E1968" t="s">
        <v>11206</v>
      </c>
      <c r="F1968" t="s">
        <v>11904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>
      <c r="A1969" s="5">
        <v>1968</v>
      </c>
      <c r="B1969" s="5" t="s">
        <v>11483</v>
      </c>
      <c r="C1969" t="s">
        <v>11817</v>
      </c>
      <c r="D1969">
        <v>2015</v>
      </c>
      <c r="E1969" t="s">
        <v>11206</v>
      </c>
      <c r="F1969" t="s">
        <v>11903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>
      <c r="A1970" s="5">
        <v>1969</v>
      </c>
      <c r="B1970" s="5" t="s">
        <v>11483</v>
      </c>
      <c r="C1970" t="s">
        <v>11817</v>
      </c>
      <c r="D1970">
        <v>2016</v>
      </c>
      <c r="E1970" t="s">
        <v>11206</v>
      </c>
      <c r="F1970" t="s">
        <v>11904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>
      <c r="A1971" s="5">
        <v>1970</v>
      </c>
      <c r="B1971" s="5" t="s">
        <v>11483</v>
      </c>
      <c r="C1971" t="s">
        <v>11817</v>
      </c>
      <c r="D1971">
        <v>2016</v>
      </c>
      <c r="E1971" t="s">
        <v>11206</v>
      </c>
      <c r="F1971" t="s">
        <v>11903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>
      <c r="A1972" s="5">
        <v>1971</v>
      </c>
      <c r="B1972" s="5" t="s">
        <v>11483</v>
      </c>
      <c r="C1972" t="s">
        <v>11879</v>
      </c>
      <c r="D1972">
        <v>2005</v>
      </c>
      <c r="E1972" t="s">
        <v>11206</v>
      </c>
      <c r="F1972" t="s">
        <v>11904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>
      <c r="A1973" s="5">
        <v>1972</v>
      </c>
      <c r="B1973" s="5" t="s">
        <v>11483</v>
      </c>
      <c r="C1973" t="s">
        <v>11879</v>
      </c>
      <c r="D1973">
        <v>2005</v>
      </c>
      <c r="E1973" t="s">
        <v>11206</v>
      </c>
      <c r="F1973" t="s">
        <v>11903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>
      <c r="A1974" s="5">
        <v>1973</v>
      </c>
      <c r="B1974" s="5" t="s">
        <v>11483</v>
      </c>
      <c r="C1974" t="s">
        <v>11879</v>
      </c>
      <c r="D1974">
        <v>2006</v>
      </c>
      <c r="E1974" t="s">
        <v>11206</v>
      </c>
      <c r="F1974" t="s">
        <v>11904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>
      <c r="A1975" s="5">
        <v>1974</v>
      </c>
      <c r="B1975" s="5" t="s">
        <v>11483</v>
      </c>
      <c r="C1975" t="s">
        <v>11879</v>
      </c>
      <c r="D1975">
        <v>2006</v>
      </c>
      <c r="E1975" t="s">
        <v>11206</v>
      </c>
      <c r="F1975" t="s">
        <v>11903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>
      <c r="A1976" s="5">
        <v>1975</v>
      </c>
      <c r="B1976" s="5" t="s">
        <v>11483</v>
      </c>
      <c r="C1976" t="s">
        <v>11880</v>
      </c>
      <c r="D1976">
        <v>2013</v>
      </c>
      <c r="E1976" t="s">
        <v>11206</v>
      </c>
      <c r="F1976" t="s">
        <v>11904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>
      <c r="A1977" s="5">
        <v>1976</v>
      </c>
      <c r="B1977" s="5" t="s">
        <v>11483</v>
      </c>
      <c r="C1977" t="s">
        <v>11880</v>
      </c>
      <c r="D1977">
        <v>2013</v>
      </c>
      <c r="E1977" t="s">
        <v>11206</v>
      </c>
      <c r="F1977" t="s">
        <v>11903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>
      <c r="A1978" s="5">
        <v>1977</v>
      </c>
      <c r="B1978" s="5" t="s">
        <v>11483</v>
      </c>
      <c r="C1978" t="s">
        <v>11880</v>
      </c>
      <c r="D1978">
        <v>2014</v>
      </c>
      <c r="E1978" t="s">
        <v>11206</v>
      </c>
      <c r="F1978" t="s">
        <v>11904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>
      <c r="A1979" s="5">
        <v>1978</v>
      </c>
      <c r="B1979" s="5" t="s">
        <v>11483</v>
      </c>
      <c r="C1979" t="s">
        <v>11880</v>
      </c>
      <c r="D1979">
        <v>2014</v>
      </c>
      <c r="E1979" t="s">
        <v>11206</v>
      </c>
      <c r="F1979" t="s">
        <v>11903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>
      <c r="A1980" s="5">
        <v>1979</v>
      </c>
      <c r="B1980" s="5" t="s">
        <v>11483</v>
      </c>
      <c r="C1980" t="s">
        <v>11880</v>
      </c>
      <c r="D1980">
        <v>2015</v>
      </c>
      <c r="E1980" t="s">
        <v>11206</v>
      </c>
      <c r="F1980" t="s">
        <v>11904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>
      <c r="A1981" s="5">
        <v>1980</v>
      </c>
      <c r="B1981" s="5" t="s">
        <v>11483</v>
      </c>
      <c r="C1981" t="s">
        <v>11880</v>
      </c>
      <c r="D1981">
        <v>2015</v>
      </c>
      <c r="E1981" t="s">
        <v>11206</v>
      </c>
      <c r="F1981" t="s">
        <v>11903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>
      <c r="A1982" s="5">
        <v>1981</v>
      </c>
      <c r="B1982" s="5" t="s">
        <v>11483</v>
      </c>
      <c r="C1982" t="s">
        <v>11884</v>
      </c>
      <c r="D1982">
        <v>2012</v>
      </c>
      <c r="E1982" t="s">
        <v>11206</v>
      </c>
      <c r="F1982" t="s">
        <v>11904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>
      <c r="A1983" s="5">
        <v>1982</v>
      </c>
      <c r="B1983" s="5" t="s">
        <v>11483</v>
      </c>
      <c r="C1983" t="s">
        <v>11884</v>
      </c>
      <c r="D1983">
        <v>2012</v>
      </c>
      <c r="E1983" t="s">
        <v>11206</v>
      </c>
      <c r="F1983" t="s">
        <v>11903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>
      <c r="A1984" s="5">
        <v>1983</v>
      </c>
      <c r="B1984" s="5" t="s">
        <v>11483</v>
      </c>
      <c r="C1984" t="s">
        <v>11884</v>
      </c>
      <c r="D1984">
        <v>2013</v>
      </c>
      <c r="E1984" t="s">
        <v>11206</v>
      </c>
      <c r="F1984" t="s">
        <v>11904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>
      <c r="A1985" s="5">
        <v>1984</v>
      </c>
      <c r="B1985" s="5" t="s">
        <v>11483</v>
      </c>
      <c r="C1985" t="s">
        <v>11884</v>
      </c>
      <c r="D1985">
        <v>2013</v>
      </c>
      <c r="E1985" t="s">
        <v>11206</v>
      </c>
      <c r="F1985" t="s">
        <v>11903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>
      <c r="A1986" s="5">
        <v>1985</v>
      </c>
      <c r="B1986" s="5" t="s">
        <v>11483</v>
      </c>
      <c r="C1986" t="s">
        <v>11884</v>
      </c>
      <c r="D1986">
        <v>2014</v>
      </c>
      <c r="E1986" t="s">
        <v>11206</v>
      </c>
      <c r="F1986" t="s">
        <v>11904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>
      <c r="A1987" s="5">
        <v>1986</v>
      </c>
      <c r="B1987" s="5" t="s">
        <v>11483</v>
      </c>
      <c r="C1987" t="s">
        <v>11884</v>
      </c>
      <c r="D1987">
        <v>2014</v>
      </c>
      <c r="E1987" t="s">
        <v>11206</v>
      </c>
      <c r="F1987" t="s">
        <v>11903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>
      <c r="A1988" s="5">
        <v>1987</v>
      </c>
      <c r="B1988" s="5" t="s">
        <v>11332</v>
      </c>
      <c r="C1988" s="5" t="s">
        <v>11333</v>
      </c>
      <c r="D1988">
        <v>2009</v>
      </c>
      <c r="E1988" t="s">
        <v>11202</v>
      </c>
      <c r="F1988" t="s">
        <v>11903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>
      <c r="A1989" s="5">
        <v>1988</v>
      </c>
      <c r="B1989" s="5" t="s">
        <v>11314</v>
      </c>
      <c r="C1989" t="s">
        <v>11315</v>
      </c>
      <c r="D1989">
        <v>2006</v>
      </c>
      <c r="E1989" t="s">
        <v>11202</v>
      </c>
      <c r="F1989" t="s">
        <v>11904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>
      <c r="A1990" s="5">
        <v>1989</v>
      </c>
      <c r="B1990" s="5" t="s">
        <v>11314</v>
      </c>
      <c r="C1990" t="s">
        <v>11315</v>
      </c>
      <c r="D1990">
        <v>2007</v>
      </c>
      <c r="E1990" t="s">
        <v>11202</v>
      </c>
      <c r="F1990" t="s">
        <v>11904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>
      <c r="A1991" s="5">
        <v>1990</v>
      </c>
      <c r="B1991" s="5" t="s">
        <v>11314</v>
      </c>
      <c r="C1991" t="s">
        <v>11316</v>
      </c>
      <c r="D1991">
        <v>2005</v>
      </c>
      <c r="E1991" t="s">
        <v>11202</v>
      </c>
      <c r="F1991" t="s">
        <v>11904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>
      <c r="A1992" s="5">
        <v>1991</v>
      </c>
      <c r="B1992" s="5" t="s">
        <v>11314</v>
      </c>
      <c r="C1992" t="s">
        <v>11316</v>
      </c>
      <c r="D1992">
        <v>2005</v>
      </c>
      <c r="E1992" t="s">
        <v>11202</v>
      </c>
      <c r="F1992" t="s">
        <v>11903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>
      <c r="A1993" s="5">
        <v>1992</v>
      </c>
      <c r="B1993" s="5" t="s">
        <v>11314</v>
      </c>
      <c r="C1993" t="s">
        <v>11316</v>
      </c>
      <c r="D1993">
        <v>2005</v>
      </c>
      <c r="E1993" t="s">
        <v>11206</v>
      </c>
      <c r="F1993" t="s">
        <v>11904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>
      <c r="A1994" s="5">
        <v>1993</v>
      </c>
      <c r="B1994" s="5" t="s">
        <v>11314</v>
      </c>
      <c r="C1994" t="s">
        <v>11316</v>
      </c>
      <c r="D1994">
        <v>2005</v>
      </c>
      <c r="E1994" t="s">
        <v>11206</v>
      </c>
      <c r="F1994" t="s">
        <v>11903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>
      <c r="A1995" s="5">
        <v>1994</v>
      </c>
      <c r="B1995" s="5" t="s">
        <v>11314</v>
      </c>
      <c r="C1995" t="s">
        <v>11316</v>
      </c>
      <c r="D1995">
        <v>2006</v>
      </c>
      <c r="E1995" t="s">
        <v>11202</v>
      </c>
      <c r="F1995" t="s">
        <v>11904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>
      <c r="A1996" s="5">
        <v>1995</v>
      </c>
      <c r="B1996" s="5" t="s">
        <v>11314</v>
      </c>
      <c r="C1996" t="s">
        <v>11316</v>
      </c>
      <c r="D1996">
        <v>2006</v>
      </c>
      <c r="E1996" t="s">
        <v>11202</v>
      </c>
      <c r="F1996" t="s">
        <v>11903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>
      <c r="A1997" s="5">
        <v>1996</v>
      </c>
      <c r="B1997" s="5" t="s">
        <v>11314</v>
      </c>
      <c r="C1997" t="s">
        <v>11316</v>
      </c>
      <c r="D1997">
        <v>2006</v>
      </c>
      <c r="E1997" t="s">
        <v>11206</v>
      </c>
      <c r="F1997" t="s">
        <v>11904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>
      <c r="A1998" s="5">
        <v>1997</v>
      </c>
      <c r="B1998" s="5" t="s">
        <v>11314</v>
      </c>
      <c r="C1998" t="s">
        <v>11316</v>
      </c>
      <c r="D1998">
        <v>2006</v>
      </c>
      <c r="E1998" t="s">
        <v>11206</v>
      </c>
      <c r="F1998" t="s">
        <v>11903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>
      <c r="A1999" s="5">
        <v>1998</v>
      </c>
      <c r="B1999" s="5" t="s">
        <v>11314</v>
      </c>
      <c r="C1999" t="s">
        <v>11327</v>
      </c>
      <c r="D1999">
        <v>2015</v>
      </c>
      <c r="E1999" t="s">
        <v>11202</v>
      </c>
      <c r="F1999" t="s">
        <v>11904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>
      <c r="A2000" s="5">
        <v>1999</v>
      </c>
      <c r="B2000" s="5" t="s">
        <v>11314</v>
      </c>
      <c r="C2000" t="s">
        <v>11327</v>
      </c>
      <c r="D2000">
        <v>2015</v>
      </c>
      <c r="E2000" t="s">
        <v>11202</v>
      </c>
      <c r="F2000" t="s">
        <v>11903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>
      <c r="A2001" s="5">
        <v>2000</v>
      </c>
      <c r="B2001" s="5" t="s">
        <v>11314</v>
      </c>
      <c r="C2001" t="s">
        <v>11327</v>
      </c>
      <c r="D2001">
        <v>2016</v>
      </c>
      <c r="E2001" t="s">
        <v>11202</v>
      </c>
      <c r="F2001" t="s">
        <v>11904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>
      <c r="A2002" s="5">
        <v>2001</v>
      </c>
      <c r="B2002" s="5" t="s">
        <v>11314</v>
      </c>
      <c r="C2002" t="s">
        <v>11327</v>
      </c>
      <c r="D2002">
        <v>2016</v>
      </c>
      <c r="E2002" t="s">
        <v>11202</v>
      </c>
      <c r="F2002" t="s">
        <v>11903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>
      <c r="A2003" s="5">
        <v>2002</v>
      </c>
      <c r="B2003" s="5" t="s">
        <v>11314</v>
      </c>
      <c r="C2003" t="s">
        <v>11327</v>
      </c>
      <c r="D2003">
        <v>2017</v>
      </c>
      <c r="E2003" t="s">
        <v>11202</v>
      </c>
      <c r="F2003" t="s">
        <v>11904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>
      <c r="A2004" s="5">
        <v>2003</v>
      </c>
      <c r="B2004" s="5" t="s">
        <v>11314</v>
      </c>
      <c r="C2004" t="s">
        <v>11327</v>
      </c>
      <c r="D2004">
        <v>2017</v>
      </c>
      <c r="E2004" t="s">
        <v>11202</v>
      </c>
      <c r="F2004" t="s">
        <v>11903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>
      <c r="A2005" s="5">
        <v>2004</v>
      </c>
      <c r="B2005" s="5" t="s">
        <v>11314</v>
      </c>
      <c r="C2005" t="s">
        <v>11389</v>
      </c>
      <c r="D2005">
        <v>2016</v>
      </c>
      <c r="E2005" t="s">
        <v>11206</v>
      </c>
      <c r="F2005" t="s">
        <v>11904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>
      <c r="A2006" s="5">
        <v>2005</v>
      </c>
      <c r="B2006" s="5" t="s">
        <v>11314</v>
      </c>
      <c r="C2006" t="s">
        <v>11389</v>
      </c>
      <c r="D2006">
        <v>2016</v>
      </c>
      <c r="E2006" t="s">
        <v>11206</v>
      </c>
      <c r="F2006" t="s">
        <v>11903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>
      <c r="A2007" s="5">
        <v>2006</v>
      </c>
      <c r="B2007" s="5" t="s">
        <v>11314</v>
      </c>
      <c r="C2007" t="s">
        <v>11389</v>
      </c>
      <c r="D2007">
        <v>2017</v>
      </c>
      <c r="E2007" t="s">
        <v>11206</v>
      </c>
      <c r="F2007" t="s">
        <v>11904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>
      <c r="A2008" s="5">
        <v>2007</v>
      </c>
      <c r="B2008" s="5" t="s">
        <v>11314</v>
      </c>
      <c r="C2008" t="s">
        <v>11389</v>
      </c>
      <c r="D2008">
        <v>2017</v>
      </c>
      <c r="E2008" t="s">
        <v>11206</v>
      </c>
      <c r="F2008" t="s">
        <v>11903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>
      <c r="A2009" s="5">
        <v>2008</v>
      </c>
      <c r="B2009" s="5" t="s">
        <v>11314</v>
      </c>
      <c r="C2009" t="s">
        <v>11481</v>
      </c>
      <c r="D2009">
        <v>2015</v>
      </c>
      <c r="E2009" t="s">
        <v>11202</v>
      </c>
      <c r="F2009" t="s">
        <v>11904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>
      <c r="A2010" s="5">
        <v>2009</v>
      </c>
      <c r="B2010" s="5" t="s">
        <v>11314</v>
      </c>
      <c r="C2010" t="s">
        <v>11481</v>
      </c>
      <c r="D2010">
        <v>2015</v>
      </c>
      <c r="E2010" t="s">
        <v>11206</v>
      </c>
      <c r="F2010" t="s">
        <v>11904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>
      <c r="A2011" s="5">
        <v>2010</v>
      </c>
      <c r="B2011" s="5" t="s">
        <v>11314</v>
      </c>
      <c r="C2011" t="s">
        <v>11481</v>
      </c>
      <c r="D2011">
        <v>2015</v>
      </c>
      <c r="E2011" t="s">
        <v>11206</v>
      </c>
      <c r="F2011" t="s">
        <v>11903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>
      <c r="A2012" s="5">
        <v>2011</v>
      </c>
      <c r="B2012" s="5" t="s">
        <v>11314</v>
      </c>
      <c r="C2012" t="s">
        <v>11481</v>
      </c>
      <c r="D2012">
        <v>2016</v>
      </c>
      <c r="E2012" t="s">
        <v>11202</v>
      </c>
      <c r="F2012" t="s">
        <v>11904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>
      <c r="A2013" s="5">
        <v>2012</v>
      </c>
      <c r="B2013" s="5" t="s">
        <v>11314</v>
      </c>
      <c r="C2013" t="s">
        <v>11481</v>
      </c>
      <c r="D2013">
        <v>2016</v>
      </c>
      <c r="E2013" t="s">
        <v>11206</v>
      </c>
      <c r="F2013" t="s">
        <v>11904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>
      <c r="A2014" s="5">
        <v>2013</v>
      </c>
      <c r="B2014" s="5" t="s">
        <v>11314</v>
      </c>
      <c r="C2014" t="s">
        <v>11481</v>
      </c>
      <c r="D2014">
        <v>2016</v>
      </c>
      <c r="E2014" t="s">
        <v>11206</v>
      </c>
      <c r="F2014" t="s">
        <v>11903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>
      <c r="A2015" s="5">
        <v>2014</v>
      </c>
      <c r="B2015" s="5" t="s">
        <v>11314</v>
      </c>
      <c r="C2015" t="s">
        <v>11481</v>
      </c>
      <c r="D2015">
        <v>2017</v>
      </c>
      <c r="E2015" t="s">
        <v>11202</v>
      </c>
      <c r="F2015" t="s">
        <v>11904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>
      <c r="A2016" s="5">
        <v>2015</v>
      </c>
      <c r="B2016" s="5" t="s">
        <v>11314</v>
      </c>
      <c r="C2016" t="s">
        <v>11481</v>
      </c>
      <c r="D2016">
        <v>2017</v>
      </c>
      <c r="E2016" t="s">
        <v>11206</v>
      </c>
      <c r="F2016" t="s">
        <v>11904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>
      <c r="A2017" s="5">
        <v>2016</v>
      </c>
      <c r="B2017" s="5" t="s">
        <v>11314</v>
      </c>
      <c r="C2017" t="s">
        <v>11481</v>
      </c>
      <c r="D2017">
        <v>2017</v>
      </c>
      <c r="E2017" t="s">
        <v>11206</v>
      </c>
      <c r="F2017" t="s">
        <v>11903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>
      <c r="A2018" s="5">
        <v>2017</v>
      </c>
      <c r="B2018" s="5" t="s">
        <v>11314</v>
      </c>
      <c r="C2018" t="s">
        <v>11566</v>
      </c>
      <c r="D2018">
        <v>2015</v>
      </c>
      <c r="E2018" t="s">
        <v>11206</v>
      </c>
      <c r="F2018" t="s">
        <v>11904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>
      <c r="A2019" s="5">
        <v>2018</v>
      </c>
      <c r="B2019" s="5" t="s">
        <v>11314</v>
      </c>
      <c r="C2019" t="s">
        <v>11566</v>
      </c>
      <c r="D2019">
        <v>2015</v>
      </c>
      <c r="E2019" t="s">
        <v>11206</v>
      </c>
      <c r="F2019" t="s">
        <v>11903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>
      <c r="A2020" s="5">
        <v>2019</v>
      </c>
      <c r="B2020" s="5" t="s">
        <v>11314</v>
      </c>
      <c r="C2020" t="s">
        <v>11566</v>
      </c>
      <c r="D2020">
        <v>2016</v>
      </c>
      <c r="E2020" t="s">
        <v>11206</v>
      </c>
      <c r="F2020" t="s">
        <v>11904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>
      <c r="A2021" s="5">
        <v>2020</v>
      </c>
      <c r="B2021" s="5" t="s">
        <v>11314</v>
      </c>
      <c r="C2021" t="s">
        <v>11566</v>
      </c>
      <c r="D2021">
        <v>2016</v>
      </c>
      <c r="E2021" t="s">
        <v>11206</v>
      </c>
      <c r="F2021" t="s">
        <v>11903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>
      <c r="A2022" s="5">
        <v>2021</v>
      </c>
      <c r="B2022" s="5" t="s">
        <v>11314</v>
      </c>
      <c r="C2022" t="s">
        <v>11566</v>
      </c>
      <c r="D2022">
        <v>2017</v>
      </c>
      <c r="E2022" t="s">
        <v>11206</v>
      </c>
      <c r="F2022" t="s">
        <v>11904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>
      <c r="A2023" s="5">
        <v>2022</v>
      </c>
      <c r="B2023" s="5" t="s">
        <v>11314</v>
      </c>
      <c r="C2023" t="s">
        <v>11566</v>
      </c>
      <c r="D2023">
        <v>2017</v>
      </c>
      <c r="E2023" t="s">
        <v>11206</v>
      </c>
      <c r="F2023" t="s">
        <v>11903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>
      <c r="A2024" s="5">
        <v>2023</v>
      </c>
      <c r="B2024" s="5" t="s">
        <v>11314</v>
      </c>
      <c r="C2024" s="5" t="s">
        <v>11565</v>
      </c>
      <c r="D2024">
        <v>2013</v>
      </c>
      <c r="E2024" t="s">
        <v>11202</v>
      </c>
      <c r="F2024" t="s">
        <v>11903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>
      <c r="A2025" s="5">
        <v>2024</v>
      </c>
      <c r="B2025" s="5" t="s">
        <v>11314</v>
      </c>
      <c r="C2025" t="s">
        <v>11565</v>
      </c>
      <c r="D2025">
        <v>2014</v>
      </c>
      <c r="E2025" t="s">
        <v>11202</v>
      </c>
      <c r="F2025" t="s">
        <v>11903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>
      <c r="A2026" s="5">
        <v>2025</v>
      </c>
      <c r="B2026" s="5" t="s">
        <v>11314</v>
      </c>
      <c r="C2026" t="s">
        <v>11593</v>
      </c>
      <c r="D2026">
        <v>2015</v>
      </c>
      <c r="E2026" t="s">
        <v>11206</v>
      </c>
      <c r="F2026" t="s">
        <v>11904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>
      <c r="A2027" s="5">
        <v>2026</v>
      </c>
      <c r="B2027" s="5" t="s">
        <v>11314</v>
      </c>
      <c r="C2027" t="s">
        <v>11593</v>
      </c>
      <c r="D2027">
        <v>2016</v>
      </c>
      <c r="E2027" t="s">
        <v>11206</v>
      </c>
      <c r="F2027" t="s">
        <v>11904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>
      <c r="A2028" s="5">
        <v>2027</v>
      </c>
      <c r="B2028" s="5" t="s">
        <v>11314</v>
      </c>
      <c r="C2028" t="s">
        <v>11593</v>
      </c>
      <c r="D2028">
        <v>2017</v>
      </c>
      <c r="E2028" t="s">
        <v>11206</v>
      </c>
      <c r="F2028" t="s">
        <v>11904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>
      <c r="A2029" s="5">
        <v>2028</v>
      </c>
      <c r="B2029" s="5" t="s">
        <v>11314</v>
      </c>
      <c r="C2029" t="s">
        <v>11669</v>
      </c>
      <c r="D2029">
        <v>2015</v>
      </c>
      <c r="E2029" t="s">
        <v>11206</v>
      </c>
      <c r="F2029" t="s">
        <v>11904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>
      <c r="A2030" s="5">
        <v>2029</v>
      </c>
      <c r="B2030" s="5" t="s">
        <v>11314</v>
      </c>
      <c r="C2030" t="s">
        <v>11669</v>
      </c>
      <c r="D2030">
        <v>2016</v>
      </c>
      <c r="E2030" t="s">
        <v>11206</v>
      </c>
      <c r="F2030" t="s">
        <v>11904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>
      <c r="A2031" s="5">
        <v>2030</v>
      </c>
      <c r="B2031" s="5" t="s">
        <v>11314</v>
      </c>
      <c r="C2031" t="s">
        <v>11669</v>
      </c>
      <c r="D2031">
        <v>2017</v>
      </c>
      <c r="E2031" t="s">
        <v>11206</v>
      </c>
      <c r="F2031" t="s">
        <v>11904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>
      <c r="A2032" s="5">
        <v>2031</v>
      </c>
      <c r="B2032" s="5" t="s">
        <v>11314</v>
      </c>
      <c r="C2032" t="s">
        <v>11837</v>
      </c>
      <c r="D2032">
        <v>2012</v>
      </c>
      <c r="E2032" t="s">
        <v>11206</v>
      </c>
      <c r="F2032" t="s">
        <v>11904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>
      <c r="A2033" s="5">
        <v>2032</v>
      </c>
      <c r="B2033" s="5" t="s">
        <v>11314</v>
      </c>
      <c r="C2033" t="s">
        <v>11837</v>
      </c>
      <c r="D2033">
        <v>2013</v>
      </c>
      <c r="E2033" t="s">
        <v>11206</v>
      </c>
      <c r="F2033" t="s">
        <v>11904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>
      <c r="A2034" s="5">
        <v>2033</v>
      </c>
      <c r="B2034" s="5" t="s">
        <v>11314</v>
      </c>
      <c r="C2034" t="s">
        <v>11837</v>
      </c>
      <c r="D2034">
        <v>2014</v>
      </c>
      <c r="E2034" t="s">
        <v>11206</v>
      </c>
      <c r="F2034" t="s">
        <v>11904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>
      <c r="A2035" s="5">
        <v>2034</v>
      </c>
      <c r="B2035" s="5" t="s">
        <v>11314</v>
      </c>
      <c r="C2035" t="s">
        <v>11871</v>
      </c>
      <c r="D2035">
        <v>2015</v>
      </c>
      <c r="E2035" t="s">
        <v>11209</v>
      </c>
      <c r="F2035" t="s">
        <v>11904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>
      <c r="A2036" s="5">
        <v>2035</v>
      </c>
      <c r="B2036" s="5" t="s">
        <v>11314</v>
      </c>
      <c r="C2036" t="s">
        <v>11871</v>
      </c>
      <c r="D2036">
        <v>2015</v>
      </c>
      <c r="E2036" t="s">
        <v>11209</v>
      </c>
      <c r="F2036" t="s">
        <v>11903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>
      <c r="A2037" s="5">
        <v>2036</v>
      </c>
      <c r="B2037" s="5" t="s">
        <v>11314</v>
      </c>
      <c r="C2037" t="s">
        <v>11871</v>
      </c>
      <c r="D2037">
        <v>2015</v>
      </c>
      <c r="E2037" t="s">
        <v>11202</v>
      </c>
      <c r="F2037" t="s">
        <v>11903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>
      <c r="A2038" s="5">
        <v>2037</v>
      </c>
      <c r="B2038" s="5" t="s">
        <v>11314</v>
      </c>
      <c r="C2038" t="s">
        <v>11871</v>
      </c>
      <c r="D2038">
        <v>2016</v>
      </c>
      <c r="E2038" t="s">
        <v>11209</v>
      </c>
      <c r="F2038" t="s">
        <v>11904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>
      <c r="A2039" s="5">
        <v>2038</v>
      </c>
      <c r="B2039" s="5" t="s">
        <v>11314</v>
      </c>
      <c r="C2039" t="s">
        <v>11871</v>
      </c>
      <c r="D2039">
        <v>2016</v>
      </c>
      <c r="E2039" t="s">
        <v>11209</v>
      </c>
      <c r="F2039" t="s">
        <v>11903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>
      <c r="A2040" s="5">
        <v>2039</v>
      </c>
      <c r="B2040" s="5" t="s">
        <v>11314</v>
      </c>
      <c r="C2040" t="s">
        <v>11871</v>
      </c>
      <c r="D2040">
        <v>2016</v>
      </c>
      <c r="E2040" t="s">
        <v>11202</v>
      </c>
      <c r="F2040" t="s">
        <v>11903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>
      <c r="A2041" s="5">
        <v>2040</v>
      </c>
      <c r="B2041" s="5" t="s">
        <v>11314</v>
      </c>
      <c r="C2041" t="s">
        <v>11871</v>
      </c>
      <c r="D2041">
        <v>2017</v>
      </c>
      <c r="E2041" t="s">
        <v>11209</v>
      </c>
      <c r="F2041" t="s">
        <v>11904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>
      <c r="A2042" s="5">
        <v>2041</v>
      </c>
      <c r="B2042" s="5" t="s">
        <v>11314</v>
      </c>
      <c r="C2042" t="s">
        <v>11871</v>
      </c>
      <c r="D2042">
        <v>2017</v>
      </c>
      <c r="E2042" t="s">
        <v>11209</v>
      </c>
      <c r="F2042" t="s">
        <v>11903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>
      <c r="A2043" s="5">
        <v>2042</v>
      </c>
      <c r="B2043" s="5" t="s">
        <v>11314</v>
      </c>
      <c r="C2043" t="s">
        <v>11871</v>
      </c>
      <c r="D2043">
        <v>2017</v>
      </c>
      <c r="E2043" t="s">
        <v>11202</v>
      </c>
      <c r="F2043" t="s">
        <v>11903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>
      <c r="A2044" s="5">
        <v>2043</v>
      </c>
      <c r="B2044" s="5" t="s">
        <v>11314</v>
      </c>
      <c r="C2044" t="s">
        <v>11893</v>
      </c>
      <c r="D2044">
        <v>2013</v>
      </c>
      <c r="E2044" t="s">
        <v>11206</v>
      </c>
      <c r="F2044" t="s">
        <v>11904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>
      <c r="A2045" s="5">
        <v>2044</v>
      </c>
      <c r="B2045" s="5" t="s">
        <v>11314</v>
      </c>
      <c r="C2045" t="s">
        <v>11893</v>
      </c>
      <c r="D2045">
        <v>2013</v>
      </c>
      <c r="E2045" t="s">
        <v>11206</v>
      </c>
      <c r="F2045" t="s">
        <v>11903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>
      <c r="A2046" s="5">
        <v>2045</v>
      </c>
      <c r="B2046" s="5" t="s">
        <v>11314</v>
      </c>
      <c r="C2046" t="s">
        <v>11893</v>
      </c>
      <c r="D2046">
        <v>2014</v>
      </c>
      <c r="E2046" t="s">
        <v>11206</v>
      </c>
      <c r="F2046" t="s">
        <v>11904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>
      <c r="A2047" s="5">
        <v>2046</v>
      </c>
      <c r="B2047" s="5" t="s">
        <v>11314</v>
      </c>
      <c r="C2047" t="s">
        <v>11893</v>
      </c>
      <c r="D2047">
        <v>2014</v>
      </c>
      <c r="E2047" t="s">
        <v>11206</v>
      </c>
      <c r="F2047" t="s">
        <v>11903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>
      <c r="A2048" s="5">
        <v>2047</v>
      </c>
      <c r="B2048" s="5" t="s">
        <v>11314</v>
      </c>
      <c r="C2048" t="s">
        <v>11893</v>
      </c>
      <c r="D2048">
        <v>2015</v>
      </c>
      <c r="E2048" t="s">
        <v>11206</v>
      </c>
      <c r="F2048" t="s">
        <v>11904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>
      <c r="A2049" s="5">
        <v>2048</v>
      </c>
      <c r="B2049" s="5" t="s">
        <v>11314</v>
      </c>
      <c r="C2049" t="s">
        <v>11893</v>
      </c>
      <c r="D2049">
        <v>2015</v>
      </c>
      <c r="E2049" t="s">
        <v>11206</v>
      </c>
      <c r="F2049" t="s">
        <v>11903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>
      <c r="A2050" s="5">
        <v>2049</v>
      </c>
      <c r="B2050" s="5" t="s">
        <v>11275</v>
      </c>
      <c r="C2050" t="s">
        <v>11276</v>
      </c>
      <c r="D2050">
        <v>2005</v>
      </c>
      <c r="E2050" t="s">
        <v>11206</v>
      </c>
      <c r="F2050" t="s">
        <v>11904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>
      <c r="A2051" s="5">
        <v>2050</v>
      </c>
      <c r="B2051" s="5" t="s">
        <v>11275</v>
      </c>
      <c r="C2051" t="s">
        <v>11276</v>
      </c>
      <c r="D2051">
        <v>2005</v>
      </c>
      <c r="E2051" t="s">
        <v>11206</v>
      </c>
      <c r="F2051" t="s">
        <v>11903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>
      <c r="A2052" s="5">
        <v>2051</v>
      </c>
      <c r="B2052" s="5" t="s">
        <v>11275</v>
      </c>
      <c r="C2052" t="s">
        <v>11276</v>
      </c>
      <c r="D2052">
        <v>2006</v>
      </c>
      <c r="E2052" t="s">
        <v>11206</v>
      </c>
      <c r="F2052" t="s">
        <v>11904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>
      <c r="A2053" s="5">
        <v>2052</v>
      </c>
      <c r="B2053" s="5" t="s">
        <v>11275</v>
      </c>
      <c r="C2053" t="s">
        <v>11276</v>
      </c>
      <c r="D2053">
        <v>2006</v>
      </c>
      <c r="E2053" t="s">
        <v>11206</v>
      </c>
      <c r="F2053" t="s">
        <v>11903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>
      <c r="A2054" s="5">
        <v>2053</v>
      </c>
      <c r="B2054" s="5" t="s">
        <v>11275</v>
      </c>
      <c r="C2054" t="s">
        <v>11276</v>
      </c>
      <c r="D2054">
        <v>2007</v>
      </c>
      <c r="E2054" t="s">
        <v>11206</v>
      </c>
      <c r="F2054" t="s">
        <v>11904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>
      <c r="A2055" s="5">
        <v>2054</v>
      </c>
      <c r="B2055" s="5" t="s">
        <v>11275</v>
      </c>
      <c r="C2055" t="s">
        <v>11276</v>
      </c>
      <c r="D2055">
        <v>2007</v>
      </c>
      <c r="E2055" t="s">
        <v>11206</v>
      </c>
      <c r="F2055" t="s">
        <v>11903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>
      <c r="A2056" s="5">
        <v>2055</v>
      </c>
      <c r="B2056" s="5" t="s">
        <v>11275</v>
      </c>
      <c r="C2056" t="s">
        <v>11443</v>
      </c>
      <c r="D2056">
        <v>2010</v>
      </c>
      <c r="E2056" t="s">
        <v>11206</v>
      </c>
      <c r="F2056" t="s">
        <v>11904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>
      <c r="A2057" s="5">
        <v>2056</v>
      </c>
      <c r="B2057" s="5" t="s">
        <v>11275</v>
      </c>
      <c r="C2057" t="s">
        <v>11443</v>
      </c>
      <c r="D2057">
        <v>2010</v>
      </c>
      <c r="E2057" t="s">
        <v>11206</v>
      </c>
      <c r="F2057" t="s">
        <v>11903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>
      <c r="A2058" s="5">
        <v>2057</v>
      </c>
      <c r="B2058" s="5" t="s">
        <v>11275</v>
      </c>
      <c r="C2058" t="s">
        <v>11443</v>
      </c>
      <c r="D2058">
        <v>2011</v>
      </c>
      <c r="E2058" t="s">
        <v>11206</v>
      </c>
      <c r="F2058" t="s">
        <v>11904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>
      <c r="A2059" s="5">
        <v>2058</v>
      </c>
      <c r="B2059" s="5" t="s">
        <v>11275</v>
      </c>
      <c r="C2059" t="s">
        <v>11443</v>
      </c>
      <c r="D2059">
        <v>2011</v>
      </c>
      <c r="E2059" t="s">
        <v>11206</v>
      </c>
      <c r="F2059" t="s">
        <v>11903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>
      <c r="A2060" s="5">
        <v>2059</v>
      </c>
      <c r="B2060" s="5" t="s">
        <v>11275</v>
      </c>
      <c r="C2060" t="s">
        <v>11443</v>
      </c>
      <c r="D2060">
        <v>2012</v>
      </c>
      <c r="E2060" t="s">
        <v>11206</v>
      </c>
      <c r="F2060" t="s">
        <v>11904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>
      <c r="A2061" s="5">
        <v>2060</v>
      </c>
      <c r="B2061" s="5" t="s">
        <v>11275</v>
      </c>
      <c r="C2061" t="s">
        <v>11443</v>
      </c>
      <c r="D2061">
        <v>2012</v>
      </c>
      <c r="E2061" t="s">
        <v>11206</v>
      </c>
      <c r="F2061" t="s">
        <v>11903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>
      <c r="A2062" s="5">
        <v>2061</v>
      </c>
      <c r="B2062" s="5" t="s">
        <v>11275</v>
      </c>
      <c r="C2062" t="s">
        <v>11480</v>
      </c>
      <c r="D2062">
        <v>2006</v>
      </c>
      <c r="E2062" t="s">
        <v>11206</v>
      </c>
      <c r="F2062" t="s">
        <v>11904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>
      <c r="A2063" s="5">
        <v>2062</v>
      </c>
      <c r="B2063" s="5" t="s">
        <v>11275</v>
      </c>
      <c r="C2063" t="s">
        <v>11480</v>
      </c>
      <c r="D2063">
        <v>2006</v>
      </c>
      <c r="E2063" t="s">
        <v>11206</v>
      </c>
      <c r="F2063" t="s">
        <v>11903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>
      <c r="A2064" s="5">
        <v>2063</v>
      </c>
      <c r="B2064" s="5" t="s">
        <v>11275</v>
      </c>
      <c r="C2064" t="s">
        <v>11480</v>
      </c>
      <c r="D2064">
        <v>2007</v>
      </c>
      <c r="E2064" t="s">
        <v>11206</v>
      </c>
      <c r="F2064" t="s">
        <v>11904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>
      <c r="A2065" s="5">
        <v>2064</v>
      </c>
      <c r="B2065" s="5" t="s">
        <v>11275</v>
      </c>
      <c r="C2065" t="s">
        <v>11480</v>
      </c>
      <c r="D2065">
        <v>2007</v>
      </c>
      <c r="E2065" t="s">
        <v>11206</v>
      </c>
      <c r="F2065" t="s">
        <v>11903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>
      <c r="A2066" s="5">
        <v>2065</v>
      </c>
      <c r="B2066" s="5" t="s">
        <v>11275</v>
      </c>
      <c r="C2066" t="s">
        <v>11480</v>
      </c>
      <c r="D2066">
        <v>2008</v>
      </c>
      <c r="E2066" t="s">
        <v>11206</v>
      </c>
      <c r="F2066" t="s">
        <v>11904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>
      <c r="A2067" s="5">
        <v>2066</v>
      </c>
      <c r="B2067" s="5" t="s">
        <v>11275</v>
      </c>
      <c r="C2067" t="s">
        <v>11480</v>
      </c>
      <c r="D2067">
        <v>2008</v>
      </c>
      <c r="E2067" t="s">
        <v>11206</v>
      </c>
      <c r="F2067" t="s">
        <v>11903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>
      <c r="A2068" s="5">
        <v>2067</v>
      </c>
      <c r="B2068" s="5" t="s">
        <v>11275</v>
      </c>
      <c r="C2068" t="s">
        <v>11532</v>
      </c>
      <c r="D2068">
        <v>2011</v>
      </c>
      <c r="E2068" t="s">
        <v>11206</v>
      </c>
      <c r="F2068" t="s">
        <v>11904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>
      <c r="A2069" s="5">
        <v>2068</v>
      </c>
      <c r="B2069" s="5" t="s">
        <v>11275</v>
      </c>
      <c r="C2069" t="s">
        <v>11532</v>
      </c>
      <c r="D2069">
        <v>2011</v>
      </c>
      <c r="E2069" t="s">
        <v>11206</v>
      </c>
      <c r="F2069" t="s">
        <v>11903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>
      <c r="A2070" s="5">
        <v>2069</v>
      </c>
      <c r="B2070" s="5" t="s">
        <v>11275</v>
      </c>
      <c r="C2070" t="s">
        <v>11532</v>
      </c>
      <c r="D2070">
        <v>2012</v>
      </c>
      <c r="E2070" t="s">
        <v>11206</v>
      </c>
      <c r="F2070" t="s">
        <v>11904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>
      <c r="A2071" s="5">
        <v>2070</v>
      </c>
      <c r="B2071" s="5" t="s">
        <v>11275</v>
      </c>
      <c r="C2071" t="s">
        <v>11532</v>
      </c>
      <c r="D2071">
        <v>2012</v>
      </c>
      <c r="E2071" t="s">
        <v>11206</v>
      </c>
      <c r="F2071" t="s">
        <v>11903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>
      <c r="A2072" s="5">
        <v>2071</v>
      </c>
      <c r="B2072" s="5" t="s">
        <v>11275</v>
      </c>
      <c r="C2072" t="s">
        <v>11532</v>
      </c>
      <c r="D2072">
        <v>2013</v>
      </c>
      <c r="E2072" t="s">
        <v>11206</v>
      </c>
      <c r="F2072" t="s">
        <v>11904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>
      <c r="A2073" s="5">
        <v>2072</v>
      </c>
      <c r="B2073" s="5" t="s">
        <v>11275</v>
      </c>
      <c r="C2073" t="s">
        <v>11532</v>
      </c>
      <c r="D2073">
        <v>2013</v>
      </c>
      <c r="E2073" t="s">
        <v>11206</v>
      </c>
      <c r="F2073" t="s">
        <v>11903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>
      <c r="A2074" s="5">
        <v>2073</v>
      </c>
      <c r="B2074" s="5" t="s">
        <v>11275</v>
      </c>
      <c r="C2074" t="s">
        <v>11585</v>
      </c>
      <c r="D2074">
        <v>2011</v>
      </c>
      <c r="E2074" t="s">
        <v>11206</v>
      </c>
      <c r="F2074" t="s">
        <v>11904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>
      <c r="A2075" s="5">
        <v>2074</v>
      </c>
      <c r="B2075" s="5" t="s">
        <v>11275</v>
      </c>
      <c r="C2075" t="s">
        <v>11585</v>
      </c>
      <c r="D2075">
        <v>2011</v>
      </c>
      <c r="E2075" t="s">
        <v>11206</v>
      </c>
      <c r="F2075" t="s">
        <v>11903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>
      <c r="A2076" s="5">
        <v>2075</v>
      </c>
      <c r="B2076" s="5" t="s">
        <v>11275</v>
      </c>
      <c r="C2076" t="s">
        <v>11585</v>
      </c>
      <c r="D2076">
        <v>2012</v>
      </c>
      <c r="E2076" t="s">
        <v>11206</v>
      </c>
      <c r="F2076" t="s">
        <v>11904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>
      <c r="A2077" s="5">
        <v>2076</v>
      </c>
      <c r="B2077" s="5" t="s">
        <v>11275</v>
      </c>
      <c r="C2077" t="s">
        <v>11585</v>
      </c>
      <c r="D2077">
        <v>2012</v>
      </c>
      <c r="E2077" t="s">
        <v>11206</v>
      </c>
      <c r="F2077" t="s">
        <v>11903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>
      <c r="A2078" s="5">
        <v>2077</v>
      </c>
      <c r="B2078" s="5" t="s">
        <v>11275</v>
      </c>
      <c r="C2078" t="s">
        <v>11585</v>
      </c>
      <c r="D2078">
        <v>2013</v>
      </c>
      <c r="E2078" t="s">
        <v>11206</v>
      </c>
      <c r="F2078" t="s">
        <v>11904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>
      <c r="A2079" s="5">
        <v>2078</v>
      </c>
      <c r="B2079" s="5" t="s">
        <v>11275</v>
      </c>
      <c r="C2079" t="s">
        <v>11585</v>
      </c>
      <c r="D2079">
        <v>2013</v>
      </c>
      <c r="E2079" t="s">
        <v>11206</v>
      </c>
      <c r="F2079" t="s">
        <v>11903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>
      <c r="A2080" s="5">
        <v>2079</v>
      </c>
      <c r="B2080" s="5" t="s">
        <v>11275</v>
      </c>
      <c r="C2080" t="s">
        <v>11727</v>
      </c>
      <c r="D2080">
        <v>2006</v>
      </c>
      <c r="E2080" t="s">
        <v>11206</v>
      </c>
      <c r="F2080" t="s">
        <v>11904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>
      <c r="A2081" s="5">
        <v>2080</v>
      </c>
      <c r="B2081" s="5" t="s">
        <v>11275</v>
      </c>
      <c r="C2081" t="s">
        <v>11727</v>
      </c>
      <c r="D2081">
        <v>2006</v>
      </c>
      <c r="E2081" t="s">
        <v>11206</v>
      </c>
      <c r="F2081" t="s">
        <v>11903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>
      <c r="A2082" s="5">
        <v>2081</v>
      </c>
      <c r="B2082" s="5" t="s">
        <v>11275</v>
      </c>
      <c r="C2082" t="s">
        <v>11727</v>
      </c>
      <c r="D2082">
        <v>2007</v>
      </c>
      <c r="E2082" t="s">
        <v>11206</v>
      </c>
      <c r="F2082" t="s">
        <v>11904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>
      <c r="A2083" s="5">
        <v>2082</v>
      </c>
      <c r="B2083" s="5" t="s">
        <v>11275</v>
      </c>
      <c r="C2083" t="s">
        <v>11727</v>
      </c>
      <c r="D2083">
        <v>2007</v>
      </c>
      <c r="E2083" t="s">
        <v>11206</v>
      </c>
      <c r="F2083" t="s">
        <v>11903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>
      <c r="A2084" s="5">
        <v>2083</v>
      </c>
      <c r="B2084" s="5" t="s">
        <v>11275</v>
      </c>
      <c r="C2084" t="s">
        <v>11727</v>
      </c>
      <c r="D2084">
        <v>2008</v>
      </c>
      <c r="E2084" t="s">
        <v>11206</v>
      </c>
      <c r="F2084" t="s">
        <v>11904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>
      <c r="A2085" s="5">
        <v>2084</v>
      </c>
      <c r="B2085" s="5" t="s">
        <v>11275</v>
      </c>
      <c r="C2085" t="s">
        <v>11727</v>
      </c>
      <c r="D2085">
        <v>2008</v>
      </c>
      <c r="E2085" t="s">
        <v>11206</v>
      </c>
      <c r="F2085" t="s">
        <v>11903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>
      <c r="A2086" s="5">
        <v>2085</v>
      </c>
      <c r="B2086" s="5" t="s">
        <v>11275</v>
      </c>
      <c r="C2086" t="s">
        <v>11811</v>
      </c>
      <c r="D2086">
        <v>2011</v>
      </c>
      <c r="E2086" t="s">
        <v>11206</v>
      </c>
      <c r="F2086" t="s">
        <v>11904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>
      <c r="A2087" s="5">
        <v>2086</v>
      </c>
      <c r="B2087" s="5" t="s">
        <v>11275</v>
      </c>
      <c r="C2087" t="s">
        <v>11811</v>
      </c>
      <c r="D2087">
        <v>2011</v>
      </c>
      <c r="E2087" t="s">
        <v>11206</v>
      </c>
      <c r="F2087" t="s">
        <v>11903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>
      <c r="A2088" s="5">
        <v>2087</v>
      </c>
      <c r="B2088" s="5" t="s">
        <v>11275</v>
      </c>
      <c r="C2088" t="s">
        <v>11811</v>
      </c>
      <c r="D2088">
        <v>2012</v>
      </c>
      <c r="E2088" t="s">
        <v>11206</v>
      </c>
      <c r="F2088" t="s">
        <v>11904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>
      <c r="A2089" s="5">
        <v>2088</v>
      </c>
      <c r="B2089" s="5" t="s">
        <v>11275</v>
      </c>
      <c r="C2089" t="s">
        <v>11811</v>
      </c>
      <c r="D2089">
        <v>2012</v>
      </c>
      <c r="E2089" t="s">
        <v>11206</v>
      </c>
      <c r="F2089" t="s">
        <v>11903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>
      <c r="A2090" s="5">
        <v>2089</v>
      </c>
      <c r="B2090" s="5" t="s">
        <v>11275</v>
      </c>
      <c r="C2090" t="s">
        <v>11811</v>
      </c>
      <c r="D2090">
        <v>2013</v>
      </c>
      <c r="E2090" t="s">
        <v>11206</v>
      </c>
      <c r="F2090" t="s">
        <v>11904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>
      <c r="A2091" s="5">
        <v>2090</v>
      </c>
      <c r="B2091" s="5" t="s">
        <v>11275</v>
      </c>
      <c r="C2091" t="s">
        <v>11811</v>
      </c>
      <c r="D2091">
        <v>2013</v>
      </c>
      <c r="E2091" t="s">
        <v>11206</v>
      </c>
      <c r="F2091" t="s">
        <v>11903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>
      <c r="A2092" s="5">
        <v>2091</v>
      </c>
      <c r="B2092" s="5" t="s">
        <v>11275</v>
      </c>
      <c r="C2092" t="s">
        <v>11862</v>
      </c>
      <c r="D2092">
        <v>2005</v>
      </c>
      <c r="E2092" t="s">
        <v>11206</v>
      </c>
      <c r="F2092" t="s">
        <v>11904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>
      <c r="A2093" s="5">
        <v>2092</v>
      </c>
      <c r="B2093" s="5" t="s">
        <v>11275</v>
      </c>
      <c r="C2093" t="s">
        <v>11862</v>
      </c>
      <c r="D2093">
        <v>2006</v>
      </c>
      <c r="E2093" t="s">
        <v>11206</v>
      </c>
      <c r="F2093" t="s">
        <v>11904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>
      <c r="A2094" s="5">
        <v>2093</v>
      </c>
      <c r="B2094" s="5" t="s">
        <v>11275</v>
      </c>
      <c r="C2094" t="s">
        <v>11887</v>
      </c>
      <c r="D2094">
        <v>2007</v>
      </c>
      <c r="E2094" t="s">
        <v>11206</v>
      </c>
      <c r="F2094" t="s">
        <v>11904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>
      <c r="A2095" s="5">
        <v>2094</v>
      </c>
      <c r="B2095" s="5" t="s">
        <v>11275</v>
      </c>
      <c r="C2095" t="s">
        <v>11887</v>
      </c>
      <c r="D2095">
        <v>2008</v>
      </c>
      <c r="E2095" t="s">
        <v>11206</v>
      </c>
      <c r="F2095" t="s">
        <v>11904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>
      <c r="A2096" s="5">
        <v>2095</v>
      </c>
      <c r="B2096" s="5" t="s">
        <v>11275</v>
      </c>
      <c r="C2096" t="s">
        <v>11887</v>
      </c>
      <c r="D2096">
        <v>2009</v>
      </c>
      <c r="E2096" t="s">
        <v>11206</v>
      </c>
      <c r="F2096" t="s">
        <v>11904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>
      <c r="A2097" s="5">
        <v>2096</v>
      </c>
      <c r="B2097" s="5" t="s">
        <v>11275</v>
      </c>
      <c r="C2097" t="s">
        <v>11886</v>
      </c>
      <c r="D2097">
        <v>2005</v>
      </c>
      <c r="E2097" t="s">
        <v>11206</v>
      </c>
      <c r="F2097" t="s">
        <v>11904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>
      <c r="A2098" s="5">
        <v>2097</v>
      </c>
      <c r="B2098" s="5" t="s">
        <v>11275</v>
      </c>
      <c r="C2098" t="s">
        <v>11886</v>
      </c>
      <c r="D2098">
        <v>2005</v>
      </c>
      <c r="E2098" t="s">
        <v>11206</v>
      </c>
      <c r="F2098" t="s">
        <v>11903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>
      <c r="A2099" s="5">
        <v>2098</v>
      </c>
      <c r="B2099" s="5" t="s">
        <v>11275</v>
      </c>
      <c r="C2099" t="s">
        <v>11886</v>
      </c>
      <c r="D2099">
        <v>2006</v>
      </c>
      <c r="E2099" t="s">
        <v>11206</v>
      </c>
      <c r="F2099" t="s">
        <v>11904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>
      <c r="A2100" s="5">
        <v>2099</v>
      </c>
      <c r="B2100" s="5" t="s">
        <v>11643</v>
      </c>
      <c r="C2100" t="s">
        <v>11644</v>
      </c>
      <c r="D2100">
        <v>2014</v>
      </c>
      <c r="E2100" t="s">
        <v>11234</v>
      </c>
      <c r="F2100" t="s">
        <v>11906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>
      <c r="A2101" s="5">
        <v>2100</v>
      </c>
      <c r="B2101" s="5" t="s">
        <v>11643</v>
      </c>
      <c r="C2101" t="s">
        <v>11644</v>
      </c>
      <c r="D2101">
        <v>2015</v>
      </c>
      <c r="E2101" t="s">
        <v>11234</v>
      </c>
      <c r="F2101" t="s">
        <v>11906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>
      <c r="A2102" s="5">
        <v>2101</v>
      </c>
      <c r="B2102" s="5" t="s">
        <v>11643</v>
      </c>
      <c r="C2102" t="s">
        <v>11644</v>
      </c>
      <c r="D2102">
        <v>2016</v>
      </c>
      <c r="E2102" t="s">
        <v>11234</v>
      </c>
      <c r="F2102" t="s">
        <v>11906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>
      <c r="A2103" s="5">
        <v>2102</v>
      </c>
      <c r="B2103" s="5" t="s">
        <v>11229</v>
      </c>
      <c r="C2103">
        <v>86</v>
      </c>
      <c r="D2103">
        <v>2017</v>
      </c>
      <c r="E2103" t="s">
        <v>11209</v>
      </c>
      <c r="F2103" t="s">
        <v>11904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>
      <c r="A2104" s="5">
        <v>2103</v>
      </c>
      <c r="B2104" s="5" t="s">
        <v>11229</v>
      </c>
      <c r="C2104">
        <v>86</v>
      </c>
      <c r="D2104">
        <v>2017</v>
      </c>
      <c r="E2104" t="s">
        <v>11209</v>
      </c>
      <c r="F2104" t="s">
        <v>11903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>
      <c r="A2105" s="5">
        <v>2104</v>
      </c>
      <c r="B2105" s="5" t="s">
        <v>11229</v>
      </c>
      <c r="C2105" t="s">
        <v>11230</v>
      </c>
      <c r="D2105">
        <v>2014</v>
      </c>
      <c r="E2105" t="s">
        <v>11206</v>
      </c>
      <c r="F2105" t="s">
        <v>11904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>
      <c r="A2106" s="5">
        <v>2105</v>
      </c>
      <c r="B2106" s="5" t="s">
        <v>11229</v>
      </c>
      <c r="C2106" t="s">
        <v>11230</v>
      </c>
      <c r="D2106">
        <v>2015</v>
      </c>
      <c r="E2106" t="s">
        <v>11206</v>
      </c>
      <c r="F2106" t="s">
        <v>11904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>
      <c r="A2107" s="5">
        <v>2106</v>
      </c>
      <c r="B2107" s="5" t="s">
        <v>11229</v>
      </c>
      <c r="C2107" t="s">
        <v>11230</v>
      </c>
      <c r="D2107">
        <v>2016</v>
      </c>
      <c r="E2107" t="s">
        <v>11206</v>
      </c>
      <c r="F2107" t="s">
        <v>11904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>
      <c r="A2108" s="5">
        <v>2107</v>
      </c>
      <c r="B2108" s="5" t="s">
        <v>11229</v>
      </c>
      <c r="C2108" t="s">
        <v>11300</v>
      </c>
      <c r="D2108">
        <v>2015</v>
      </c>
      <c r="E2108" t="s">
        <v>11206</v>
      </c>
      <c r="F2108" t="s">
        <v>11904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>
      <c r="A2109" s="5">
        <v>2108</v>
      </c>
      <c r="B2109" s="5" t="s">
        <v>11229</v>
      </c>
      <c r="C2109" t="s">
        <v>11300</v>
      </c>
      <c r="D2109">
        <v>2016</v>
      </c>
      <c r="E2109" t="s">
        <v>11206</v>
      </c>
      <c r="F2109" t="s">
        <v>11904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>
      <c r="A2110" s="5">
        <v>2109</v>
      </c>
      <c r="B2110" s="5" t="s">
        <v>11229</v>
      </c>
      <c r="C2110" t="s">
        <v>11300</v>
      </c>
      <c r="D2110">
        <v>2017</v>
      </c>
      <c r="E2110" t="s">
        <v>11206</v>
      </c>
      <c r="F2110" t="s">
        <v>11904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>
      <c r="A2111" s="5">
        <v>2110</v>
      </c>
      <c r="B2111" s="5" t="s">
        <v>11229</v>
      </c>
      <c r="C2111" t="s">
        <v>11299</v>
      </c>
      <c r="D2111">
        <v>2015</v>
      </c>
      <c r="E2111" t="s">
        <v>11206</v>
      </c>
      <c r="F2111" t="s">
        <v>11904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>
      <c r="A2112" s="5">
        <v>2111</v>
      </c>
      <c r="B2112" s="5" t="s">
        <v>11229</v>
      </c>
      <c r="C2112" t="s">
        <v>11299</v>
      </c>
      <c r="D2112">
        <v>2016</v>
      </c>
      <c r="E2112" t="s">
        <v>11206</v>
      </c>
      <c r="F2112" t="s">
        <v>11904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>
      <c r="A2113" s="5">
        <v>2112</v>
      </c>
      <c r="B2113" s="5" t="s">
        <v>11229</v>
      </c>
      <c r="C2113" t="s">
        <v>11299</v>
      </c>
      <c r="D2113">
        <v>2017</v>
      </c>
      <c r="E2113" t="s">
        <v>11206</v>
      </c>
      <c r="F2113" t="s">
        <v>11904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>
      <c r="A2114" s="5">
        <v>2113</v>
      </c>
      <c r="B2114" s="5" t="s">
        <v>11229</v>
      </c>
      <c r="C2114" t="s">
        <v>11341</v>
      </c>
      <c r="D2114">
        <v>2015</v>
      </c>
      <c r="E2114" t="s">
        <v>11206</v>
      </c>
      <c r="F2114" t="s">
        <v>11904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>
      <c r="A2115" s="5">
        <v>2114</v>
      </c>
      <c r="B2115" s="5" t="s">
        <v>11229</v>
      </c>
      <c r="C2115" t="s">
        <v>11341</v>
      </c>
      <c r="D2115">
        <v>2016</v>
      </c>
      <c r="E2115" t="s">
        <v>11206</v>
      </c>
      <c r="F2115" t="s">
        <v>11904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>
      <c r="A2116" s="5">
        <v>2115</v>
      </c>
      <c r="B2116" s="5" t="s">
        <v>11229</v>
      </c>
      <c r="C2116" t="s">
        <v>11341</v>
      </c>
      <c r="D2116">
        <v>2017</v>
      </c>
      <c r="E2116" t="s">
        <v>11206</v>
      </c>
      <c r="F2116" t="s">
        <v>11904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>
      <c r="A2117" s="5">
        <v>2116</v>
      </c>
      <c r="B2117" s="5" t="s">
        <v>11229</v>
      </c>
      <c r="C2117" t="s">
        <v>11339</v>
      </c>
      <c r="D2117">
        <v>2015</v>
      </c>
      <c r="E2117" t="s">
        <v>11206</v>
      </c>
      <c r="F2117" t="s">
        <v>11904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>
      <c r="A2118" s="5">
        <v>2117</v>
      </c>
      <c r="B2118" s="5" t="s">
        <v>11229</v>
      </c>
      <c r="C2118" t="s">
        <v>11339</v>
      </c>
      <c r="D2118">
        <v>2016</v>
      </c>
      <c r="E2118" t="s">
        <v>11206</v>
      </c>
      <c r="F2118" t="s">
        <v>11904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>
      <c r="A2119" s="5">
        <v>2118</v>
      </c>
      <c r="B2119" s="5" t="s">
        <v>11229</v>
      </c>
      <c r="C2119" t="s">
        <v>11339</v>
      </c>
      <c r="D2119">
        <v>2017</v>
      </c>
      <c r="E2119" t="s">
        <v>11206</v>
      </c>
      <c r="F2119" t="s">
        <v>11904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>
      <c r="A2120" s="5">
        <v>2119</v>
      </c>
      <c r="B2120" s="5" t="s">
        <v>11229</v>
      </c>
      <c r="C2120" t="s">
        <v>11340</v>
      </c>
      <c r="D2120">
        <v>2006</v>
      </c>
      <c r="E2120" t="s">
        <v>11206</v>
      </c>
      <c r="F2120" t="s">
        <v>11904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>
      <c r="A2121" s="5">
        <v>2120</v>
      </c>
      <c r="B2121" s="5" t="s">
        <v>11229</v>
      </c>
      <c r="C2121" t="s">
        <v>11340</v>
      </c>
      <c r="D2121">
        <v>2006</v>
      </c>
      <c r="E2121" t="s">
        <v>11206</v>
      </c>
      <c r="F2121" t="s">
        <v>11903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>
      <c r="A2122" s="5">
        <v>2121</v>
      </c>
      <c r="B2122" s="5" t="s">
        <v>11229</v>
      </c>
      <c r="C2122" t="s">
        <v>11340</v>
      </c>
      <c r="D2122">
        <v>2007</v>
      </c>
      <c r="E2122" t="s">
        <v>11206</v>
      </c>
      <c r="F2122" t="s">
        <v>11904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>
      <c r="A2123" s="5">
        <v>2122</v>
      </c>
      <c r="B2123" s="5" t="s">
        <v>11229</v>
      </c>
      <c r="C2123" t="s">
        <v>11340</v>
      </c>
      <c r="D2123">
        <v>2007</v>
      </c>
      <c r="E2123" t="s">
        <v>11206</v>
      </c>
      <c r="F2123" t="s">
        <v>11903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>
      <c r="A2124" s="5">
        <v>2123</v>
      </c>
      <c r="B2124" s="5" t="s">
        <v>11229</v>
      </c>
      <c r="C2124" t="s">
        <v>11340</v>
      </c>
      <c r="D2124">
        <v>2008</v>
      </c>
      <c r="E2124" t="s">
        <v>11206</v>
      </c>
      <c r="F2124" t="s">
        <v>11904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>
      <c r="A2125" s="5">
        <v>2124</v>
      </c>
      <c r="B2125" s="5" t="s">
        <v>11229</v>
      </c>
      <c r="C2125" t="s">
        <v>11340</v>
      </c>
      <c r="D2125">
        <v>2008</v>
      </c>
      <c r="E2125" t="s">
        <v>11206</v>
      </c>
      <c r="F2125" t="s">
        <v>11903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>
      <c r="A2126" s="5">
        <v>2125</v>
      </c>
      <c r="B2126" s="5" t="s">
        <v>11229</v>
      </c>
      <c r="C2126" t="s">
        <v>11353</v>
      </c>
      <c r="D2126">
        <v>2005</v>
      </c>
      <c r="E2126" t="s">
        <v>11202</v>
      </c>
      <c r="F2126" t="s">
        <v>11904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>
      <c r="A2127" s="5">
        <v>2126</v>
      </c>
      <c r="B2127" s="5" t="s">
        <v>11229</v>
      </c>
      <c r="C2127" t="s">
        <v>11353</v>
      </c>
      <c r="D2127">
        <v>2005</v>
      </c>
      <c r="E2127" t="s">
        <v>11202</v>
      </c>
      <c r="F2127" t="s">
        <v>11903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>
      <c r="A2128" s="5">
        <v>2127</v>
      </c>
      <c r="B2128" s="5" t="s">
        <v>11229</v>
      </c>
      <c r="C2128" t="s">
        <v>11353</v>
      </c>
      <c r="D2128">
        <v>2005</v>
      </c>
      <c r="E2128" t="s">
        <v>11206</v>
      </c>
      <c r="F2128" t="s">
        <v>11904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>
      <c r="A2129" s="5">
        <v>2128</v>
      </c>
      <c r="B2129" s="5" t="s">
        <v>11229</v>
      </c>
      <c r="C2129" t="s">
        <v>11353</v>
      </c>
      <c r="D2129">
        <v>2005</v>
      </c>
      <c r="E2129" t="s">
        <v>11206</v>
      </c>
      <c r="F2129" t="s">
        <v>11903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>
      <c r="A2130" s="5">
        <v>2129</v>
      </c>
      <c r="B2130" s="5" t="s">
        <v>11229</v>
      </c>
      <c r="C2130" s="5" t="s">
        <v>11381</v>
      </c>
      <c r="D2130">
        <v>2015</v>
      </c>
      <c r="E2130" t="s">
        <v>11206</v>
      </c>
      <c r="F2130" t="s">
        <v>11904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>
      <c r="A2131" s="5">
        <v>2130</v>
      </c>
      <c r="B2131" s="5" t="s">
        <v>11229</v>
      </c>
      <c r="C2131" t="s">
        <v>11381</v>
      </c>
      <c r="D2131">
        <v>2015</v>
      </c>
      <c r="E2131" t="s">
        <v>11206</v>
      </c>
      <c r="F2131" t="s">
        <v>11903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>
      <c r="A2132" s="5">
        <v>2131</v>
      </c>
      <c r="B2132" s="5" t="s">
        <v>11229</v>
      </c>
      <c r="C2132" t="s">
        <v>11381</v>
      </c>
      <c r="D2132">
        <v>2016</v>
      </c>
      <c r="E2132" t="s">
        <v>11206</v>
      </c>
      <c r="F2132" t="s">
        <v>11904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>
      <c r="A2133" s="5">
        <v>2132</v>
      </c>
      <c r="B2133" s="5" t="s">
        <v>11229</v>
      </c>
      <c r="C2133" t="s">
        <v>11381</v>
      </c>
      <c r="D2133">
        <v>2016</v>
      </c>
      <c r="E2133" t="s">
        <v>11206</v>
      </c>
      <c r="F2133" t="s">
        <v>11903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>
      <c r="A2134" s="5">
        <v>2133</v>
      </c>
      <c r="B2134" s="5" t="s">
        <v>11229</v>
      </c>
      <c r="C2134" t="s">
        <v>11381</v>
      </c>
      <c r="D2134">
        <v>2017</v>
      </c>
      <c r="E2134" t="s">
        <v>11206</v>
      </c>
      <c r="F2134" t="s">
        <v>11904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>
      <c r="A2135" s="5">
        <v>2134</v>
      </c>
      <c r="B2135" s="5" t="s">
        <v>11229</v>
      </c>
      <c r="C2135" t="s">
        <v>11381</v>
      </c>
      <c r="D2135">
        <v>2017</v>
      </c>
      <c r="E2135" t="s">
        <v>11206</v>
      </c>
      <c r="F2135" t="s">
        <v>11903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>
      <c r="A2136" s="5">
        <v>2135</v>
      </c>
      <c r="B2136" s="5" t="s">
        <v>11229</v>
      </c>
      <c r="C2136" t="s">
        <v>11380</v>
      </c>
      <c r="D2136">
        <v>2017</v>
      </c>
      <c r="E2136" t="s">
        <v>11206</v>
      </c>
      <c r="F2136" t="s">
        <v>11904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>
      <c r="A2137" s="5">
        <v>2136</v>
      </c>
      <c r="B2137" s="5" t="s">
        <v>11229</v>
      </c>
      <c r="C2137" t="s">
        <v>11380</v>
      </c>
      <c r="D2137">
        <v>2017</v>
      </c>
      <c r="E2137" t="s">
        <v>11206</v>
      </c>
      <c r="F2137" t="s">
        <v>11903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>
      <c r="A2138" s="5">
        <v>2137</v>
      </c>
      <c r="B2138" s="5" t="s">
        <v>11229</v>
      </c>
      <c r="C2138" t="s">
        <v>11423</v>
      </c>
      <c r="D2138">
        <v>2005</v>
      </c>
      <c r="E2138" t="s">
        <v>11206</v>
      </c>
      <c r="F2138" t="s">
        <v>11904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>
      <c r="A2139" s="5">
        <v>2138</v>
      </c>
      <c r="B2139" s="5" t="s">
        <v>11229</v>
      </c>
      <c r="C2139" t="s">
        <v>11423</v>
      </c>
      <c r="D2139">
        <v>2005</v>
      </c>
      <c r="E2139" t="s">
        <v>11206</v>
      </c>
      <c r="F2139" t="s">
        <v>11903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>
      <c r="A2140" s="5">
        <v>2139</v>
      </c>
      <c r="B2140" s="5" t="s">
        <v>11229</v>
      </c>
      <c r="C2140" t="s">
        <v>11474</v>
      </c>
      <c r="D2140">
        <v>2012</v>
      </c>
      <c r="E2140" t="s">
        <v>11206</v>
      </c>
      <c r="F2140" t="s">
        <v>11904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>
      <c r="A2141" s="5">
        <v>2140</v>
      </c>
      <c r="B2141" s="5" t="s">
        <v>11229</v>
      </c>
      <c r="C2141" t="s">
        <v>11474</v>
      </c>
      <c r="D2141">
        <v>2012</v>
      </c>
      <c r="E2141" t="s">
        <v>11206</v>
      </c>
      <c r="F2141" t="s">
        <v>11903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>
      <c r="A2142" s="5">
        <v>2141</v>
      </c>
      <c r="B2142" s="5" t="s">
        <v>11229</v>
      </c>
      <c r="C2142" t="s">
        <v>11474</v>
      </c>
      <c r="D2142">
        <v>2013</v>
      </c>
      <c r="E2142" t="s">
        <v>11206</v>
      </c>
      <c r="F2142" t="s">
        <v>11904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>
      <c r="A2143" s="5">
        <v>2142</v>
      </c>
      <c r="B2143" s="5" t="s">
        <v>11229</v>
      </c>
      <c r="C2143" t="s">
        <v>11474</v>
      </c>
      <c r="D2143">
        <v>2013</v>
      </c>
      <c r="E2143" t="s">
        <v>11206</v>
      </c>
      <c r="F2143" t="s">
        <v>11903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>
      <c r="A2144" s="5">
        <v>2143</v>
      </c>
      <c r="B2144" s="5" t="s">
        <v>11229</v>
      </c>
      <c r="C2144" t="s">
        <v>11474</v>
      </c>
      <c r="D2144">
        <v>2014</v>
      </c>
      <c r="E2144" t="s">
        <v>11206</v>
      </c>
      <c r="F2144" t="s">
        <v>11904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>
      <c r="A2145" s="5">
        <v>2144</v>
      </c>
      <c r="B2145" s="5" t="s">
        <v>11229</v>
      </c>
      <c r="C2145" t="s">
        <v>11474</v>
      </c>
      <c r="D2145">
        <v>2014</v>
      </c>
      <c r="E2145" t="s">
        <v>11206</v>
      </c>
      <c r="F2145" t="s">
        <v>11903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>
      <c r="A2146" s="5">
        <v>2145</v>
      </c>
      <c r="B2146" s="5" t="s">
        <v>11229</v>
      </c>
      <c r="C2146" t="s">
        <v>11554</v>
      </c>
      <c r="D2146">
        <v>2015</v>
      </c>
      <c r="E2146" t="s">
        <v>11206</v>
      </c>
      <c r="F2146" t="s">
        <v>11904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>
      <c r="A2147" s="5">
        <v>2146</v>
      </c>
      <c r="B2147" s="5" t="s">
        <v>11229</v>
      </c>
      <c r="C2147" t="s">
        <v>11554</v>
      </c>
      <c r="D2147">
        <v>2016</v>
      </c>
      <c r="E2147" t="s">
        <v>11206</v>
      </c>
      <c r="F2147" t="s">
        <v>11904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>
      <c r="A2148" s="5">
        <v>2147</v>
      </c>
      <c r="B2148" s="5" t="s">
        <v>11229</v>
      </c>
      <c r="C2148" t="s">
        <v>11553</v>
      </c>
      <c r="D2148">
        <v>2014</v>
      </c>
      <c r="E2148" t="s">
        <v>11206</v>
      </c>
      <c r="F2148" t="s">
        <v>11904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>
      <c r="A2149" s="5">
        <v>2148</v>
      </c>
      <c r="B2149" s="5" t="s">
        <v>11229</v>
      </c>
      <c r="C2149" t="s">
        <v>11553</v>
      </c>
      <c r="D2149">
        <v>2015</v>
      </c>
      <c r="E2149" t="s">
        <v>11206</v>
      </c>
      <c r="F2149" t="s">
        <v>11904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>
      <c r="A2150" s="5">
        <v>2149</v>
      </c>
      <c r="B2150" s="5" t="s">
        <v>11229</v>
      </c>
      <c r="C2150" t="s">
        <v>11553</v>
      </c>
      <c r="D2150">
        <v>2016</v>
      </c>
      <c r="E2150" t="s">
        <v>11206</v>
      </c>
      <c r="F2150" t="s">
        <v>11904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>
      <c r="A2151" s="5">
        <v>2150</v>
      </c>
      <c r="B2151" s="5" t="s">
        <v>11229</v>
      </c>
      <c r="C2151" t="s">
        <v>11590</v>
      </c>
      <c r="D2151">
        <v>2015</v>
      </c>
      <c r="E2151" t="s">
        <v>11206</v>
      </c>
      <c r="F2151" t="s">
        <v>11904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>
      <c r="A2152" s="5">
        <v>2151</v>
      </c>
      <c r="B2152" s="5" t="s">
        <v>11229</v>
      </c>
      <c r="C2152" t="s">
        <v>11590</v>
      </c>
      <c r="D2152">
        <v>2016</v>
      </c>
      <c r="E2152" t="s">
        <v>11206</v>
      </c>
      <c r="F2152" t="s">
        <v>11904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>
      <c r="A2153" s="5">
        <v>2152</v>
      </c>
      <c r="B2153" s="5" t="s">
        <v>11229</v>
      </c>
      <c r="C2153" t="s">
        <v>11590</v>
      </c>
      <c r="D2153">
        <v>2017</v>
      </c>
      <c r="E2153" t="s">
        <v>11206</v>
      </c>
      <c r="F2153" t="s">
        <v>11904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>
      <c r="A2154" s="5">
        <v>2153</v>
      </c>
      <c r="B2154" s="5" t="s">
        <v>11229</v>
      </c>
      <c r="C2154" t="s">
        <v>11627</v>
      </c>
      <c r="D2154">
        <v>2011</v>
      </c>
      <c r="E2154" t="s">
        <v>11206</v>
      </c>
      <c r="F2154" t="s">
        <v>11904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>
      <c r="A2155" s="5">
        <v>2154</v>
      </c>
      <c r="B2155" s="5" t="s">
        <v>11229</v>
      </c>
      <c r="C2155" t="s">
        <v>11627</v>
      </c>
      <c r="D2155">
        <v>2011</v>
      </c>
      <c r="E2155" t="s">
        <v>11206</v>
      </c>
      <c r="F2155" t="s">
        <v>11903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>
      <c r="A2156" s="5">
        <v>2155</v>
      </c>
      <c r="B2156" s="5" t="s">
        <v>11229</v>
      </c>
      <c r="C2156" t="s">
        <v>11627</v>
      </c>
      <c r="D2156">
        <v>2012</v>
      </c>
      <c r="E2156" t="s">
        <v>11206</v>
      </c>
      <c r="F2156" t="s">
        <v>11904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>
      <c r="A2157" s="5">
        <v>2156</v>
      </c>
      <c r="B2157" s="5" t="s">
        <v>11229</v>
      </c>
      <c r="C2157" t="s">
        <v>11627</v>
      </c>
      <c r="D2157">
        <v>2012</v>
      </c>
      <c r="E2157" t="s">
        <v>11206</v>
      </c>
      <c r="F2157" t="s">
        <v>11903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>
      <c r="A2158" s="5">
        <v>2157</v>
      </c>
      <c r="B2158" s="5" t="s">
        <v>11229</v>
      </c>
      <c r="C2158" t="s">
        <v>11627</v>
      </c>
      <c r="D2158">
        <v>2013</v>
      </c>
      <c r="E2158" t="s">
        <v>11206</v>
      </c>
      <c r="F2158" t="s">
        <v>11904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>
      <c r="A2159" s="5">
        <v>2158</v>
      </c>
      <c r="B2159" s="5" t="s">
        <v>11229</v>
      </c>
      <c r="C2159" t="s">
        <v>11627</v>
      </c>
      <c r="D2159">
        <v>2013</v>
      </c>
      <c r="E2159" t="s">
        <v>11206</v>
      </c>
      <c r="F2159" t="s">
        <v>11903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>
      <c r="A2160" s="5">
        <v>2159</v>
      </c>
      <c r="B2160" s="5" t="s">
        <v>11229</v>
      </c>
      <c r="C2160" t="s">
        <v>11651</v>
      </c>
      <c r="D2160">
        <v>2005</v>
      </c>
      <c r="E2160" t="s">
        <v>11206</v>
      </c>
      <c r="F2160" t="s">
        <v>11905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>
      <c r="A2161" s="5">
        <v>2160</v>
      </c>
      <c r="B2161" s="5" t="s">
        <v>11229</v>
      </c>
      <c r="C2161" t="s">
        <v>11651</v>
      </c>
      <c r="D2161">
        <v>2005</v>
      </c>
      <c r="E2161" t="s">
        <v>11206</v>
      </c>
      <c r="F2161" t="s">
        <v>11903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>
      <c r="A2162" s="5">
        <v>2161</v>
      </c>
      <c r="B2162" s="5" t="s">
        <v>11229</v>
      </c>
      <c r="C2162" t="s">
        <v>11685</v>
      </c>
      <c r="D2162">
        <v>2015</v>
      </c>
      <c r="E2162" t="s">
        <v>11206</v>
      </c>
      <c r="F2162" t="s">
        <v>11904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>
      <c r="A2163" s="5">
        <v>2162</v>
      </c>
      <c r="B2163" s="5" t="s">
        <v>11229</v>
      </c>
      <c r="C2163" t="s">
        <v>11685</v>
      </c>
      <c r="D2163">
        <v>2016</v>
      </c>
      <c r="E2163" t="s">
        <v>11206</v>
      </c>
      <c r="F2163" t="s">
        <v>11904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>
      <c r="A2164" s="5">
        <v>2163</v>
      </c>
      <c r="B2164" s="5" t="s">
        <v>11229</v>
      </c>
      <c r="C2164" t="s">
        <v>11685</v>
      </c>
      <c r="D2164">
        <v>2017</v>
      </c>
      <c r="E2164" t="s">
        <v>11206</v>
      </c>
      <c r="F2164" t="s">
        <v>11904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>
      <c r="A2165" s="5">
        <v>2164</v>
      </c>
      <c r="B2165" s="5" t="s">
        <v>11229</v>
      </c>
      <c r="C2165" t="s">
        <v>11682</v>
      </c>
      <c r="D2165">
        <v>2014</v>
      </c>
      <c r="E2165" t="s">
        <v>11206</v>
      </c>
      <c r="F2165" t="s">
        <v>11904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>
      <c r="A2166" s="5">
        <v>2165</v>
      </c>
      <c r="B2166" s="5" t="s">
        <v>11229</v>
      </c>
      <c r="C2166" t="s">
        <v>11682</v>
      </c>
      <c r="D2166">
        <v>2015</v>
      </c>
      <c r="E2166" t="s">
        <v>11206</v>
      </c>
      <c r="F2166" t="s">
        <v>11904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>
      <c r="A2167" s="5">
        <v>2166</v>
      </c>
      <c r="B2167" s="5" t="s">
        <v>11229</v>
      </c>
      <c r="C2167" t="s">
        <v>11682</v>
      </c>
      <c r="D2167">
        <v>2016</v>
      </c>
      <c r="E2167" t="s">
        <v>11206</v>
      </c>
      <c r="F2167" t="s">
        <v>11904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>
      <c r="A2168" s="5">
        <v>2167</v>
      </c>
      <c r="B2168" s="5" t="s">
        <v>11229</v>
      </c>
      <c r="C2168" t="s">
        <v>11683</v>
      </c>
      <c r="D2168">
        <v>2017</v>
      </c>
      <c r="E2168" t="s">
        <v>11206</v>
      </c>
      <c r="F2168" t="s">
        <v>11904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>
      <c r="A2169" s="5">
        <v>2168</v>
      </c>
      <c r="B2169" s="5" t="s">
        <v>11229</v>
      </c>
      <c r="C2169" t="s">
        <v>11684</v>
      </c>
      <c r="D2169">
        <v>2015</v>
      </c>
      <c r="E2169" t="s">
        <v>11206</v>
      </c>
      <c r="F2169" t="s">
        <v>11904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>
      <c r="A2170" s="5">
        <v>2169</v>
      </c>
      <c r="B2170" s="5" t="s">
        <v>11229</v>
      </c>
      <c r="C2170" t="s">
        <v>11684</v>
      </c>
      <c r="D2170">
        <v>2016</v>
      </c>
      <c r="E2170" t="s">
        <v>11206</v>
      </c>
      <c r="F2170" t="s">
        <v>11904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>
      <c r="A2171" s="5">
        <v>2170</v>
      </c>
      <c r="B2171" s="5" t="s">
        <v>11229</v>
      </c>
      <c r="C2171" t="s">
        <v>11684</v>
      </c>
      <c r="D2171">
        <v>2017</v>
      </c>
      <c r="E2171" t="s">
        <v>11206</v>
      </c>
      <c r="F2171" t="s">
        <v>11904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>
      <c r="A2172" s="5">
        <v>2171</v>
      </c>
      <c r="B2172" s="5" t="s">
        <v>11229</v>
      </c>
      <c r="C2172" t="s">
        <v>11719</v>
      </c>
      <c r="D2172">
        <v>2015</v>
      </c>
      <c r="E2172" t="s">
        <v>11206</v>
      </c>
      <c r="F2172" t="s">
        <v>11904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>
      <c r="A2173" s="5">
        <v>2172</v>
      </c>
      <c r="B2173" s="5" t="s">
        <v>11229</v>
      </c>
      <c r="C2173" t="s">
        <v>11719</v>
      </c>
      <c r="D2173">
        <v>2016</v>
      </c>
      <c r="E2173" t="s">
        <v>11206</v>
      </c>
      <c r="F2173" t="s">
        <v>11904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>
      <c r="A2174" s="5">
        <v>2173</v>
      </c>
      <c r="B2174" s="5" t="s">
        <v>11229</v>
      </c>
      <c r="C2174" t="s">
        <v>11719</v>
      </c>
      <c r="D2174">
        <v>2017</v>
      </c>
      <c r="E2174" t="s">
        <v>11206</v>
      </c>
      <c r="F2174" t="s">
        <v>11904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>
      <c r="A2175" s="5">
        <v>2174</v>
      </c>
      <c r="B2175" s="5" t="s">
        <v>11229</v>
      </c>
      <c r="C2175" t="s">
        <v>11717</v>
      </c>
      <c r="D2175">
        <v>2012</v>
      </c>
      <c r="E2175" t="s">
        <v>11234</v>
      </c>
      <c r="F2175" t="s">
        <v>11906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>
      <c r="A2176" s="5">
        <v>2175</v>
      </c>
      <c r="B2176" s="5" t="s">
        <v>11229</v>
      </c>
      <c r="C2176" t="s">
        <v>11717</v>
      </c>
      <c r="D2176">
        <v>2013</v>
      </c>
      <c r="E2176" t="s">
        <v>11234</v>
      </c>
      <c r="F2176" t="s">
        <v>11906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>
      <c r="A2177" s="5">
        <v>2176</v>
      </c>
      <c r="B2177" s="5" t="s">
        <v>11229</v>
      </c>
      <c r="C2177" t="s">
        <v>11717</v>
      </c>
      <c r="D2177">
        <v>2014</v>
      </c>
      <c r="E2177" t="s">
        <v>11234</v>
      </c>
      <c r="F2177" t="s">
        <v>11906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>
      <c r="A2178" s="5">
        <v>2177</v>
      </c>
      <c r="B2178" s="5" t="s">
        <v>11229</v>
      </c>
      <c r="C2178" t="s">
        <v>11718</v>
      </c>
      <c r="D2178">
        <v>2016</v>
      </c>
      <c r="E2178" t="s">
        <v>11206</v>
      </c>
      <c r="F2178" t="s">
        <v>11904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>
      <c r="A2179" s="5">
        <v>2178</v>
      </c>
      <c r="B2179" s="5" t="s">
        <v>11229</v>
      </c>
      <c r="C2179" t="s">
        <v>11718</v>
      </c>
      <c r="D2179">
        <v>2017</v>
      </c>
      <c r="E2179" t="s">
        <v>11206</v>
      </c>
      <c r="F2179" t="s">
        <v>11904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>
      <c r="A2180" s="5">
        <v>2179</v>
      </c>
      <c r="B2180" s="5" t="s">
        <v>11229</v>
      </c>
      <c r="C2180" t="s">
        <v>11769</v>
      </c>
      <c r="D2180">
        <v>2015</v>
      </c>
      <c r="E2180" t="s">
        <v>11213</v>
      </c>
      <c r="F2180" t="s">
        <v>11904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>
      <c r="A2181" s="5">
        <v>2180</v>
      </c>
      <c r="B2181" s="5" t="s">
        <v>11229</v>
      </c>
      <c r="C2181" t="s">
        <v>11769</v>
      </c>
      <c r="D2181">
        <v>2015</v>
      </c>
      <c r="E2181" t="s">
        <v>11206</v>
      </c>
      <c r="F2181" t="s">
        <v>11904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>
      <c r="A2182" s="5">
        <v>2181</v>
      </c>
      <c r="B2182" s="5" t="s">
        <v>11229</v>
      </c>
      <c r="C2182" t="s">
        <v>11769</v>
      </c>
      <c r="D2182">
        <v>2016</v>
      </c>
      <c r="E2182" t="s">
        <v>11213</v>
      </c>
      <c r="F2182" t="s">
        <v>11904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>
      <c r="A2183" s="5">
        <v>2182</v>
      </c>
      <c r="B2183" s="5" t="s">
        <v>11229</v>
      </c>
      <c r="C2183" t="s">
        <v>11769</v>
      </c>
      <c r="D2183">
        <v>2016</v>
      </c>
      <c r="E2183" t="s">
        <v>11206</v>
      </c>
      <c r="F2183" t="s">
        <v>11904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>
      <c r="A2184" s="5">
        <v>2183</v>
      </c>
      <c r="B2184" s="5" t="s">
        <v>11229</v>
      </c>
      <c r="C2184" t="s">
        <v>11769</v>
      </c>
      <c r="D2184">
        <v>2017</v>
      </c>
      <c r="E2184" t="s">
        <v>11213</v>
      </c>
      <c r="F2184" t="s">
        <v>11904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>
      <c r="A2185" s="5">
        <v>2184</v>
      </c>
      <c r="B2185" s="5" t="s">
        <v>11229</v>
      </c>
      <c r="C2185" t="s">
        <v>11769</v>
      </c>
      <c r="D2185">
        <v>2017</v>
      </c>
      <c r="E2185" t="s">
        <v>11206</v>
      </c>
      <c r="F2185" t="s">
        <v>11904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>
      <c r="A2186" s="5">
        <v>2185</v>
      </c>
      <c r="B2186" s="5" t="s">
        <v>11229</v>
      </c>
      <c r="C2186" t="s">
        <v>11772</v>
      </c>
      <c r="D2186">
        <v>2015</v>
      </c>
      <c r="E2186" t="s">
        <v>11206</v>
      </c>
      <c r="F2186" t="s">
        <v>11904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>
      <c r="A2187" s="5">
        <v>2186</v>
      </c>
      <c r="B2187" s="5" t="s">
        <v>11229</v>
      </c>
      <c r="C2187" t="s">
        <v>11772</v>
      </c>
      <c r="D2187">
        <v>2016</v>
      </c>
      <c r="E2187" t="s">
        <v>11206</v>
      </c>
      <c r="F2187" t="s">
        <v>11904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>
      <c r="A2188" s="5">
        <v>2187</v>
      </c>
      <c r="B2188" s="5" t="s">
        <v>11229</v>
      </c>
      <c r="C2188" t="s">
        <v>11772</v>
      </c>
      <c r="D2188">
        <v>2017</v>
      </c>
      <c r="E2188" t="s">
        <v>11206</v>
      </c>
      <c r="F2188" t="s">
        <v>11904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>
      <c r="A2189" s="5">
        <v>2188</v>
      </c>
      <c r="B2189" s="5" t="s">
        <v>11229</v>
      </c>
      <c r="C2189" t="s">
        <v>11812</v>
      </c>
      <c r="D2189">
        <v>2015</v>
      </c>
      <c r="E2189" t="s">
        <v>11206</v>
      </c>
      <c r="F2189" t="s">
        <v>11904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>
      <c r="A2190" s="5">
        <v>2189</v>
      </c>
      <c r="B2190" s="5" t="s">
        <v>11229</v>
      </c>
      <c r="C2190" t="s">
        <v>11812</v>
      </c>
      <c r="D2190">
        <v>2015</v>
      </c>
      <c r="E2190" t="s">
        <v>11206</v>
      </c>
      <c r="F2190" t="s">
        <v>11903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>
      <c r="A2191" s="5">
        <v>2190</v>
      </c>
      <c r="B2191" s="5" t="s">
        <v>11229</v>
      </c>
      <c r="C2191" t="s">
        <v>11812</v>
      </c>
      <c r="D2191">
        <v>2016</v>
      </c>
      <c r="E2191" t="s">
        <v>11206</v>
      </c>
      <c r="F2191" t="s">
        <v>11904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>
      <c r="A2192" s="5">
        <v>2191</v>
      </c>
      <c r="B2192" s="5" t="s">
        <v>11229</v>
      </c>
      <c r="C2192" t="s">
        <v>11812</v>
      </c>
      <c r="D2192">
        <v>2016</v>
      </c>
      <c r="E2192" t="s">
        <v>11206</v>
      </c>
      <c r="F2192" t="s">
        <v>11903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>
      <c r="A2193" s="5">
        <v>2192</v>
      </c>
      <c r="B2193" s="5" t="s">
        <v>11229</v>
      </c>
      <c r="C2193" t="s">
        <v>11812</v>
      </c>
      <c r="D2193">
        <v>2017</v>
      </c>
      <c r="E2193" t="s">
        <v>11206</v>
      </c>
      <c r="F2193" t="s">
        <v>11904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>
      <c r="A2194" s="5">
        <v>2193</v>
      </c>
      <c r="B2194" s="5" t="s">
        <v>11229</v>
      </c>
      <c r="C2194" t="s">
        <v>11812</v>
      </c>
      <c r="D2194">
        <v>2017</v>
      </c>
      <c r="E2194" t="s">
        <v>11206</v>
      </c>
      <c r="F2194" t="s">
        <v>11903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>
      <c r="A2195" s="5">
        <v>2194</v>
      </c>
      <c r="B2195" s="5" t="s">
        <v>11229</v>
      </c>
      <c r="C2195" t="s">
        <v>11846</v>
      </c>
      <c r="D2195">
        <v>2015</v>
      </c>
      <c r="E2195" t="s">
        <v>11213</v>
      </c>
      <c r="F2195" t="s">
        <v>11904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>
      <c r="A2196" s="5">
        <v>2195</v>
      </c>
      <c r="B2196" s="5" t="s">
        <v>11229</v>
      </c>
      <c r="C2196" t="s">
        <v>11846</v>
      </c>
      <c r="D2196">
        <v>2015</v>
      </c>
      <c r="E2196" t="s">
        <v>11206</v>
      </c>
      <c r="F2196" t="s">
        <v>11904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>
      <c r="A2197" s="5">
        <v>2196</v>
      </c>
      <c r="B2197" s="5" t="s">
        <v>11229</v>
      </c>
      <c r="C2197" t="s">
        <v>11846</v>
      </c>
      <c r="D2197">
        <v>2016</v>
      </c>
      <c r="E2197" t="s">
        <v>11213</v>
      </c>
      <c r="F2197" t="s">
        <v>11904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>
      <c r="A2198" s="5">
        <v>2197</v>
      </c>
      <c r="B2198" s="5" t="s">
        <v>11229</v>
      </c>
      <c r="C2198" t="s">
        <v>11846</v>
      </c>
      <c r="D2198">
        <v>2016</v>
      </c>
      <c r="E2198" t="s">
        <v>11206</v>
      </c>
      <c r="F2198" t="s">
        <v>11904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>
      <c r="A2199" s="5">
        <v>2198</v>
      </c>
      <c r="B2199" s="5" t="s">
        <v>11229</v>
      </c>
      <c r="C2199" t="s">
        <v>11846</v>
      </c>
      <c r="D2199">
        <v>2017</v>
      </c>
      <c r="E2199" t="s">
        <v>11213</v>
      </c>
      <c r="F2199" t="s">
        <v>11904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>
      <c r="A2200" s="5">
        <v>2199</v>
      </c>
      <c r="B2200" s="5" t="s">
        <v>11229</v>
      </c>
      <c r="C2200" t="s">
        <v>11846</v>
      </c>
      <c r="D2200">
        <v>2017</v>
      </c>
      <c r="E2200" t="s">
        <v>11206</v>
      </c>
      <c r="F2200" t="s">
        <v>11904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>
      <c r="A2201" s="5">
        <v>2200</v>
      </c>
      <c r="B2201" s="5" t="s">
        <v>11229</v>
      </c>
      <c r="C2201" t="s">
        <v>11859</v>
      </c>
      <c r="D2201">
        <v>2013</v>
      </c>
      <c r="E2201" t="s">
        <v>11206</v>
      </c>
      <c r="F2201" t="s">
        <v>11904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>
      <c r="A2202" s="5">
        <v>2201</v>
      </c>
      <c r="B2202" s="5" t="s">
        <v>11229</v>
      </c>
      <c r="C2202" t="s">
        <v>11859</v>
      </c>
      <c r="D2202">
        <v>2014</v>
      </c>
      <c r="E2202" t="s">
        <v>11206</v>
      </c>
      <c r="F2202" t="s">
        <v>11904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>
      <c r="A2203" s="5">
        <v>2202</v>
      </c>
      <c r="B2203" s="5" t="s">
        <v>11229</v>
      </c>
      <c r="C2203" t="s">
        <v>11859</v>
      </c>
      <c r="D2203">
        <v>2015</v>
      </c>
      <c r="E2203" t="s">
        <v>11206</v>
      </c>
      <c r="F2203" t="s">
        <v>11904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>
      <c r="A2204" s="5">
        <v>2203</v>
      </c>
      <c r="B2204" s="5" t="s">
        <v>11229</v>
      </c>
      <c r="C2204" t="s">
        <v>11895</v>
      </c>
      <c r="D2204">
        <v>2015</v>
      </c>
      <c r="E2204" t="s">
        <v>11206</v>
      </c>
      <c r="F2204" t="s">
        <v>11904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>
      <c r="A2205" s="5">
        <v>2204</v>
      </c>
      <c r="B2205" s="5" t="s">
        <v>11229</v>
      </c>
      <c r="C2205" t="s">
        <v>11895</v>
      </c>
      <c r="D2205">
        <v>2015</v>
      </c>
      <c r="E2205" t="s">
        <v>11206</v>
      </c>
      <c r="F2205" t="s">
        <v>11903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>
      <c r="A2206" s="5">
        <v>2205</v>
      </c>
      <c r="B2206" s="5" t="s">
        <v>11229</v>
      </c>
      <c r="C2206" t="s">
        <v>11895</v>
      </c>
      <c r="D2206">
        <v>2016</v>
      </c>
      <c r="E2206" t="s">
        <v>11206</v>
      </c>
      <c r="F2206" t="s">
        <v>11904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>
      <c r="A2207" s="5">
        <v>2206</v>
      </c>
      <c r="B2207" s="5" t="s">
        <v>11229</v>
      </c>
      <c r="C2207" t="s">
        <v>11895</v>
      </c>
      <c r="D2207">
        <v>2016</v>
      </c>
      <c r="E2207" t="s">
        <v>11206</v>
      </c>
      <c r="F2207" t="s">
        <v>11903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>
      <c r="A2208" s="5">
        <v>2207</v>
      </c>
      <c r="B2208" s="5" t="s">
        <v>11229</v>
      </c>
      <c r="C2208" s="5" t="s">
        <v>11895</v>
      </c>
      <c r="D2208">
        <v>2017</v>
      </c>
      <c r="E2208" t="s">
        <v>11206</v>
      </c>
      <c r="F2208" t="s">
        <v>11904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>
      <c r="A2209" s="5">
        <v>2208</v>
      </c>
      <c r="B2209" s="5" t="s">
        <v>11229</v>
      </c>
      <c r="C2209" t="s">
        <v>11895</v>
      </c>
      <c r="D2209">
        <v>2017</v>
      </c>
      <c r="E2209" t="s">
        <v>11206</v>
      </c>
      <c r="F2209" t="s">
        <v>11903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>
      <c r="A2210" s="5">
        <v>2209</v>
      </c>
      <c r="B2210" s="5" t="s">
        <v>11229</v>
      </c>
      <c r="C2210" t="s">
        <v>11894</v>
      </c>
      <c r="D2210">
        <v>2017</v>
      </c>
      <c r="E2210" t="s">
        <v>11206</v>
      </c>
      <c r="F2210" t="s">
        <v>11904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>
      <c r="A2211" s="5">
        <v>2210</v>
      </c>
      <c r="B2211" s="5" t="s">
        <v>11229</v>
      </c>
      <c r="C2211" t="s">
        <v>11894</v>
      </c>
      <c r="D2211">
        <v>2017</v>
      </c>
      <c r="E2211" t="s">
        <v>11206</v>
      </c>
      <c r="F2211" t="s">
        <v>11903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>
      <c r="A2212" s="5">
        <v>2211</v>
      </c>
      <c r="B2212" s="5" t="s">
        <v>11317</v>
      </c>
      <c r="C2212" t="s">
        <v>11319</v>
      </c>
      <c r="D2212">
        <v>2015</v>
      </c>
      <c r="E2212" t="s">
        <v>11219</v>
      </c>
      <c r="F2212" t="s">
        <v>11905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>
      <c r="A2213" s="5">
        <v>2212</v>
      </c>
      <c r="B2213" s="5" t="s">
        <v>11317</v>
      </c>
      <c r="C2213" t="s">
        <v>11319</v>
      </c>
      <c r="D2213">
        <v>2015</v>
      </c>
      <c r="E2213" t="s">
        <v>11219</v>
      </c>
      <c r="F2213" t="s">
        <v>11903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>
      <c r="A2214" s="5">
        <v>2213</v>
      </c>
      <c r="B2214" s="5" t="s">
        <v>11317</v>
      </c>
      <c r="C2214" t="s">
        <v>11319</v>
      </c>
      <c r="D2214">
        <v>2015</v>
      </c>
      <c r="E2214" t="s">
        <v>11209</v>
      </c>
      <c r="F2214" t="s">
        <v>11905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>
      <c r="A2215" s="5">
        <v>2214</v>
      </c>
      <c r="B2215" s="5" t="s">
        <v>11317</v>
      </c>
      <c r="C2215" t="s">
        <v>11319</v>
      </c>
      <c r="D2215">
        <v>2015</v>
      </c>
      <c r="E2215" t="s">
        <v>11209</v>
      </c>
      <c r="F2215" t="s">
        <v>11903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>
      <c r="A2216" s="5">
        <v>2215</v>
      </c>
      <c r="B2216" s="5" t="s">
        <v>11317</v>
      </c>
      <c r="C2216" t="s">
        <v>11319</v>
      </c>
      <c r="D2216">
        <v>2015</v>
      </c>
      <c r="E2216" t="s">
        <v>11206</v>
      </c>
      <c r="F2216" t="s">
        <v>11904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>
      <c r="A2217" s="5">
        <v>2216</v>
      </c>
      <c r="B2217" s="5" t="s">
        <v>11317</v>
      </c>
      <c r="C2217" t="s">
        <v>11319</v>
      </c>
      <c r="D2217">
        <v>2015</v>
      </c>
      <c r="E2217" t="s">
        <v>11206</v>
      </c>
      <c r="F2217" t="s">
        <v>11903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>
      <c r="A2218" s="5">
        <v>2217</v>
      </c>
      <c r="B2218" s="5" t="s">
        <v>11317</v>
      </c>
      <c r="C2218" t="s">
        <v>11319</v>
      </c>
      <c r="D2218">
        <v>2016</v>
      </c>
      <c r="E2218" t="s">
        <v>11209</v>
      </c>
      <c r="F2218" t="s">
        <v>11905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>
      <c r="A2219" s="5">
        <v>2218</v>
      </c>
      <c r="B2219" s="5" t="s">
        <v>11317</v>
      </c>
      <c r="C2219" t="s">
        <v>11319</v>
      </c>
      <c r="D2219">
        <v>2016</v>
      </c>
      <c r="E2219" t="s">
        <v>11209</v>
      </c>
      <c r="F2219" t="s">
        <v>11903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>
      <c r="A2220" s="5">
        <v>2219</v>
      </c>
      <c r="B2220" s="5" t="s">
        <v>11317</v>
      </c>
      <c r="C2220" t="s">
        <v>11319</v>
      </c>
      <c r="D2220">
        <v>2016</v>
      </c>
      <c r="E2220" t="s">
        <v>11206</v>
      </c>
      <c r="F2220" t="s">
        <v>11904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>
      <c r="A2221" s="5">
        <v>2220</v>
      </c>
      <c r="B2221" s="5" t="s">
        <v>11317</v>
      </c>
      <c r="C2221" t="s">
        <v>11319</v>
      </c>
      <c r="D2221">
        <v>2016</v>
      </c>
      <c r="E2221" t="s">
        <v>11206</v>
      </c>
      <c r="F2221" t="s">
        <v>11903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>
      <c r="A2222" s="5">
        <v>2221</v>
      </c>
      <c r="B2222" s="5" t="s">
        <v>11317</v>
      </c>
      <c r="C2222" t="s">
        <v>11319</v>
      </c>
      <c r="D2222">
        <v>2017</v>
      </c>
      <c r="E2222" t="s">
        <v>11209</v>
      </c>
      <c r="F2222" t="s">
        <v>11905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>
      <c r="A2223" s="5">
        <v>2222</v>
      </c>
      <c r="B2223" s="5" t="s">
        <v>11317</v>
      </c>
      <c r="C2223" t="s">
        <v>11319</v>
      </c>
      <c r="D2223">
        <v>2017</v>
      </c>
      <c r="E2223" t="s">
        <v>11206</v>
      </c>
      <c r="F2223" t="s">
        <v>11904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>
      <c r="A2224" s="5">
        <v>2223</v>
      </c>
      <c r="B2224" s="5" t="s">
        <v>11317</v>
      </c>
      <c r="C2224" t="s">
        <v>11318</v>
      </c>
      <c r="D2224">
        <v>2014</v>
      </c>
      <c r="E2224" t="s">
        <v>11219</v>
      </c>
      <c r="F2224" t="s">
        <v>11905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>
      <c r="A2225" s="5">
        <v>2224</v>
      </c>
      <c r="B2225" s="5" t="s">
        <v>11317</v>
      </c>
      <c r="C2225" t="s">
        <v>11318</v>
      </c>
      <c r="D2225">
        <v>2014</v>
      </c>
      <c r="E2225" t="s">
        <v>11219</v>
      </c>
      <c r="F2225" t="s">
        <v>11903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>
      <c r="A2226" s="5">
        <v>2225</v>
      </c>
      <c r="B2226" s="5" t="s">
        <v>11317</v>
      </c>
      <c r="C2226" t="s">
        <v>11318</v>
      </c>
      <c r="D2226">
        <v>2014</v>
      </c>
      <c r="E2226" t="s">
        <v>11209</v>
      </c>
      <c r="F2226" t="s">
        <v>11905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>
      <c r="A2227" s="5">
        <v>2226</v>
      </c>
      <c r="B2227" s="5" t="s">
        <v>11317</v>
      </c>
      <c r="C2227" t="s">
        <v>11318</v>
      </c>
      <c r="D2227">
        <v>2014</v>
      </c>
      <c r="E2227" t="s">
        <v>11209</v>
      </c>
      <c r="F2227" t="s">
        <v>11903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>
      <c r="A2228" s="5">
        <v>2227</v>
      </c>
      <c r="B2228" s="5" t="s">
        <v>11317</v>
      </c>
      <c r="C2228" t="s">
        <v>11318</v>
      </c>
      <c r="D2228">
        <v>2014</v>
      </c>
      <c r="E2228" t="s">
        <v>11206</v>
      </c>
      <c r="F2228" t="s">
        <v>11904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>
      <c r="A2229" s="5">
        <v>2228</v>
      </c>
      <c r="B2229" s="5" t="s">
        <v>11317</v>
      </c>
      <c r="C2229" t="s">
        <v>11318</v>
      </c>
      <c r="D2229">
        <v>2015</v>
      </c>
      <c r="E2229" t="s">
        <v>11219</v>
      </c>
      <c r="F2229" t="s">
        <v>11905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>
      <c r="A2230" s="5">
        <v>2229</v>
      </c>
      <c r="B2230" s="5" t="s">
        <v>11317</v>
      </c>
      <c r="C2230" t="s">
        <v>11318</v>
      </c>
      <c r="D2230">
        <v>2015</v>
      </c>
      <c r="E2230" t="s">
        <v>11219</v>
      </c>
      <c r="F2230" t="s">
        <v>11903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>
      <c r="A2231" s="5">
        <v>2230</v>
      </c>
      <c r="B2231" s="5" t="s">
        <v>11317</v>
      </c>
      <c r="C2231" t="s">
        <v>11318</v>
      </c>
      <c r="D2231">
        <v>2015</v>
      </c>
      <c r="E2231" t="s">
        <v>11209</v>
      </c>
      <c r="F2231" t="s">
        <v>11905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>
      <c r="A2232" s="5">
        <v>2231</v>
      </c>
      <c r="B2232" s="5" t="s">
        <v>11317</v>
      </c>
      <c r="C2232" t="s">
        <v>11318</v>
      </c>
      <c r="D2232">
        <v>2015</v>
      </c>
      <c r="E2232" t="s">
        <v>11209</v>
      </c>
      <c r="F2232" t="s">
        <v>11903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>
      <c r="A2233" s="5">
        <v>2232</v>
      </c>
      <c r="B2233" s="5" t="s">
        <v>11317</v>
      </c>
      <c r="C2233" t="s">
        <v>11318</v>
      </c>
      <c r="D2233">
        <v>2015</v>
      </c>
      <c r="E2233" t="s">
        <v>11206</v>
      </c>
      <c r="F2233" t="s">
        <v>11904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>
      <c r="A2234" s="5">
        <v>2233</v>
      </c>
      <c r="B2234" s="5" t="s">
        <v>11317</v>
      </c>
      <c r="C2234" t="s">
        <v>11318</v>
      </c>
      <c r="D2234">
        <v>2016</v>
      </c>
      <c r="E2234" t="s">
        <v>11209</v>
      </c>
      <c r="F2234" t="s">
        <v>11905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>
      <c r="A2235" s="5">
        <v>2234</v>
      </c>
      <c r="B2235" s="5" t="s">
        <v>11317</v>
      </c>
      <c r="C2235" t="s">
        <v>11318</v>
      </c>
      <c r="D2235">
        <v>2016</v>
      </c>
      <c r="E2235" t="s">
        <v>11209</v>
      </c>
      <c r="F2235" t="s">
        <v>11903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>
      <c r="A2236" s="5">
        <v>2235</v>
      </c>
      <c r="B2236" s="5" t="s">
        <v>11317</v>
      </c>
      <c r="C2236" t="s">
        <v>11318</v>
      </c>
      <c r="D2236">
        <v>2016</v>
      </c>
      <c r="E2236" t="s">
        <v>11206</v>
      </c>
      <c r="F2236" t="s">
        <v>11904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>
      <c r="A2237" s="5">
        <v>2236</v>
      </c>
      <c r="B2237" s="5" t="s">
        <v>11317</v>
      </c>
      <c r="C2237" t="s">
        <v>11352</v>
      </c>
      <c r="D2237">
        <v>2015</v>
      </c>
      <c r="E2237" t="s">
        <v>11209</v>
      </c>
      <c r="F2237" t="s">
        <v>11905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>
      <c r="A2238" s="5">
        <v>2237</v>
      </c>
      <c r="B2238" s="5" t="s">
        <v>11317</v>
      </c>
      <c r="C2238" t="s">
        <v>11352</v>
      </c>
      <c r="D2238">
        <v>2015</v>
      </c>
      <c r="E2238" t="s">
        <v>11209</v>
      </c>
      <c r="F2238" t="s">
        <v>11903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>
      <c r="A2239" s="5">
        <v>2238</v>
      </c>
      <c r="B2239" s="5" t="s">
        <v>11317</v>
      </c>
      <c r="C2239" t="s">
        <v>11352</v>
      </c>
      <c r="D2239">
        <v>2016</v>
      </c>
      <c r="E2239" t="s">
        <v>11209</v>
      </c>
      <c r="F2239" t="s">
        <v>11905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>
      <c r="A2240" s="5">
        <v>2239</v>
      </c>
      <c r="B2240" s="5" t="s">
        <v>11317</v>
      </c>
      <c r="C2240" t="s">
        <v>11352</v>
      </c>
      <c r="D2240">
        <v>2016</v>
      </c>
      <c r="E2240" t="s">
        <v>11209</v>
      </c>
      <c r="F2240" t="s">
        <v>11903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>
      <c r="A2241" s="5">
        <v>2240</v>
      </c>
      <c r="B2241" s="5" t="s">
        <v>11317</v>
      </c>
      <c r="C2241" t="s">
        <v>11352</v>
      </c>
      <c r="D2241">
        <v>2017</v>
      </c>
      <c r="E2241" t="s">
        <v>11209</v>
      </c>
      <c r="F2241" t="s">
        <v>11905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>
      <c r="A2242" s="5">
        <v>2241</v>
      </c>
      <c r="B2242" s="5" t="s">
        <v>11317</v>
      </c>
      <c r="C2242" t="s">
        <v>11420</v>
      </c>
      <c r="D2242">
        <v>2015</v>
      </c>
      <c r="E2242" t="s">
        <v>11234</v>
      </c>
      <c r="F2242" t="s">
        <v>11906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>
      <c r="A2243" s="5">
        <v>2242</v>
      </c>
      <c r="B2243" s="5" t="s">
        <v>11317</v>
      </c>
      <c r="C2243" t="s">
        <v>11420</v>
      </c>
      <c r="D2243">
        <v>2016</v>
      </c>
      <c r="E2243" t="s">
        <v>11234</v>
      </c>
      <c r="F2243" t="s">
        <v>11906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>
      <c r="A2244" s="5">
        <v>2243</v>
      </c>
      <c r="B2244" s="5" t="s">
        <v>11317</v>
      </c>
      <c r="C2244" t="s">
        <v>11442</v>
      </c>
      <c r="D2244">
        <v>2014</v>
      </c>
      <c r="E2244" t="s">
        <v>11209</v>
      </c>
      <c r="F2244" t="s">
        <v>11905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>
      <c r="A2245" s="5">
        <v>2244</v>
      </c>
      <c r="B2245" s="5" t="s">
        <v>11317</v>
      </c>
      <c r="C2245" t="s">
        <v>11442</v>
      </c>
      <c r="D2245">
        <v>2015</v>
      </c>
      <c r="E2245" t="s">
        <v>11209</v>
      </c>
      <c r="F2245" t="s">
        <v>11905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>
      <c r="A2246" s="5">
        <v>2245</v>
      </c>
      <c r="B2246" s="5" t="s">
        <v>11317</v>
      </c>
      <c r="C2246" t="s">
        <v>11442</v>
      </c>
      <c r="D2246">
        <v>2016</v>
      </c>
      <c r="E2246" t="s">
        <v>11209</v>
      </c>
      <c r="F2246" t="s">
        <v>11905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>
      <c r="A2247" s="5">
        <v>2246</v>
      </c>
      <c r="B2247" s="5" t="s">
        <v>11317</v>
      </c>
      <c r="C2247" t="s">
        <v>11521</v>
      </c>
      <c r="D2247">
        <v>2008</v>
      </c>
      <c r="E2247" t="s">
        <v>11202</v>
      </c>
      <c r="F2247" t="s">
        <v>11905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>
      <c r="A2248" s="5">
        <v>2247</v>
      </c>
      <c r="B2248" s="5" t="s">
        <v>11317</v>
      </c>
      <c r="C2248" t="s">
        <v>11521</v>
      </c>
      <c r="D2248">
        <v>2008</v>
      </c>
      <c r="E2248" t="s">
        <v>11202</v>
      </c>
      <c r="F2248" t="s">
        <v>11903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>
      <c r="A2249" s="5">
        <v>2248</v>
      </c>
      <c r="B2249" s="5" t="s">
        <v>11317</v>
      </c>
      <c r="C2249" t="s">
        <v>11521</v>
      </c>
      <c r="D2249">
        <v>2009</v>
      </c>
      <c r="E2249" t="s">
        <v>11209</v>
      </c>
      <c r="F2249" t="s">
        <v>11905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>
      <c r="A2250" s="5">
        <v>2249</v>
      </c>
      <c r="B2250" s="5" t="s">
        <v>11317</v>
      </c>
      <c r="C2250" t="s">
        <v>11521</v>
      </c>
      <c r="D2250">
        <v>2009</v>
      </c>
      <c r="E2250" t="s">
        <v>11209</v>
      </c>
      <c r="F2250" t="s">
        <v>11903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>
      <c r="A2251" s="5">
        <v>2250</v>
      </c>
      <c r="B2251" s="5" t="s">
        <v>11317</v>
      </c>
      <c r="C2251" t="s">
        <v>11521</v>
      </c>
      <c r="D2251">
        <v>2012</v>
      </c>
      <c r="E2251" t="s">
        <v>11209</v>
      </c>
      <c r="F2251" t="s">
        <v>11905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>
      <c r="A2252" s="5">
        <v>2251</v>
      </c>
      <c r="B2252" s="5" t="s">
        <v>11317</v>
      </c>
      <c r="C2252" t="s">
        <v>11521</v>
      </c>
      <c r="D2252">
        <v>2012</v>
      </c>
      <c r="E2252" t="s">
        <v>11209</v>
      </c>
      <c r="F2252" t="s">
        <v>11903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>
      <c r="A2253" s="5">
        <v>2252</v>
      </c>
      <c r="B2253" s="5" t="s">
        <v>11317</v>
      </c>
      <c r="C2253" t="s">
        <v>11528</v>
      </c>
      <c r="D2253">
        <v>2015</v>
      </c>
      <c r="E2253" t="s">
        <v>11219</v>
      </c>
      <c r="F2253" t="s">
        <v>11905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>
      <c r="A2254" s="5">
        <v>2253</v>
      </c>
      <c r="B2254" s="5" t="s">
        <v>11317</v>
      </c>
      <c r="C2254" t="s">
        <v>11528</v>
      </c>
      <c r="D2254">
        <v>2015</v>
      </c>
      <c r="E2254" t="s">
        <v>11219</v>
      </c>
      <c r="F2254" t="s">
        <v>11903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>
      <c r="A2255" s="5">
        <v>2254</v>
      </c>
      <c r="B2255" s="5" t="s">
        <v>11317</v>
      </c>
      <c r="C2255" t="s">
        <v>11528</v>
      </c>
      <c r="D2255">
        <v>2015</v>
      </c>
      <c r="E2255" t="s">
        <v>11206</v>
      </c>
      <c r="F2255" t="s">
        <v>11904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>
      <c r="A2256" s="5">
        <v>2255</v>
      </c>
      <c r="B2256" s="5" t="s">
        <v>11317</v>
      </c>
      <c r="C2256" t="s">
        <v>11528</v>
      </c>
      <c r="D2256">
        <v>2015</v>
      </c>
      <c r="E2256" t="s">
        <v>11206</v>
      </c>
      <c r="F2256" t="s">
        <v>11903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>
      <c r="A2257" s="5">
        <v>2256</v>
      </c>
      <c r="B2257" s="5" t="s">
        <v>11317</v>
      </c>
      <c r="C2257" t="s">
        <v>11528</v>
      </c>
      <c r="D2257">
        <v>2016</v>
      </c>
      <c r="E2257" t="s">
        <v>11206</v>
      </c>
      <c r="F2257" t="s">
        <v>11904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>
      <c r="A2258" s="5">
        <v>2257</v>
      </c>
      <c r="B2258" s="5" t="s">
        <v>11317</v>
      </c>
      <c r="C2258" t="s">
        <v>11528</v>
      </c>
      <c r="D2258">
        <v>2016</v>
      </c>
      <c r="E2258" t="s">
        <v>11206</v>
      </c>
      <c r="F2258" t="s">
        <v>11903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>
      <c r="A2259" s="5">
        <v>2258</v>
      </c>
      <c r="B2259" s="5" t="s">
        <v>11317</v>
      </c>
      <c r="C2259" t="s">
        <v>11528</v>
      </c>
      <c r="D2259">
        <v>2017</v>
      </c>
      <c r="E2259" t="s">
        <v>11206</v>
      </c>
      <c r="F2259" t="s">
        <v>11904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>
      <c r="A2260" s="5">
        <v>2259</v>
      </c>
      <c r="B2260" s="5" t="s">
        <v>11317</v>
      </c>
      <c r="C2260" t="s">
        <v>11528</v>
      </c>
      <c r="D2260">
        <v>2017</v>
      </c>
      <c r="E2260" t="s">
        <v>11206</v>
      </c>
      <c r="F2260" t="s">
        <v>11903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>
      <c r="A2261" s="5">
        <v>2260</v>
      </c>
      <c r="B2261" s="5" t="s">
        <v>11317</v>
      </c>
      <c r="C2261" t="s">
        <v>11524</v>
      </c>
      <c r="D2261">
        <v>2017</v>
      </c>
      <c r="E2261" t="s">
        <v>11206</v>
      </c>
      <c r="F2261" t="s">
        <v>11905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>
      <c r="A2262" s="5">
        <v>2261</v>
      </c>
      <c r="B2262" s="5" t="s">
        <v>11317</v>
      </c>
      <c r="C2262" t="s">
        <v>11524</v>
      </c>
      <c r="D2262">
        <v>2017</v>
      </c>
      <c r="E2262" t="s">
        <v>11206</v>
      </c>
      <c r="F2262" t="s">
        <v>11903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>
      <c r="A2263" s="5">
        <v>2262</v>
      </c>
      <c r="B2263" s="5" t="s">
        <v>11317</v>
      </c>
      <c r="C2263" t="s">
        <v>11525</v>
      </c>
      <c r="D2263">
        <v>2015</v>
      </c>
      <c r="E2263" t="s">
        <v>11209</v>
      </c>
      <c r="F2263" t="s">
        <v>11905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>
      <c r="A2264" s="5">
        <v>2263</v>
      </c>
      <c r="B2264" s="5" t="s">
        <v>11317</v>
      </c>
      <c r="C2264" t="s">
        <v>11525</v>
      </c>
      <c r="D2264">
        <v>2015</v>
      </c>
      <c r="E2264" t="s">
        <v>11209</v>
      </c>
      <c r="F2264" t="s">
        <v>11903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>
      <c r="A2265" s="5">
        <v>2264</v>
      </c>
      <c r="B2265" s="5" t="s">
        <v>11317</v>
      </c>
      <c r="C2265" t="s">
        <v>11525</v>
      </c>
      <c r="D2265">
        <v>2016</v>
      </c>
      <c r="E2265" t="s">
        <v>11209</v>
      </c>
      <c r="F2265" t="s">
        <v>11905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>
      <c r="A2266" s="5">
        <v>2265</v>
      </c>
      <c r="B2266" s="5" t="s">
        <v>11317</v>
      </c>
      <c r="C2266" t="s">
        <v>11525</v>
      </c>
      <c r="D2266">
        <v>2016</v>
      </c>
      <c r="E2266" t="s">
        <v>11209</v>
      </c>
      <c r="F2266" t="s">
        <v>11903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>
      <c r="A2267" s="5">
        <v>2266</v>
      </c>
      <c r="B2267" s="5" t="s">
        <v>11317</v>
      </c>
      <c r="C2267" t="s">
        <v>11525</v>
      </c>
      <c r="D2267">
        <v>2017</v>
      </c>
      <c r="E2267" t="s">
        <v>11209</v>
      </c>
      <c r="F2267" t="s">
        <v>11905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>
      <c r="A2268" s="5">
        <v>2267</v>
      </c>
      <c r="B2268" s="5" t="s">
        <v>11317</v>
      </c>
      <c r="C2268" t="s">
        <v>11525</v>
      </c>
      <c r="D2268">
        <v>2017</v>
      </c>
      <c r="E2268" t="s">
        <v>11209</v>
      </c>
      <c r="F2268" t="s">
        <v>11903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>
      <c r="A2269" s="5">
        <v>2268</v>
      </c>
      <c r="B2269" s="5" t="s">
        <v>11317</v>
      </c>
      <c r="C2269" t="s">
        <v>11526</v>
      </c>
      <c r="D2269">
        <v>2015</v>
      </c>
      <c r="E2269" t="s">
        <v>11209</v>
      </c>
      <c r="F2269" t="s">
        <v>11905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>
      <c r="A2270" s="5">
        <v>2269</v>
      </c>
      <c r="B2270" s="5" t="s">
        <v>11317</v>
      </c>
      <c r="C2270" t="s">
        <v>11526</v>
      </c>
      <c r="D2270">
        <v>2016</v>
      </c>
      <c r="E2270" t="s">
        <v>11209</v>
      </c>
      <c r="F2270" t="s">
        <v>11905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>
      <c r="A2271" s="5">
        <v>2270</v>
      </c>
      <c r="B2271" s="5" t="s">
        <v>11317</v>
      </c>
      <c r="C2271" t="s">
        <v>11526</v>
      </c>
      <c r="D2271">
        <v>2016</v>
      </c>
      <c r="E2271" t="s">
        <v>11209</v>
      </c>
      <c r="F2271" t="s">
        <v>11903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>
      <c r="A2272" s="5">
        <v>2271</v>
      </c>
      <c r="B2272" s="5" t="s">
        <v>11317</v>
      </c>
      <c r="C2272" t="s">
        <v>11526</v>
      </c>
      <c r="D2272">
        <v>2017</v>
      </c>
      <c r="E2272" t="s">
        <v>11209</v>
      </c>
      <c r="F2272" t="s">
        <v>11905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>
      <c r="A2273" s="5">
        <v>2272</v>
      </c>
      <c r="B2273" s="5" t="s">
        <v>11317</v>
      </c>
      <c r="C2273" t="s">
        <v>11526</v>
      </c>
      <c r="D2273">
        <v>2017</v>
      </c>
      <c r="E2273" t="s">
        <v>11209</v>
      </c>
      <c r="F2273" t="s">
        <v>11903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>
      <c r="A2274" s="5">
        <v>2273</v>
      </c>
      <c r="B2274" s="5" t="s">
        <v>11317</v>
      </c>
      <c r="C2274" t="s">
        <v>11527</v>
      </c>
      <c r="D2274">
        <v>2015</v>
      </c>
      <c r="E2274" t="s">
        <v>11219</v>
      </c>
      <c r="F2274" t="s">
        <v>11905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>
      <c r="A2275" s="5">
        <v>2274</v>
      </c>
      <c r="B2275" s="5" t="s">
        <v>11317</v>
      </c>
      <c r="C2275" t="s">
        <v>11527</v>
      </c>
      <c r="D2275">
        <v>2015</v>
      </c>
      <c r="E2275" t="s">
        <v>11219</v>
      </c>
      <c r="F2275" t="s">
        <v>11903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>
      <c r="A2276" s="5">
        <v>2275</v>
      </c>
      <c r="B2276" s="5" t="s">
        <v>11317</v>
      </c>
      <c r="C2276" t="s">
        <v>11527</v>
      </c>
      <c r="D2276">
        <v>2015</v>
      </c>
      <c r="E2276" t="s">
        <v>11206</v>
      </c>
      <c r="F2276" t="s">
        <v>11904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>
      <c r="A2277" s="5">
        <v>2276</v>
      </c>
      <c r="B2277" s="5" t="s">
        <v>11317</v>
      </c>
      <c r="C2277" t="s">
        <v>11527</v>
      </c>
      <c r="D2277">
        <v>2015</v>
      </c>
      <c r="E2277" t="s">
        <v>11206</v>
      </c>
      <c r="F2277" t="s">
        <v>11903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>
      <c r="A2278" s="5">
        <v>2277</v>
      </c>
      <c r="B2278" s="5" t="s">
        <v>11317</v>
      </c>
      <c r="C2278" t="s">
        <v>11527</v>
      </c>
      <c r="D2278">
        <v>2016</v>
      </c>
      <c r="E2278" t="s">
        <v>11206</v>
      </c>
      <c r="F2278" t="s">
        <v>11904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>
      <c r="A2279" s="5">
        <v>2278</v>
      </c>
      <c r="B2279" s="5" t="s">
        <v>11317</v>
      </c>
      <c r="C2279" t="s">
        <v>11527</v>
      </c>
      <c r="D2279">
        <v>2016</v>
      </c>
      <c r="E2279" t="s">
        <v>11206</v>
      </c>
      <c r="F2279" t="s">
        <v>11903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>
      <c r="A2280" s="5">
        <v>2279</v>
      </c>
      <c r="B2280" s="5" t="s">
        <v>11317</v>
      </c>
      <c r="C2280" t="s">
        <v>11527</v>
      </c>
      <c r="D2280">
        <v>2017</v>
      </c>
      <c r="E2280" t="s">
        <v>11206</v>
      </c>
      <c r="F2280" t="s">
        <v>11904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>
      <c r="A2281" s="5">
        <v>2280</v>
      </c>
      <c r="B2281" s="5" t="s">
        <v>11317</v>
      </c>
      <c r="C2281" t="s">
        <v>11527</v>
      </c>
      <c r="D2281">
        <v>2017</v>
      </c>
      <c r="E2281" t="s">
        <v>11206</v>
      </c>
      <c r="F2281" t="s">
        <v>11903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>
      <c r="A2282" s="5">
        <v>2281</v>
      </c>
      <c r="B2282" s="5" t="s">
        <v>11317</v>
      </c>
      <c r="C2282" t="s">
        <v>11545</v>
      </c>
      <c r="D2282">
        <v>2012</v>
      </c>
      <c r="E2282" t="s">
        <v>11209</v>
      </c>
      <c r="F2282" t="s">
        <v>11905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>
      <c r="A2283" s="5">
        <v>2282</v>
      </c>
      <c r="B2283" s="5" t="s">
        <v>11317</v>
      </c>
      <c r="C2283" t="s">
        <v>11545</v>
      </c>
      <c r="D2283">
        <v>2012</v>
      </c>
      <c r="E2283" t="s">
        <v>11209</v>
      </c>
      <c r="F2283" t="s">
        <v>11903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>
      <c r="A2284" s="5">
        <v>2283</v>
      </c>
      <c r="B2284" s="5" t="s">
        <v>11317</v>
      </c>
      <c r="C2284" t="s">
        <v>11545</v>
      </c>
      <c r="D2284">
        <v>2013</v>
      </c>
      <c r="E2284" t="s">
        <v>11209</v>
      </c>
      <c r="F2284" t="s">
        <v>11905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>
      <c r="A2285" s="5">
        <v>2284</v>
      </c>
      <c r="B2285" s="5" t="s">
        <v>11317</v>
      </c>
      <c r="C2285" t="s">
        <v>11545</v>
      </c>
      <c r="D2285">
        <v>2013</v>
      </c>
      <c r="E2285" t="s">
        <v>11209</v>
      </c>
      <c r="F2285" t="s">
        <v>11903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>
      <c r="A2286" s="5">
        <v>2285</v>
      </c>
      <c r="B2286" s="5" t="s">
        <v>11317</v>
      </c>
      <c r="C2286" t="s">
        <v>11545</v>
      </c>
      <c r="D2286">
        <v>2014</v>
      </c>
      <c r="E2286" t="s">
        <v>11209</v>
      </c>
      <c r="F2286" t="s">
        <v>11905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>
      <c r="A2287" s="5">
        <v>2286</v>
      </c>
      <c r="B2287" s="5" t="s">
        <v>11317</v>
      </c>
      <c r="C2287" t="s">
        <v>11545</v>
      </c>
      <c r="D2287">
        <v>2014</v>
      </c>
      <c r="E2287" t="s">
        <v>11209</v>
      </c>
      <c r="F2287" t="s">
        <v>11903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>
      <c r="A2288" s="5">
        <v>2287</v>
      </c>
      <c r="B2288" s="5" t="s">
        <v>11317</v>
      </c>
      <c r="C2288" t="s">
        <v>11580</v>
      </c>
      <c r="D2288">
        <v>2015</v>
      </c>
      <c r="E2288" t="s">
        <v>11219</v>
      </c>
      <c r="F2288" t="s">
        <v>11905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>
      <c r="A2289" s="5">
        <v>2288</v>
      </c>
      <c r="B2289" s="5" t="s">
        <v>11317</v>
      </c>
      <c r="C2289" t="s">
        <v>11580</v>
      </c>
      <c r="D2289">
        <v>2015</v>
      </c>
      <c r="E2289" t="s">
        <v>11219</v>
      </c>
      <c r="F2289" t="s">
        <v>11903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>
      <c r="A2290" s="5">
        <v>2289</v>
      </c>
      <c r="B2290" s="5" t="s">
        <v>11317</v>
      </c>
      <c r="C2290" t="s">
        <v>11580</v>
      </c>
      <c r="D2290">
        <v>2015</v>
      </c>
      <c r="E2290" t="s">
        <v>11209</v>
      </c>
      <c r="F2290" t="s">
        <v>11904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>
      <c r="A2291" s="5">
        <v>2290</v>
      </c>
      <c r="B2291" s="5" t="s">
        <v>11317</v>
      </c>
      <c r="C2291" t="s">
        <v>11580</v>
      </c>
      <c r="D2291">
        <v>2015</v>
      </c>
      <c r="E2291" t="s">
        <v>11209</v>
      </c>
      <c r="F2291" t="s">
        <v>11903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>
      <c r="A2292" s="5">
        <v>2291</v>
      </c>
      <c r="B2292" s="5" t="s">
        <v>11317</v>
      </c>
      <c r="C2292" t="s">
        <v>11580</v>
      </c>
      <c r="D2292">
        <v>2015</v>
      </c>
      <c r="E2292" t="s">
        <v>11202</v>
      </c>
      <c r="F2292" t="s">
        <v>11905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>
      <c r="A2293" s="5">
        <v>2292</v>
      </c>
      <c r="B2293" s="5" t="s">
        <v>11317</v>
      </c>
      <c r="C2293" t="s">
        <v>11580</v>
      </c>
      <c r="D2293">
        <v>2015</v>
      </c>
      <c r="E2293" t="s">
        <v>11206</v>
      </c>
      <c r="F2293" t="s">
        <v>11904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>
      <c r="A2294" s="5">
        <v>2293</v>
      </c>
      <c r="B2294" s="5" t="s">
        <v>11317</v>
      </c>
      <c r="C2294" t="s">
        <v>11580</v>
      </c>
      <c r="D2294">
        <v>2015</v>
      </c>
      <c r="E2294" t="s">
        <v>11206</v>
      </c>
      <c r="F2294" t="s">
        <v>11903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>
      <c r="A2295" s="5">
        <v>2294</v>
      </c>
      <c r="B2295" s="5" t="s">
        <v>11317</v>
      </c>
      <c r="C2295" t="s">
        <v>11580</v>
      </c>
      <c r="D2295">
        <v>2016</v>
      </c>
      <c r="E2295" t="s">
        <v>11209</v>
      </c>
      <c r="F2295" t="s">
        <v>11904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>
      <c r="A2296" s="5">
        <v>2295</v>
      </c>
      <c r="B2296" s="5" t="s">
        <v>11317</v>
      </c>
      <c r="C2296" t="s">
        <v>11580</v>
      </c>
      <c r="D2296">
        <v>2016</v>
      </c>
      <c r="E2296" t="s">
        <v>11209</v>
      </c>
      <c r="F2296" t="s">
        <v>11903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>
      <c r="A2297" s="5">
        <v>2296</v>
      </c>
      <c r="B2297" s="5" t="s">
        <v>11317</v>
      </c>
      <c r="C2297" t="s">
        <v>11580</v>
      </c>
      <c r="D2297">
        <v>2016</v>
      </c>
      <c r="E2297" t="s">
        <v>11202</v>
      </c>
      <c r="F2297" t="s">
        <v>11905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>
      <c r="A2298" s="5">
        <v>2297</v>
      </c>
      <c r="B2298" s="5" t="s">
        <v>11317</v>
      </c>
      <c r="C2298" t="s">
        <v>11580</v>
      </c>
      <c r="D2298">
        <v>2016</v>
      </c>
      <c r="E2298" t="s">
        <v>11206</v>
      </c>
      <c r="F2298" t="s">
        <v>11904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>
      <c r="A2299" s="5">
        <v>2298</v>
      </c>
      <c r="B2299" s="5" t="s">
        <v>11317</v>
      </c>
      <c r="C2299" t="s">
        <v>11580</v>
      </c>
      <c r="D2299">
        <v>2016</v>
      </c>
      <c r="E2299" t="s">
        <v>11206</v>
      </c>
      <c r="F2299" t="s">
        <v>11903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>
      <c r="A2300" s="5">
        <v>2299</v>
      </c>
      <c r="B2300" s="5" t="s">
        <v>11317</v>
      </c>
      <c r="C2300" t="s">
        <v>11580</v>
      </c>
      <c r="D2300">
        <v>2017</v>
      </c>
      <c r="E2300" t="s">
        <v>11209</v>
      </c>
      <c r="F2300" t="s">
        <v>11905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>
      <c r="A2301" s="5">
        <v>2300</v>
      </c>
      <c r="B2301" s="5" t="s">
        <v>11317</v>
      </c>
      <c r="C2301" t="s">
        <v>11580</v>
      </c>
      <c r="D2301">
        <v>2017</v>
      </c>
      <c r="E2301" t="s">
        <v>11209</v>
      </c>
      <c r="F2301" t="s">
        <v>11904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>
      <c r="A2302" s="5">
        <v>2301</v>
      </c>
      <c r="B2302" s="5" t="s">
        <v>11317</v>
      </c>
      <c r="C2302" t="s">
        <v>11580</v>
      </c>
      <c r="D2302">
        <v>2017</v>
      </c>
      <c r="E2302" t="s">
        <v>11209</v>
      </c>
      <c r="F2302" t="s">
        <v>11903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>
      <c r="A2303" s="5">
        <v>2302</v>
      </c>
      <c r="B2303" s="5" t="s">
        <v>11317</v>
      </c>
      <c r="C2303" t="s">
        <v>11580</v>
      </c>
      <c r="D2303">
        <v>2017</v>
      </c>
      <c r="E2303" t="s">
        <v>11206</v>
      </c>
      <c r="F2303" t="s">
        <v>11904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>
      <c r="A2304" s="5">
        <v>2303</v>
      </c>
      <c r="B2304" s="5" t="s">
        <v>11317</v>
      </c>
      <c r="C2304" t="s">
        <v>11580</v>
      </c>
      <c r="D2304">
        <v>2017</v>
      </c>
      <c r="E2304" t="s">
        <v>11206</v>
      </c>
      <c r="F2304" t="s">
        <v>11903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>
      <c r="A2305" s="5">
        <v>2304</v>
      </c>
      <c r="B2305" s="5" t="s">
        <v>11317</v>
      </c>
      <c r="C2305" t="s">
        <v>11577</v>
      </c>
      <c r="D2305">
        <v>2013</v>
      </c>
      <c r="E2305" t="s">
        <v>11209</v>
      </c>
      <c r="F2305" t="s">
        <v>11905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>
      <c r="A2306" s="5">
        <v>2305</v>
      </c>
      <c r="B2306" s="5" t="s">
        <v>11317</v>
      </c>
      <c r="C2306" t="s">
        <v>11577</v>
      </c>
      <c r="D2306">
        <v>2013</v>
      </c>
      <c r="E2306" t="s">
        <v>11209</v>
      </c>
      <c r="F2306" t="s">
        <v>11903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>
      <c r="A2307" s="5">
        <v>2306</v>
      </c>
      <c r="B2307" s="5" t="s">
        <v>11317</v>
      </c>
      <c r="C2307" t="s">
        <v>11577</v>
      </c>
      <c r="D2307">
        <v>2014</v>
      </c>
      <c r="E2307" t="s">
        <v>11209</v>
      </c>
      <c r="F2307" t="s">
        <v>11905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>
      <c r="A2308" s="5">
        <v>2307</v>
      </c>
      <c r="B2308" s="5" t="s">
        <v>11317</v>
      </c>
      <c r="C2308" t="s">
        <v>11577</v>
      </c>
      <c r="D2308">
        <v>2014</v>
      </c>
      <c r="E2308" t="s">
        <v>11209</v>
      </c>
      <c r="F2308" t="s">
        <v>11903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>
      <c r="A2309" s="5">
        <v>2308</v>
      </c>
      <c r="B2309" s="5" t="s">
        <v>11317</v>
      </c>
      <c r="C2309" t="s">
        <v>11578</v>
      </c>
      <c r="D2309">
        <v>2013</v>
      </c>
      <c r="E2309" t="s">
        <v>11202</v>
      </c>
      <c r="F2309" t="s">
        <v>11905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>
      <c r="A2310" s="5">
        <v>2309</v>
      </c>
      <c r="B2310" s="5" t="s">
        <v>11317</v>
      </c>
      <c r="C2310" t="s">
        <v>11578</v>
      </c>
      <c r="D2310">
        <v>2014</v>
      </c>
      <c r="E2310" t="s">
        <v>11202</v>
      </c>
      <c r="F2310" t="s">
        <v>11905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>
      <c r="A2311" s="5">
        <v>2310</v>
      </c>
      <c r="B2311" s="5" t="s">
        <v>11317</v>
      </c>
      <c r="C2311" t="s">
        <v>11579</v>
      </c>
      <c r="D2311">
        <v>2012</v>
      </c>
      <c r="E2311" t="s">
        <v>11219</v>
      </c>
      <c r="F2311" t="s">
        <v>11905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>
      <c r="A2312" s="5">
        <v>2311</v>
      </c>
      <c r="B2312" s="5" t="s">
        <v>11317</v>
      </c>
      <c r="C2312" t="s">
        <v>11579</v>
      </c>
      <c r="D2312">
        <v>2012</v>
      </c>
      <c r="E2312" t="s">
        <v>11219</v>
      </c>
      <c r="F2312" t="s">
        <v>11903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>
      <c r="A2313" s="5">
        <v>2312</v>
      </c>
      <c r="B2313" s="5" t="s">
        <v>11317</v>
      </c>
      <c r="C2313" t="s">
        <v>11579</v>
      </c>
      <c r="D2313">
        <v>2012</v>
      </c>
      <c r="E2313" t="s">
        <v>11206</v>
      </c>
      <c r="F2313" t="s">
        <v>11904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>
      <c r="A2314" s="5">
        <v>2313</v>
      </c>
      <c r="B2314" s="5" t="s">
        <v>11317</v>
      </c>
      <c r="C2314" t="s">
        <v>11579</v>
      </c>
      <c r="D2314">
        <v>2012</v>
      </c>
      <c r="E2314" t="s">
        <v>11206</v>
      </c>
      <c r="F2314" t="s">
        <v>11903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>
      <c r="A2315" s="5">
        <v>2314</v>
      </c>
      <c r="B2315" s="5" t="s">
        <v>11317</v>
      </c>
      <c r="C2315" t="s">
        <v>11579</v>
      </c>
      <c r="D2315">
        <v>2013</v>
      </c>
      <c r="E2315" t="s">
        <v>11219</v>
      </c>
      <c r="F2315" t="s">
        <v>11905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>
      <c r="A2316" s="5">
        <v>2315</v>
      </c>
      <c r="B2316" s="5" t="s">
        <v>11317</v>
      </c>
      <c r="C2316" t="s">
        <v>11579</v>
      </c>
      <c r="D2316">
        <v>2013</v>
      </c>
      <c r="E2316" t="s">
        <v>11219</v>
      </c>
      <c r="F2316" t="s">
        <v>11903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>
      <c r="A2317" s="5">
        <v>2316</v>
      </c>
      <c r="B2317" s="5" t="s">
        <v>11317</v>
      </c>
      <c r="C2317" t="s">
        <v>11579</v>
      </c>
      <c r="D2317">
        <v>2013</v>
      </c>
      <c r="E2317" t="s">
        <v>11206</v>
      </c>
      <c r="F2317" t="s">
        <v>11904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>
      <c r="A2318" s="5">
        <v>2317</v>
      </c>
      <c r="B2318" s="5" t="s">
        <v>11317</v>
      </c>
      <c r="C2318" t="s">
        <v>11579</v>
      </c>
      <c r="D2318">
        <v>2013</v>
      </c>
      <c r="E2318" t="s">
        <v>11206</v>
      </c>
      <c r="F2318" t="s">
        <v>11903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>
      <c r="A2319" s="5">
        <v>2318</v>
      </c>
      <c r="B2319" s="5" t="s">
        <v>11317</v>
      </c>
      <c r="C2319" t="s">
        <v>11579</v>
      </c>
      <c r="D2319">
        <v>2014</v>
      </c>
      <c r="E2319" t="s">
        <v>11219</v>
      </c>
      <c r="F2319" t="s">
        <v>11905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>
      <c r="A2320" s="5">
        <v>2319</v>
      </c>
      <c r="B2320" s="5" t="s">
        <v>11317</v>
      </c>
      <c r="C2320" t="s">
        <v>11579</v>
      </c>
      <c r="D2320">
        <v>2014</v>
      </c>
      <c r="E2320" t="s">
        <v>11219</v>
      </c>
      <c r="F2320" t="s">
        <v>11903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>
      <c r="A2321" s="5">
        <v>2320</v>
      </c>
      <c r="B2321" s="5" t="s">
        <v>11317</v>
      </c>
      <c r="C2321" t="s">
        <v>11579</v>
      </c>
      <c r="D2321">
        <v>2014</v>
      </c>
      <c r="E2321" t="s">
        <v>11206</v>
      </c>
      <c r="F2321" t="s">
        <v>11904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>
      <c r="A2322" s="5">
        <v>2321</v>
      </c>
      <c r="B2322" s="5" t="s">
        <v>11317</v>
      </c>
      <c r="C2322" t="s">
        <v>11579</v>
      </c>
      <c r="D2322">
        <v>2014</v>
      </c>
      <c r="E2322" t="s">
        <v>11206</v>
      </c>
      <c r="F2322" t="s">
        <v>11903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>
      <c r="A2323" s="5">
        <v>2322</v>
      </c>
      <c r="B2323" s="5" t="s">
        <v>11317</v>
      </c>
      <c r="C2323" t="s">
        <v>11660</v>
      </c>
      <c r="D2323">
        <v>2008</v>
      </c>
      <c r="E2323" t="s">
        <v>11206</v>
      </c>
      <c r="F2323" t="s">
        <v>11904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>
      <c r="A2324" s="5">
        <v>2323</v>
      </c>
      <c r="B2324" s="5" t="s">
        <v>11317</v>
      </c>
      <c r="C2324" t="s">
        <v>11660</v>
      </c>
      <c r="D2324">
        <v>2008</v>
      </c>
      <c r="E2324" t="s">
        <v>11206</v>
      </c>
      <c r="F2324" t="s">
        <v>11903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>
      <c r="A2325" s="5">
        <v>2324</v>
      </c>
      <c r="B2325" s="5" t="s">
        <v>11317</v>
      </c>
      <c r="C2325" t="s">
        <v>11660</v>
      </c>
      <c r="D2325">
        <v>2009</v>
      </c>
      <c r="E2325" t="s">
        <v>11206</v>
      </c>
      <c r="F2325" t="s">
        <v>11904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>
      <c r="A2326" s="5">
        <v>2325</v>
      </c>
      <c r="B2326" s="5" t="s">
        <v>11317</v>
      </c>
      <c r="C2326" t="s">
        <v>11660</v>
      </c>
      <c r="D2326">
        <v>2009</v>
      </c>
      <c r="E2326" t="s">
        <v>11206</v>
      </c>
      <c r="F2326" t="s">
        <v>11903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>
      <c r="A2327" s="5">
        <v>2326</v>
      </c>
      <c r="B2327" s="5" t="s">
        <v>11317</v>
      </c>
      <c r="C2327" t="s">
        <v>11660</v>
      </c>
      <c r="D2327">
        <v>2010</v>
      </c>
      <c r="E2327" t="s">
        <v>11206</v>
      </c>
      <c r="F2327" t="s">
        <v>11904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>
      <c r="A2328" s="5">
        <v>2327</v>
      </c>
      <c r="B2328" s="5" t="s">
        <v>11317</v>
      </c>
      <c r="C2328" t="s">
        <v>11660</v>
      </c>
      <c r="D2328">
        <v>2010</v>
      </c>
      <c r="E2328" t="s">
        <v>11206</v>
      </c>
      <c r="F2328" t="s">
        <v>11903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>
      <c r="A2329" s="5">
        <v>2328</v>
      </c>
      <c r="B2329" s="5" t="s">
        <v>11317</v>
      </c>
      <c r="C2329" t="s">
        <v>11675</v>
      </c>
      <c r="D2329">
        <v>2015</v>
      </c>
      <c r="E2329" t="s">
        <v>11219</v>
      </c>
      <c r="F2329" t="s">
        <v>11905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>
      <c r="A2330" s="5">
        <v>2329</v>
      </c>
      <c r="B2330" s="5" t="s">
        <v>11317</v>
      </c>
      <c r="C2330" t="s">
        <v>11675</v>
      </c>
      <c r="D2330">
        <v>2015</v>
      </c>
      <c r="E2330" t="s">
        <v>11219</v>
      </c>
      <c r="F2330" t="s">
        <v>11903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>
      <c r="A2331" s="5">
        <v>2330</v>
      </c>
      <c r="B2331" s="5" t="s">
        <v>11317</v>
      </c>
      <c r="C2331" t="s">
        <v>11675</v>
      </c>
      <c r="D2331">
        <v>2015</v>
      </c>
      <c r="E2331" t="s">
        <v>11202</v>
      </c>
      <c r="F2331" t="s">
        <v>11904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>
      <c r="A2332" s="5">
        <v>2331</v>
      </c>
      <c r="B2332" s="5" t="s">
        <v>11317</v>
      </c>
      <c r="C2332" t="s">
        <v>11675</v>
      </c>
      <c r="D2332">
        <v>2015</v>
      </c>
      <c r="E2332" t="s">
        <v>11206</v>
      </c>
      <c r="F2332" t="s">
        <v>11904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>
      <c r="A2333" s="5">
        <v>2332</v>
      </c>
      <c r="B2333" s="5" t="s">
        <v>11317</v>
      </c>
      <c r="C2333" t="s">
        <v>11675</v>
      </c>
      <c r="D2333">
        <v>2015</v>
      </c>
      <c r="E2333" t="s">
        <v>11206</v>
      </c>
      <c r="F2333" t="s">
        <v>11903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>
      <c r="A2334" s="5">
        <v>2333</v>
      </c>
      <c r="B2334" s="5" t="s">
        <v>11317</v>
      </c>
      <c r="C2334" t="s">
        <v>11675</v>
      </c>
      <c r="D2334">
        <v>2016</v>
      </c>
      <c r="E2334" t="s">
        <v>11202</v>
      </c>
      <c r="F2334" t="s">
        <v>11905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>
      <c r="A2335" s="5">
        <v>2334</v>
      </c>
      <c r="B2335" s="5" t="s">
        <v>11317</v>
      </c>
      <c r="C2335" t="s">
        <v>11675</v>
      </c>
      <c r="D2335">
        <v>2016</v>
      </c>
      <c r="E2335" t="s">
        <v>11206</v>
      </c>
      <c r="F2335" t="s">
        <v>11904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>
      <c r="A2336" s="5">
        <v>2335</v>
      </c>
      <c r="B2336" s="5" t="s">
        <v>11317</v>
      </c>
      <c r="C2336" t="s">
        <v>11675</v>
      </c>
      <c r="D2336">
        <v>2017</v>
      </c>
      <c r="E2336" t="s">
        <v>11202</v>
      </c>
      <c r="F2336" t="s">
        <v>11905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>
      <c r="A2337" s="5">
        <v>2336</v>
      </c>
      <c r="B2337" s="5" t="s">
        <v>11317</v>
      </c>
      <c r="C2337" t="s">
        <v>11675</v>
      </c>
      <c r="D2337">
        <v>2017</v>
      </c>
      <c r="E2337" t="s">
        <v>11206</v>
      </c>
      <c r="F2337" t="s">
        <v>11904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>
      <c r="A2338" s="5">
        <v>2337</v>
      </c>
      <c r="B2338" s="5" t="s">
        <v>11317</v>
      </c>
      <c r="C2338" t="s">
        <v>11677</v>
      </c>
      <c r="D2338">
        <v>2005</v>
      </c>
      <c r="E2338" t="s">
        <v>11209</v>
      </c>
      <c r="F2338" t="s">
        <v>11904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>
      <c r="A2339" s="5">
        <v>2338</v>
      </c>
      <c r="B2339" s="5" t="s">
        <v>11317</v>
      </c>
      <c r="C2339" t="s">
        <v>11677</v>
      </c>
      <c r="D2339">
        <v>2006</v>
      </c>
      <c r="E2339" t="s">
        <v>11202</v>
      </c>
      <c r="F2339" t="s">
        <v>11904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>
      <c r="A2340" s="5">
        <v>2339</v>
      </c>
      <c r="B2340" s="5" t="s">
        <v>11317</v>
      </c>
      <c r="C2340" t="s">
        <v>11705</v>
      </c>
      <c r="D2340">
        <v>2008</v>
      </c>
      <c r="E2340" t="s">
        <v>11202</v>
      </c>
      <c r="F2340" t="s">
        <v>11905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>
      <c r="A2341" s="5">
        <v>2340</v>
      </c>
      <c r="B2341" s="5" t="s">
        <v>11317</v>
      </c>
      <c r="C2341" t="s">
        <v>11707</v>
      </c>
      <c r="D2341">
        <v>2007</v>
      </c>
      <c r="E2341" t="s">
        <v>11206</v>
      </c>
      <c r="F2341" t="s">
        <v>11904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>
      <c r="A2342" s="5">
        <v>2341</v>
      </c>
      <c r="B2342" s="5" t="s">
        <v>11317</v>
      </c>
      <c r="C2342" t="s">
        <v>11707</v>
      </c>
      <c r="D2342">
        <v>2007</v>
      </c>
      <c r="E2342" t="s">
        <v>11206</v>
      </c>
      <c r="F2342" t="s">
        <v>11903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>
      <c r="A2343" s="5">
        <v>2342</v>
      </c>
      <c r="B2343" s="5" t="s">
        <v>11317</v>
      </c>
      <c r="C2343" t="s">
        <v>11707</v>
      </c>
      <c r="D2343">
        <v>2008</v>
      </c>
      <c r="E2343" t="s">
        <v>11206</v>
      </c>
      <c r="F2343" t="s">
        <v>11904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>
      <c r="A2344" s="5">
        <v>2343</v>
      </c>
      <c r="B2344" s="5" t="s">
        <v>11317</v>
      </c>
      <c r="C2344" t="s">
        <v>11707</v>
      </c>
      <c r="D2344">
        <v>2008</v>
      </c>
      <c r="E2344" t="s">
        <v>11206</v>
      </c>
      <c r="F2344" t="s">
        <v>11903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>
      <c r="A2345" s="5">
        <v>2344</v>
      </c>
      <c r="B2345" s="5" t="s">
        <v>11317</v>
      </c>
      <c r="C2345" t="s">
        <v>11707</v>
      </c>
      <c r="D2345">
        <v>2009</v>
      </c>
      <c r="E2345" t="s">
        <v>11206</v>
      </c>
      <c r="F2345" t="s">
        <v>11904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>
      <c r="A2346" s="5">
        <v>2345</v>
      </c>
      <c r="B2346" s="5" t="s">
        <v>11317</v>
      </c>
      <c r="C2346" t="s">
        <v>11707</v>
      </c>
      <c r="D2346">
        <v>2009</v>
      </c>
      <c r="E2346" t="s">
        <v>11206</v>
      </c>
      <c r="F2346" t="s">
        <v>11903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>
      <c r="A2347" s="5">
        <v>2346</v>
      </c>
      <c r="B2347" s="5" t="s">
        <v>11317</v>
      </c>
      <c r="C2347" t="s">
        <v>11736</v>
      </c>
      <c r="D2347">
        <v>2010</v>
      </c>
      <c r="E2347" t="s">
        <v>11206</v>
      </c>
      <c r="F2347" t="s">
        <v>11904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>
      <c r="A2348" s="5">
        <v>2347</v>
      </c>
      <c r="B2348" s="5" t="s">
        <v>11317</v>
      </c>
      <c r="C2348" t="s">
        <v>11736</v>
      </c>
      <c r="D2348">
        <v>2011</v>
      </c>
      <c r="E2348" t="s">
        <v>11206</v>
      </c>
      <c r="F2348" t="s">
        <v>11904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>
      <c r="A2349" s="5">
        <v>2348</v>
      </c>
      <c r="B2349" s="5" t="s">
        <v>11317</v>
      </c>
      <c r="C2349" t="s">
        <v>11736</v>
      </c>
      <c r="D2349">
        <v>2012</v>
      </c>
      <c r="E2349" t="s">
        <v>11213</v>
      </c>
      <c r="F2349" t="s">
        <v>11904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>
      <c r="A2350" s="5">
        <v>2349</v>
      </c>
      <c r="B2350" s="5" t="s">
        <v>11317</v>
      </c>
      <c r="C2350" t="s">
        <v>11822</v>
      </c>
      <c r="D2350">
        <v>2015</v>
      </c>
      <c r="E2350" t="s">
        <v>11209</v>
      </c>
      <c r="F2350" t="s">
        <v>11904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>
      <c r="A2351" s="5">
        <v>2350</v>
      </c>
      <c r="B2351" s="5" t="s">
        <v>11317</v>
      </c>
      <c r="C2351" t="s">
        <v>11822</v>
      </c>
      <c r="D2351">
        <v>2016</v>
      </c>
      <c r="E2351" t="s">
        <v>11209</v>
      </c>
      <c r="F2351" t="s">
        <v>11904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>
      <c r="A2352" s="5">
        <v>2351</v>
      </c>
      <c r="B2352" s="5" t="s">
        <v>11317</v>
      </c>
      <c r="C2352" t="s">
        <v>11822</v>
      </c>
      <c r="D2352">
        <v>2017</v>
      </c>
      <c r="E2352" t="s">
        <v>11209</v>
      </c>
      <c r="F2352" t="s">
        <v>11904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>
      <c r="A2353" s="5">
        <v>2352</v>
      </c>
      <c r="B2353" s="5" t="s">
        <v>11317</v>
      </c>
      <c r="C2353" t="s">
        <v>11828</v>
      </c>
      <c r="D2353">
        <v>2015</v>
      </c>
      <c r="E2353" t="s">
        <v>11219</v>
      </c>
      <c r="F2353" t="s">
        <v>11904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>
      <c r="A2354" s="5">
        <v>2353</v>
      </c>
      <c r="B2354" s="5" t="s">
        <v>11317</v>
      </c>
      <c r="C2354" t="s">
        <v>11828</v>
      </c>
      <c r="D2354">
        <v>2015</v>
      </c>
      <c r="E2354" t="s">
        <v>11209</v>
      </c>
      <c r="F2354" t="s">
        <v>11904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>
      <c r="A2355" s="5">
        <v>2354</v>
      </c>
      <c r="B2355" s="5" t="s">
        <v>11317</v>
      </c>
      <c r="C2355" t="s">
        <v>11828</v>
      </c>
      <c r="D2355">
        <v>2016</v>
      </c>
      <c r="E2355" t="s">
        <v>11219</v>
      </c>
      <c r="F2355" t="s">
        <v>11904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>
      <c r="A2356" s="5">
        <v>2355</v>
      </c>
      <c r="B2356" s="5" t="s">
        <v>11317</v>
      </c>
      <c r="C2356" t="s">
        <v>11828</v>
      </c>
      <c r="D2356">
        <v>2016</v>
      </c>
      <c r="E2356" t="s">
        <v>11209</v>
      </c>
      <c r="F2356" t="s">
        <v>11904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>
      <c r="A2357" s="5">
        <v>2356</v>
      </c>
      <c r="B2357" s="5" t="s">
        <v>11317</v>
      </c>
      <c r="C2357" t="s">
        <v>11828</v>
      </c>
      <c r="D2357">
        <v>2017</v>
      </c>
      <c r="E2357" t="s">
        <v>11209</v>
      </c>
      <c r="F2357" t="s">
        <v>11904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>
      <c r="A2358" s="5">
        <v>2357</v>
      </c>
      <c r="B2358" s="5" t="s">
        <v>11317</v>
      </c>
      <c r="C2358" t="s">
        <v>11827</v>
      </c>
      <c r="D2358">
        <v>2008</v>
      </c>
      <c r="E2358" t="s">
        <v>11219</v>
      </c>
      <c r="F2358" t="s">
        <v>11904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>
      <c r="A2359" s="5">
        <v>2358</v>
      </c>
      <c r="B2359" s="5" t="s">
        <v>11317</v>
      </c>
      <c r="C2359" t="s">
        <v>11827</v>
      </c>
      <c r="D2359">
        <v>2008</v>
      </c>
      <c r="E2359" t="s">
        <v>11202</v>
      </c>
      <c r="F2359" t="s">
        <v>11904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>
      <c r="A2360" s="5">
        <v>2359</v>
      </c>
      <c r="B2360" s="5" t="s">
        <v>11317</v>
      </c>
      <c r="C2360" t="s">
        <v>11827</v>
      </c>
      <c r="D2360">
        <v>2009</v>
      </c>
      <c r="E2360" t="s">
        <v>11219</v>
      </c>
      <c r="F2360" t="s">
        <v>11904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>
      <c r="A2361" s="5">
        <v>2360</v>
      </c>
      <c r="B2361" s="5" t="s">
        <v>11317</v>
      </c>
      <c r="C2361" t="s">
        <v>11827</v>
      </c>
      <c r="D2361">
        <v>2009</v>
      </c>
      <c r="E2361" t="s">
        <v>11209</v>
      </c>
      <c r="F2361" t="s">
        <v>11904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>
      <c r="A2362" s="5">
        <v>2361</v>
      </c>
      <c r="B2362" s="5" t="s">
        <v>11215</v>
      </c>
      <c r="C2362" t="s">
        <v>11330</v>
      </c>
      <c r="D2362">
        <v>2011</v>
      </c>
      <c r="E2362" t="s">
        <v>11209</v>
      </c>
      <c r="F2362" t="s">
        <v>11903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>
      <c r="A2363" s="5">
        <v>2362</v>
      </c>
      <c r="B2363" s="5" t="s">
        <v>11215</v>
      </c>
      <c r="C2363" t="s">
        <v>11330</v>
      </c>
      <c r="D2363">
        <v>2012</v>
      </c>
      <c r="E2363" t="s">
        <v>11209</v>
      </c>
      <c r="F2363" t="s">
        <v>11903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>
      <c r="A2364" s="5">
        <v>2363</v>
      </c>
      <c r="B2364" s="5" t="s">
        <v>11215</v>
      </c>
      <c r="C2364" t="s">
        <v>11330</v>
      </c>
      <c r="D2364">
        <v>2013</v>
      </c>
      <c r="E2364" t="s">
        <v>11206</v>
      </c>
      <c r="F2364" t="s">
        <v>11903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>
      <c r="A2365" s="5">
        <v>2364</v>
      </c>
      <c r="B2365" s="5" t="s">
        <v>11215</v>
      </c>
      <c r="C2365" t="s">
        <v>11331</v>
      </c>
      <c r="D2365">
        <v>2011</v>
      </c>
      <c r="E2365" t="s">
        <v>11209</v>
      </c>
      <c r="F2365" t="s">
        <v>11904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>
      <c r="A2366" s="5">
        <v>2365</v>
      </c>
      <c r="B2366" s="5" t="s">
        <v>11215</v>
      </c>
      <c r="C2366" t="s">
        <v>11331</v>
      </c>
      <c r="D2366">
        <v>2012</v>
      </c>
      <c r="E2366" t="s">
        <v>11209</v>
      </c>
      <c r="F2366" t="s">
        <v>11904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>
      <c r="A2367" s="5">
        <v>2366</v>
      </c>
      <c r="B2367" s="5" t="s">
        <v>11215</v>
      </c>
      <c r="C2367" t="s">
        <v>11331</v>
      </c>
      <c r="D2367">
        <v>2013</v>
      </c>
      <c r="E2367" t="s">
        <v>11206</v>
      </c>
      <c r="F2367" t="s">
        <v>11904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>
      <c r="A2368" s="5">
        <v>2367</v>
      </c>
      <c r="B2368" s="5" t="s">
        <v>11215</v>
      </c>
      <c r="C2368" t="s">
        <v>11749</v>
      </c>
      <c r="D2368">
        <v>2009</v>
      </c>
      <c r="E2368" t="s">
        <v>11209</v>
      </c>
      <c r="F2368" t="s">
        <v>11904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>
      <c r="A2369" s="5">
        <v>2368</v>
      </c>
      <c r="B2369" s="5" t="s">
        <v>11215</v>
      </c>
      <c r="C2369" t="s">
        <v>11749</v>
      </c>
      <c r="D2369">
        <v>2010</v>
      </c>
      <c r="E2369" t="s">
        <v>11209</v>
      </c>
      <c r="F2369" t="s">
        <v>11904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>
      <c r="A2370" s="5">
        <v>2369</v>
      </c>
      <c r="B2370" s="5" t="s">
        <v>11215</v>
      </c>
      <c r="C2370" t="s">
        <v>11749</v>
      </c>
      <c r="D2370">
        <v>2010</v>
      </c>
      <c r="E2370" t="s">
        <v>11209</v>
      </c>
      <c r="F2370" t="s">
        <v>11903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>
      <c r="A2371" s="5">
        <v>2370</v>
      </c>
      <c r="B2371" s="5" t="s">
        <v>11215</v>
      </c>
      <c r="C2371" t="s">
        <v>11749</v>
      </c>
      <c r="D2371">
        <v>2011</v>
      </c>
      <c r="E2371" t="s">
        <v>11206</v>
      </c>
      <c r="F2371" t="s">
        <v>11904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>
      <c r="A2372" s="5">
        <v>2371</v>
      </c>
      <c r="B2372" s="5" t="s">
        <v>11215</v>
      </c>
      <c r="C2372" t="s">
        <v>11753</v>
      </c>
      <c r="D2372">
        <v>2015</v>
      </c>
      <c r="E2372" t="s">
        <v>11206</v>
      </c>
      <c r="F2372" t="s">
        <v>11904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>
      <c r="A2373" s="5">
        <v>2372</v>
      </c>
      <c r="B2373" s="5" t="s">
        <v>11215</v>
      </c>
      <c r="C2373" t="s">
        <v>11753</v>
      </c>
      <c r="D2373">
        <v>2016</v>
      </c>
      <c r="E2373" t="s">
        <v>11206</v>
      </c>
      <c r="F2373" t="s">
        <v>11904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>
      <c r="A2374" s="5">
        <v>2373</v>
      </c>
      <c r="B2374" s="5" t="s">
        <v>11215</v>
      </c>
      <c r="C2374" t="s">
        <v>11753</v>
      </c>
      <c r="D2374">
        <v>2017</v>
      </c>
      <c r="E2374" t="s">
        <v>11206</v>
      </c>
      <c r="F2374" t="s">
        <v>11904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>
      <c r="A2375" s="5">
        <v>2374</v>
      </c>
      <c r="B2375" s="5" t="s">
        <v>11215</v>
      </c>
      <c r="C2375" t="s">
        <v>11752</v>
      </c>
      <c r="D2375">
        <v>2017</v>
      </c>
      <c r="E2375" t="s">
        <v>11206</v>
      </c>
      <c r="F2375" t="s">
        <v>11904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>
      <c r="A2376" s="5">
        <v>2375</v>
      </c>
      <c r="B2376" s="5" t="s">
        <v>11215</v>
      </c>
      <c r="C2376" t="s">
        <v>11756</v>
      </c>
      <c r="D2376">
        <v>2014</v>
      </c>
      <c r="E2376" t="s">
        <v>11206</v>
      </c>
      <c r="F2376" t="s">
        <v>11904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>
      <c r="A2377" s="5">
        <v>2376</v>
      </c>
      <c r="B2377" s="5" t="s">
        <v>11215</v>
      </c>
      <c r="C2377" t="s">
        <v>11756</v>
      </c>
      <c r="D2377">
        <v>2015</v>
      </c>
      <c r="E2377" t="s">
        <v>11206</v>
      </c>
      <c r="F2377" t="s">
        <v>11904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>
      <c r="A2378" s="5">
        <v>2377</v>
      </c>
      <c r="B2378" s="5" t="s">
        <v>11215</v>
      </c>
      <c r="C2378" t="s">
        <v>11756</v>
      </c>
      <c r="D2378">
        <v>2016</v>
      </c>
      <c r="E2378" t="s">
        <v>11206</v>
      </c>
      <c r="F2378" t="s">
        <v>11904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>
      <c r="A2379" s="5">
        <v>2378</v>
      </c>
      <c r="B2379" s="5" t="s">
        <v>11215</v>
      </c>
      <c r="C2379" t="s">
        <v>11758</v>
      </c>
      <c r="D2379">
        <v>2017</v>
      </c>
      <c r="E2379" t="s">
        <v>11209</v>
      </c>
      <c r="F2379" t="s">
        <v>11904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>
      <c r="A2380" s="5">
        <v>2379</v>
      </c>
      <c r="B2380" s="5" t="s">
        <v>11215</v>
      </c>
      <c r="C2380" t="s">
        <v>11851</v>
      </c>
      <c r="D2380">
        <v>2009</v>
      </c>
      <c r="E2380" t="s">
        <v>11209</v>
      </c>
      <c r="F2380" t="s">
        <v>11904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>
      <c r="A2381" s="5">
        <v>2380</v>
      </c>
      <c r="B2381" s="5" t="s">
        <v>11215</v>
      </c>
      <c r="C2381" t="s">
        <v>11851</v>
      </c>
      <c r="D2381">
        <v>2010</v>
      </c>
      <c r="E2381" t="s">
        <v>11209</v>
      </c>
      <c r="F2381" t="s">
        <v>11904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>
      <c r="A2382" s="5">
        <v>2381</v>
      </c>
      <c r="B2382" s="5" t="s">
        <v>11215</v>
      </c>
      <c r="C2382" t="s">
        <v>11851</v>
      </c>
      <c r="D2382">
        <v>2010</v>
      </c>
      <c r="E2382" t="s">
        <v>11209</v>
      </c>
      <c r="F2382" t="s">
        <v>11903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>
      <c r="A2383" s="5">
        <v>2382</v>
      </c>
      <c r="B2383" s="5" t="s">
        <v>11215</v>
      </c>
      <c r="C2383" t="s">
        <v>11851</v>
      </c>
      <c r="D2383">
        <v>2011</v>
      </c>
      <c r="E2383" t="s">
        <v>11206</v>
      </c>
      <c r="F2383" t="s">
        <v>11904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>
      <c r="A2384" s="5">
        <v>2383</v>
      </c>
      <c r="B2384" s="5" t="s">
        <v>11215</v>
      </c>
      <c r="C2384" t="s">
        <v>11853</v>
      </c>
      <c r="D2384">
        <v>2015</v>
      </c>
      <c r="E2384" t="s">
        <v>11206</v>
      </c>
      <c r="F2384" t="s">
        <v>11904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>
      <c r="A2385" s="5">
        <v>2384</v>
      </c>
      <c r="B2385" s="5" t="s">
        <v>11215</v>
      </c>
      <c r="C2385" t="s">
        <v>11853</v>
      </c>
      <c r="D2385">
        <v>2016</v>
      </c>
      <c r="E2385" t="s">
        <v>11206</v>
      </c>
      <c r="F2385" t="s">
        <v>11904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>
      <c r="A2386" s="5">
        <v>2385</v>
      </c>
      <c r="B2386" s="5" t="s">
        <v>11215</v>
      </c>
      <c r="C2386" t="s">
        <v>11853</v>
      </c>
      <c r="D2386">
        <v>2017</v>
      </c>
      <c r="E2386" t="s">
        <v>11206</v>
      </c>
      <c r="F2386" t="s">
        <v>11904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>
      <c r="A2387" s="5">
        <v>2386</v>
      </c>
      <c r="B2387" s="5" t="s">
        <v>11215</v>
      </c>
      <c r="C2387" t="s">
        <v>11852</v>
      </c>
      <c r="D2387">
        <v>2015</v>
      </c>
      <c r="E2387" t="s">
        <v>11206</v>
      </c>
      <c r="F2387" t="s">
        <v>11904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>
      <c r="A2388" s="5">
        <v>2387</v>
      </c>
      <c r="B2388" s="5" t="s">
        <v>11215</v>
      </c>
      <c r="C2388" t="s">
        <v>11852</v>
      </c>
      <c r="D2388">
        <v>2016</v>
      </c>
      <c r="E2388" t="s">
        <v>11206</v>
      </c>
      <c r="F2388" t="s">
        <v>11904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>
      <c r="A2389" s="5">
        <v>2388</v>
      </c>
      <c r="B2389" s="5" t="s">
        <v>11215</v>
      </c>
      <c r="C2389" t="s">
        <v>11852</v>
      </c>
      <c r="D2389">
        <v>2017</v>
      </c>
      <c r="E2389" t="s">
        <v>11206</v>
      </c>
      <c r="F2389" t="s">
        <v>11904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>
      <c r="A2390" s="5">
        <v>2389</v>
      </c>
      <c r="B2390" s="5" t="s">
        <v>11215</v>
      </c>
      <c r="C2390" t="s">
        <v>11854</v>
      </c>
      <c r="D2390">
        <v>2008</v>
      </c>
      <c r="E2390" t="s">
        <v>11209</v>
      </c>
      <c r="F2390" t="s">
        <v>11904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>
      <c r="A2391" s="5">
        <v>2390</v>
      </c>
      <c r="B2391" s="5" t="s">
        <v>11215</v>
      </c>
      <c r="C2391" t="s">
        <v>11854</v>
      </c>
      <c r="D2391">
        <v>2009</v>
      </c>
      <c r="E2391" t="s">
        <v>11209</v>
      </c>
      <c r="F2391" t="s">
        <v>11904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>
      <c r="A2392" s="5">
        <v>2391</v>
      </c>
      <c r="B2392" s="5" t="s">
        <v>11215</v>
      </c>
      <c r="C2392" t="s">
        <v>11854</v>
      </c>
      <c r="D2392">
        <v>2010</v>
      </c>
      <c r="E2392" t="s">
        <v>11209</v>
      </c>
      <c r="F2392" t="s">
        <v>11904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>
      <c r="A2393" s="5">
        <v>2392</v>
      </c>
      <c r="B2393" s="5" t="s">
        <v>11215</v>
      </c>
      <c r="C2393" t="s">
        <v>11881</v>
      </c>
      <c r="D2393">
        <v>2015</v>
      </c>
      <c r="E2393" t="s">
        <v>11206</v>
      </c>
      <c r="F2393" t="s">
        <v>11904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>
      <c r="A2394" s="5">
        <v>2393</v>
      </c>
      <c r="B2394" s="5" t="s">
        <v>11215</v>
      </c>
      <c r="C2394" t="s">
        <v>11881</v>
      </c>
      <c r="D2394">
        <v>2016</v>
      </c>
      <c r="E2394" t="s">
        <v>11206</v>
      </c>
      <c r="F2394" t="s">
        <v>11904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>
      <c r="A2395" s="5">
        <v>2394</v>
      </c>
      <c r="B2395" s="5" t="s">
        <v>11215</v>
      </c>
      <c r="C2395" t="s">
        <v>11881</v>
      </c>
      <c r="D2395">
        <v>2017</v>
      </c>
      <c r="E2395" t="s">
        <v>11206</v>
      </c>
      <c r="F2395" t="s">
        <v>11904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>
      <c r="A2396" s="5">
        <v>2395</v>
      </c>
      <c r="B2396" s="5" t="s">
        <v>11215</v>
      </c>
      <c r="C2396" t="s">
        <v>11882</v>
      </c>
      <c r="D2396">
        <v>2014</v>
      </c>
      <c r="E2396" t="s">
        <v>11206</v>
      </c>
      <c r="F2396" t="s">
        <v>11904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>
      <c r="A2397" s="5">
        <v>2396</v>
      </c>
      <c r="B2397" s="5" t="s">
        <v>11215</v>
      </c>
      <c r="C2397" t="s">
        <v>11882</v>
      </c>
      <c r="D2397">
        <v>2015</v>
      </c>
      <c r="E2397" t="s">
        <v>11206</v>
      </c>
      <c r="F2397" t="s">
        <v>11904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>
      <c r="A2398" s="5">
        <v>2397</v>
      </c>
      <c r="B2398" s="5" t="s">
        <v>11215</v>
      </c>
      <c r="C2398" t="s">
        <v>11882</v>
      </c>
      <c r="D2398">
        <v>2016</v>
      </c>
      <c r="E2398" t="s">
        <v>11206</v>
      </c>
      <c r="F2398" t="s">
        <v>11904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>
      <c r="A2399" s="5">
        <v>2398</v>
      </c>
      <c r="B2399" s="5" t="s">
        <v>11215</v>
      </c>
      <c r="C2399" t="s">
        <v>11883</v>
      </c>
      <c r="D2399">
        <v>2014</v>
      </c>
      <c r="E2399" t="s">
        <v>11206</v>
      </c>
      <c r="F2399" t="s">
        <v>11904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>
      <c r="A2400" s="5">
        <v>2399</v>
      </c>
      <c r="B2400" s="5" t="s">
        <v>11215</v>
      </c>
      <c r="C2400" t="s">
        <v>11883</v>
      </c>
      <c r="D2400">
        <v>2016</v>
      </c>
      <c r="E2400" t="s">
        <v>11209</v>
      </c>
      <c r="F2400" t="s">
        <v>11904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>
      <c r="A2401" s="5">
        <v>2400</v>
      </c>
      <c r="B2401" s="5" t="s">
        <v>11215</v>
      </c>
      <c r="C2401" t="s">
        <v>11883</v>
      </c>
      <c r="D2401">
        <v>2017</v>
      </c>
      <c r="E2401" t="s">
        <v>11209</v>
      </c>
      <c r="F2401" t="s">
        <v>11904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AB351"/>
  <sheetViews>
    <sheetView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Z8" sqref="Z8"/>
    </sheetView>
  </sheetViews>
  <sheetFormatPr defaultRowHeight="15" thickTop="1" thickBottom="1"/>
  <cols>
    <col min="6" max="6" width="10" style="18" bestFit="1" customWidth="1"/>
    <col min="8" max="8" width="39.5234375" bestFit="1" customWidth="1"/>
    <col min="9" max="9" width="9.41796875" bestFit="1" customWidth="1"/>
    <col min="11" max="11" width="11.15625" style="12" bestFit="1" customWidth="1"/>
    <col min="14" max="14" width="9.41796875" bestFit="1" customWidth="1"/>
    <col min="15" max="15" width="9.15625" bestFit="1" customWidth="1"/>
    <col min="19" max="19" width="9.15625" bestFit="1" customWidth="1"/>
    <col min="21" max="21" width="10" style="18" bestFit="1" customWidth="1"/>
    <col min="22" max="22" width="6.41796875" bestFit="1" customWidth="1"/>
  </cols>
  <sheetData>
    <row r="1" spans="1:28" ht="74.099999999999994" customHeight="1" thickTop="1" thickBot="1">
      <c r="A1" t="s">
        <v>11917</v>
      </c>
      <c r="B1" s="3" t="s">
        <v>11928</v>
      </c>
      <c r="C1" s="8" t="s">
        <v>11918</v>
      </c>
      <c r="D1" s="8" t="s">
        <v>11920</v>
      </c>
      <c r="E1" s="1" t="s">
        <v>11918</v>
      </c>
      <c r="F1" s="16" t="s">
        <v>11921</v>
      </c>
      <c r="G1" s="3" t="s">
        <v>11928</v>
      </c>
      <c r="H1" s="8" t="s">
        <v>11927</v>
      </c>
      <c r="I1" s="8" t="s">
        <v>11922</v>
      </c>
      <c r="J1" s="8" t="s">
        <v>11931</v>
      </c>
      <c r="K1" s="8" t="s">
        <v>11923</v>
      </c>
      <c r="L1" s="8" t="s">
        <v>11924</v>
      </c>
      <c r="M1" s="8" t="s">
        <v>11925</v>
      </c>
      <c r="N1" s="8" t="s">
        <v>11929</v>
      </c>
      <c r="O1" s="1" t="s">
        <v>11926</v>
      </c>
      <c r="P1" s="1" t="s">
        <v>11930</v>
      </c>
      <c r="Q1" s="1" t="s">
        <v>11924</v>
      </c>
      <c r="R1" s="1" t="s">
        <v>11925</v>
      </c>
      <c r="S1" s="1" t="s">
        <v>11919</v>
      </c>
      <c r="U1" s="16" t="s">
        <v>11944</v>
      </c>
      <c r="V1" s="15" t="s">
        <v>11927</v>
      </c>
      <c r="W1" s="15" t="s">
        <v>11945</v>
      </c>
      <c r="X1" s="15" t="s">
        <v>11946</v>
      </c>
      <c r="Y1" s="15" t="s">
        <v>11947</v>
      </c>
      <c r="Z1" s="15" t="s">
        <v>11948</v>
      </c>
      <c r="AA1" s="15" t="s">
        <v>11949</v>
      </c>
      <c r="AB1" s="15" t="s">
        <v>11950</v>
      </c>
    </row>
    <row r="2" spans="1:28" ht="14.7" thickTop="1">
      <c r="A2" s="7">
        <v>7</v>
      </c>
      <c r="E2" s="7">
        <v>547</v>
      </c>
      <c r="F2" s="17"/>
      <c r="H2" t="str">
        <f>IF(A2=7,"",VLOOKUP(engines!$A2,LegendAndTables!$C$4:$D$11,2,FALSE))</f>
        <v/>
      </c>
      <c r="I2" s="5" t="str">
        <f>IF(H2="","",IF(J2=0,_xlfn.XLOOKUP(K2,LegendAndTables!$D$14:$D$21,LegendAndTables!$C$14:$C$21,0,-1,2),_xlfn.XLOOKUP(K2,LegendAndTables!$E$14:$E$21,LegendAndTables!$C$14:$C$21,0,-1,2)))</f>
        <v/>
      </c>
      <c r="J2" t="str">
        <f>IF(H2="","",P1)</f>
        <v/>
      </c>
      <c r="K2" s="12" t="str">
        <f t="shared" ref="K2:K65" si="0">IF(H2="","",(E2/O2)*1000)</f>
        <v/>
      </c>
      <c r="L2" s="12" t="str">
        <f>IF(H2="","",IF(H2="diesel",4500+Q2,6000+Q2)*IF(J2=1,1.05,1))</f>
        <v/>
      </c>
      <c r="M2" s="12" t="str">
        <f>IF(H2="","",L2-R2)</f>
        <v/>
      </c>
      <c r="N2" s="14" t="str">
        <f>IF(H2="","",(4.966747+(23.27979-4.966747)/(1+(E2/463.6174)))*_xlfn.XLOOKUP(engines!H2,LegendAndTables!$D$4:$D$11,LegendAndTables!$E$4:$E$11,0,0,1)*IF(P2=0,1,1.2)*(1-0.01*I2))</f>
        <v/>
      </c>
      <c r="O2" s="12" t="str">
        <f t="shared" ref="O2:O65" si="1">IF(H2="","",(127+(0.1*E2))*IF(J2=1,1.05,1))</f>
        <v/>
      </c>
      <c r="P2" s="7">
        <v>1</v>
      </c>
      <c r="Q2" s="7">
        <v>638</v>
      </c>
      <c r="R2" s="7">
        <v>527</v>
      </c>
      <c r="S2" s="12" t="str">
        <f t="shared" ref="S2:S65" si="2">IF(H2="","",(E2*5252)/M2)</f>
        <v/>
      </c>
      <c r="U2" s="17"/>
      <c r="V2" s="5" t="str">
        <f>IF(A2&lt;&gt;7,"",VLOOKUP(engines!$A2,LegendAndTables!$C$4:$D$11,2,FALSE))</f>
        <v>electric</v>
      </c>
    </row>
    <row r="3" spans="1:28" ht="14.4">
      <c r="A3" s="7">
        <v>5</v>
      </c>
      <c r="E3" s="7">
        <v>727</v>
      </c>
      <c r="F3" s="17"/>
      <c r="H3" s="5" t="str">
        <f>IF(A3=7,"",VLOOKUP(engines!$A3,LegendAndTables!$C$4:$D$11,2,FALSE))</f>
        <v>flex-fuel (premium unleaded recommended/E85)</v>
      </c>
      <c r="I3" s="5">
        <f>IF(H3="","",IF(J3=0,_xlfn.XLOOKUP(K3,LegendAndTables!$D$14:$D$21,LegendAndTables!$C$14:$C$21,0,-1,2),_xlfn.XLOOKUP(K3,LegendAndTables!$E$14:$E$21,LegendAndTables!$C$14:$C$21,0,-1,2)))</f>
        <v>6</v>
      </c>
      <c r="J3" s="5">
        <f t="shared" ref="J3:J66" si="3">IF(H3="","",P2)</f>
        <v>1</v>
      </c>
      <c r="K3" s="12">
        <f t="shared" si="0"/>
        <v>3467.105420034814</v>
      </c>
      <c r="L3" s="12">
        <f t="shared" ref="L3:L66" si="4">IF(H3="","",IF(H3="diesel",4500+Q3,6000+Q3)*IF(J3=1,1.05,1))</f>
        <v>6901.6500000000005</v>
      </c>
      <c r="M3" s="12">
        <f t="shared" ref="M3:M66" si="5">IF(H3="","",L3-R3)</f>
        <v>6308.6500000000005</v>
      </c>
      <c r="N3" s="14">
        <f>IF(H3="","",(4.966747+(23.27979-4.966747)/(1+(E3/463.6174)))*_xlfn.XLOOKUP(engines!H3,LegendAndTables!$D$4:$D$11,LegendAndTables!$E$4:$E$11,0,0,1)*IF(P3=0,1,1.2)*(1-0.01*I3))</f>
        <v>12.281592425259751</v>
      </c>
      <c r="O3" s="12">
        <f t="shared" si="1"/>
        <v>209.685</v>
      </c>
      <c r="P3" s="7">
        <v>0</v>
      </c>
      <c r="Q3" s="7">
        <v>573</v>
      </c>
      <c r="R3" s="7">
        <v>593</v>
      </c>
      <c r="S3" s="12">
        <f t="shared" si="2"/>
        <v>605.23313228662232</v>
      </c>
      <c r="U3" s="17"/>
      <c r="V3" s="5" t="str">
        <f>IF(A3&lt;&gt;7,"",VLOOKUP(engines!$A3,LegendAndTables!$C$4:$D$11,2,FALSE))</f>
        <v/>
      </c>
    </row>
    <row r="4" spans="1:28" ht="14.4">
      <c r="A4" s="7">
        <v>8</v>
      </c>
      <c r="E4" s="7">
        <v>283</v>
      </c>
      <c r="F4" s="17"/>
      <c r="H4" s="5" t="str">
        <f>IF(A4=7,"",VLOOKUP(engines!$A4,LegendAndTables!$C$4:$D$11,2,FALSE))</f>
        <v>flex-fuel (unleaded/E85)</v>
      </c>
      <c r="I4" s="5">
        <f>IF(H4="","",IF(J4=0,_xlfn.XLOOKUP(K4,LegendAndTables!$D$14:$D$21,LegendAndTables!$C$14:$C$21,0,-1,2),_xlfn.XLOOKUP(K4,LegendAndTables!$E$14:$E$21,LegendAndTables!$C$14:$C$21,0,-1,2)))</f>
        <v>4</v>
      </c>
      <c r="J4" s="5">
        <f t="shared" si="3"/>
        <v>0</v>
      </c>
      <c r="K4" s="12">
        <f t="shared" si="0"/>
        <v>1822.279459111397</v>
      </c>
      <c r="L4" s="12">
        <f t="shared" si="4"/>
        <v>6480</v>
      </c>
      <c r="M4" s="12">
        <f t="shared" si="5"/>
        <v>5926</v>
      </c>
      <c r="N4" s="14">
        <f>IF(H4="","",(4.966747+(23.27979-4.966747)/(1+(E4/463.6174)))*_xlfn.XLOOKUP(engines!H4,LegendAndTables!$D$4:$D$11,LegendAndTables!$E$4:$E$11,0,0,1)*IF(P4=0,1,1.2)*(1-0.01*I4))</f>
        <v>16.782765111593989</v>
      </c>
      <c r="O4" s="12">
        <f t="shared" si="1"/>
        <v>155.30000000000001</v>
      </c>
      <c r="P4" s="7">
        <v>0</v>
      </c>
      <c r="Q4" s="7">
        <v>480</v>
      </c>
      <c r="R4" s="7">
        <v>554</v>
      </c>
      <c r="S4" s="12">
        <f t="shared" si="2"/>
        <v>250.81268984137699</v>
      </c>
      <c r="U4" s="17"/>
      <c r="V4" s="5" t="str">
        <f>IF(A4&lt;&gt;7,"",VLOOKUP(engines!$A4,LegendAndTables!$C$4:$D$11,2,FALSE))</f>
        <v/>
      </c>
    </row>
    <row r="5" spans="1:28" ht="14.4">
      <c r="A5" s="7">
        <v>3</v>
      </c>
      <c r="E5" s="7">
        <v>517</v>
      </c>
      <c r="F5" s="17"/>
      <c r="H5" s="5" t="str">
        <f>IF(A5=7,"",VLOOKUP(engines!$A5,LegendAndTables!$C$4:$D$11,2,FALSE))</f>
        <v>premium unleaded (required)</v>
      </c>
      <c r="I5" s="5">
        <f>IF(H5="","",IF(J5=0,_xlfn.XLOOKUP(K5,LegendAndTables!$D$14:$D$21,LegendAndTables!$C$14:$C$21,0,-1,2),_xlfn.XLOOKUP(K5,LegendAndTables!$E$14:$E$21,LegendAndTables!$C$14:$C$21,0,-1,2)))</f>
        <v>6</v>
      </c>
      <c r="J5" s="5">
        <f t="shared" si="3"/>
        <v>0</v>
      </c>
      <c r="K5" s="12">
        <f t="shared" si="0"/>
        <v>2893.1169557918302</v>
      </c>
      <c r="L5" s="12">
        <f t="shared" si="4"/>
        <v>6135</v>
      </c>
      <c r="M5" s="12">
        <f t="shared" si="5"/>
        <v>5415</v>
      </c>
      <c r="N5" s="14">
        <f>IF(H5="","",(4.966747+(23.27979-4.966747)/(1+(E5/463.6174)))*_xlfn.XLOOKUP(engines!H5,LegendAndTables!$D$4:$D$11,LegendAndTables!$E$4:$E$11,0,0,1)*IF(P5=0,1,1.2)*(1-0.01*I5))</f>
        <v>13.191539219032006</v>
      </c>
      <c r="O5" s="12">
        <f t="shared" si="1"/>
        <v>178.7</v>
      </c>
      <c r="P5" s="7">
        <v>0</v>
      </c>
      <c r="Q5" s="7">
        <v>135</v>
      </c>
      <c r="R5" s="7">
        <v>720</v>
      </c>
      <c r="S5" s="12">
        <f t="shared" si="2"/>
        <v>501.43748845798706</v>
      </c>
      <c r="U5" s="17"/>
      <c r="V5" s="5" t="str">
        <f>IF(A5&lt;&gt;7,"",VLOOKUP(engines!$A5,LegendAndTables!$C$4:$D$11,2,FALSE))</f>
        <v/>
      </c>
    </row>
    <row r="6" spans="1:28" ht="14.4">
      <c r="A6" s="7">
        <v>5</v>
      </c>
      <c r="E6" s="7">
        <v>847</v>
      </c>
      <c r="F6" s="17"/>
      <c r="H6" s="5" t="str">
        <f>IF(A6=7,"",VLOOKUP(engines!$A6,LegendAndTables!$C$4:$D$11,2,FALSE))</f>
        <v>flex-fuel (premium unleaded recommended/E85)</v>
      </c>
      <c r="I6" s="5">
        <f>IF(H6="","",IF(J6=0,_xlfn.XLOOKUP(K6,LegendAndTables!$D$14:$D$21,LegendAndTables!$C$14:$C$21,0,-1,2),_xlfn.XLOOKUP(K6,LegendAndTables!$E$14:$E$21,LegendAndTables!$C$14:$C$21,0,-1,2)))</f>
        <v>8</v>
      </c>
      <c r="J6" s="5">
        <f t="shared" si="3"/>
        <v>0</v>
      </c>
      <c r="K6" s="12">
        <f t="shared" si="0"/>
        <v>4000.9447331128963</v>
      </c>
      <c r="L6" s="12">
        <f t="shared" si="4"/>
        <v>6363</v>
      </c>
      <c r="M6" s="12">
        <f t="shared" si="5"/>
        <v>5561</v>
      </c>
      <c r="N6" s="14">
        <f>IF(H6="","",(4.966747+(23.27979-4.966747)/(1+(E6/463.6174)))*_xlfn.XLOOKUP(engines!H6,LegendAndTables!$D$4:$D$11,LegendAndTables!$E$4:$E$11,0,0,1)*IF(P6=0,1,1.2)*(1-0.01*I6))</f>
        <v>13.645860662600132</v>
      </c>
      <c r="O6" s="12">
        <f t="shared" si="1"/>
        <v>211.7</v>
      </c>
      <c r="P6" s="7">
        <v>1</v>
      </c>
      <c r="Q6" s="7">
        <v>363</v>
      </c>
      <c r="R6" s="7">
        <v>802</v>
      </c>
      <c r="S6" s="12">
        <f t="shared" si="2"/>
        <v>799.93598273691782</v>
      </c>
      <c r="U6" s="17"/>
      <c r="V6" s="5" t="str">
        <f>IF(A6&lt;&gt;7,"",VLOOKUP(engines!$A6,LegendAndTables!$C$4:$D$11,2,FALSE))</f>
        <v/>
      </c>
    </row>
    <row r="7" spans="1:28" ht="14.4">
      <c r="A7" s="7">
        <v>7</v>
      </c>
      <c r="E7" s="7">
        <v>797</v>
      </c>
      <c r="F7" s="17"/>
      <c r="H7" s="5" t="str">
        <f>IF(A7=7,"",VLOOKUP(engines!$A7,LegendAndTables!$C$4:$D$11,2,FALSE))</f>
        <v/>
      </c>
      <c r="I7" s="5" t="str">
        <f>IF(H7="","",IF(J7=0,_xlfn.XLOOKUP(K7,LegendAndTables!$D$14:$D$21,LegendAndTables!$C$14:$C$21,0,-1,2),_xlfn.XLOOKUP(K7,LegendAndTables!$E$14:$E$21,LegendAndTables!$C$14:$C$21,0,-1,2)))</f>
        <v/>
      </c>
      <c r="J7" s="5" t="str">
        <f t="shared" si="3"/>
        <v/>
      </c>
      <c r="K7" s="12" t="str">
        <f t="shared" si="0"/>
        <v/>
      </c>
      <c r="L7" s="12" t="str">
        <f t="shared" si="4"/>
        <v/>
      </c>
      <c r="M7" s="12" t="str">
        <f t="shared" si="5"/>
        <v/>
      </c>
      <c r="N7" s="14" t="str">
        <f>IF(H7="","",(4.966747+(23.27979-4.966747)/(1+(E7/463.6174)))*_xlfn.XLOOKUP(engines!H7,LegendAndTables!$D$4:$D$11,LegendAndTables!$E$4:$E$11,0,0,1)*IF(P7=0,1,1.2)*(1-0.01*I7))</f>
        <v/>
      </c>
      <c r="O7" s="12" t="str">
        <f t="shared" si="1"/>
        <v/>
      </c>
      <c r="P7" s="7">
        <v>0</v>
      </c>
      <c r="Q7" s="7">
        <v>948</v>
      </c>
      <c r="R7" s="7">
        <v>775</v>
      </c>
      <c r="S7" s="12" t="str">
        <f t="shared" si="2"/>
        <v/>
      </c>
      <c r="U7" s="17"/>
      <c r="V7" s="5" t="str">
        <f>IF(A7&lt;&gt;7,"",VLOOKUP(engines!$A7,LegendAndTables!$C$4:$D$11,2,FALSE))</f>
        <v>electric</v>
      </c>
    </row>
    <row r="8" spans="1:28" ht="14.4">
      <c r="A8" s="7">
        <v>4</v>
      </c>
      <c r="E8" s="7">
        <v>1479</v>
      </c>
      <c r="F8" s="17"/>
      <c r="H8" s="5" t="str">
        <f>IF(A8=7,"",VLOOKUP(engines!$A8,LegendAndTables!$C$4:$D$11,2,FALSE))</f>
        <v>diesel</v>
      </c>
      <c r="I8" s="5">
        <f>IF(H8="","",IF(J8=0,_xlfn.XLOOKUP(K8,LegendAndTables!$D$14:$D$21,LegendAndTables!$C$14:$C$21,0,-1,2),_xlfn.XLOOKUP(K8,LegendAndTables!$E$14:$E$21,LegendAndTables!$C$14:$C$21,0,-1,2)))</f>
        <v>10</v>
      </c>
      <c r="J8" s="5">
        <f t="shared" si="3"/>
        <v>0</v>
      </c>
      <c r="K8" s="12">
        <f t="shared" si="0"/>
        <v>5380.138232084395</v>
      </c>
      <c r="L8" s="12">
        <f t="shared" si="4"/>
        <v>4522</v>
      </c>
      <c r="M8" s="12">
        <f t="shared" si="5"/>
        <v>3612</v>
      </c>
      <c r="N8" s="14">
        <f>IF(H8="","",(4.966747+(23.27979-4.966747)/(1+(E8/463.6174)))*_xlfn.XLOOKUP(engines!H8,LegendAndTables!$D$4:$D$11,LegendAndTables!$E$4:$E$11,0,0,1)*IF(P8=0,1,1.2)*(1-0.01*I8))</f>
        <v>12.101096152463379</v>
      </c>
      <c r="O8" s="12">
        <f t="shared" si="1"/>
        <v>274.89999999999998</v>
      </c>
      <c r="P8" s="7">
        <v>1</v>
      </c>
      <c r="Q8" s="7">
        <v>22</v>
      </c>
      <c r="R8" s="7">
        <v>910</v>
      </c>
      <c r="S8" s="12">
        <f t="shared" si="2"/>
        <v>2150.5282392026579</v>
      </c>
      <c r="U8" s="17"/>
      <c r="V8" s="5" t="str">
        <f>IF(A8&lt;&gt;7,"",VLOOKUP(engines!$A8,LegendAndTables!$C$4:$D$11,2,FALSE))</f>
        <v/>
      </c>
    </row>
    <row r="9" spans="1:28" ht="14.4">
      <c r="A9" s="7">
        <v>3</v>
      </c>
      <c r="E9" s="7">
        <v>711</v>
      </c>
      <c r="F9" s="17"/>
      <c r="H9" s="5" t="str">
        <f>IF(A9=7,"",VLOOKUP(engines!$A9,LegendAndTables!$C$4:$D$11,2,FALSE))</f>
        <v>premium unleaded (required)</v>
      </c>
      <c r="I9" s="5">
        <f>IF(H9="","",IF(J9=0,_xlfn.XLOOKUP(K9,LegendAndTables!$D$14:$D$21,LegendAndTables!$C$14:$C$21,0,-1,2),_xlfn.XLOOKUP(K9,LegendAndTables!$E$14:$E$21,LegendAndTables!$C$14:$C$21,0,-1,2)))</f>
        <v>6</v>
      </c>
      <c r="J9" s="5">
        <f t="shared" si="3"/>
        <v>1</v>
      </c>
      <c r="K9" s="12">
        <f t="shared" si="0"/>
        <v>3418.18706281099</v>
      </c>
      <c r="L9" s="12">
        <f t="shared" si="4"/>
        <v>6447</v>
      </c>
      <c r="M9" s="12">
        <f t="shared" si="5"/>
        <v>5768</v>
      </c>
      <c r="N9" s="14">
        <f>IF(H9="","",(4.966747+(23.27979-4.966747)/(1+(E9/463.6174)))*_xlfn.XLOOKUP(engines!H9,LegendAndTables!$D$4:$D$11,LegendAndTables!$E$4:$E$11,0,0,1)*IF(P9=0,1,1.2)*(1-0.01*I9))</f>
        <v>14.168454463595852</v>
      </c>
      <c r="O9" s="12">
        <f t="shared" si="1"/>
        <v>208.00500000000002</v>
      </c>
      <c r="P9" s="7">
        <v>1</v>
      </c>
      <c r="Q9" s="7">
        <v>140</v>
      </c>
      <c r="R9" s="7">
        <v>679</v>
      </c>
      <c r="S9" s="12">
        <f t="shared" si="2"/>
        <v>647.39459084604721</v>
      </c>
      <c r="U9" s="17"/>
      <c r="V9" s="5" t="str">
        <f>IF(A9&lt;&gt;7,"",VLOOKUP(engines!$A9,LegendAndTables!$C$4:$D$11,2,FALSE))</f>
        <v/>
      </c>
    </row>
    <row r="10" spans="1:28" ht="14.4">
      <c r="A10" s="7">
        <v>6</v>
      </c>
      <c r="E10" s="7">
        <v>175</v>
      </c>
      <c r="F10" s="17"/>
      <c r="H10" s="5" t="str">
        <f>IF(A10=7,"",VLOOKUP(engines!$A10,LegendAndTables!$C$4:$D$11,2,FALSE))</f>
        <v>flex-fuel (premium unleaded required/E85)</v>
      </c>
      <c r="I10" s="5">
        <f>IF(H10="","",IF(J10=0,_xlfn.XLOOKUP(K10,LegendAndTables!$D$14:$D$21,LegendAndTables!$C$14:$C$21,0,-1,2),_xlfn.XLOOKUP(K10,LegendAndTables!$E$14:$E$21,LegendAndTables!$C$14:$C$21,0,-1,2)))</f>
        <v>3</v>
      </c>
      <c r="J10" s="5">
        <f t="shared" si="3"/>
        <v>1</v>
      </c>
      <c r="K10" s="12">
        <f t="shared" si="0"/>
        <v>1153.4025374855826</v>
      </c>
      <c r="L10" s="12">
        <f t="shared" si="4"/>
        <v>6846</v>
      </c>
      <c r="M10" s="12">
        <f t="shared" si="5"/>
        <v>6252</v>
      </c>
      <c r="N10" s="14">
        <f>IF(H10="","",(4.966747+(23.27979-4.966747)/(1+(E10/463.6174)))*_xlfn.XLOOKUP(engines!H10,LegendAndTables!$D$4:$D$11,LegendAndTables!$E$4:$E$11,0,0,1)*IF(P10=0,1,1.2)*(1-0.01*I10))</f>
        <v>23.594557681811562</v>
      </c>
      <c r="O10" s="12">
        <f t="shared" si="1"/>
        <v>151.72499999999999</v>
      </c>
      <c r="P10" s="7">
        <v>1</v>
      </c>
      <c r="Q10" s="7">
        <v>520</v>
      </c>
      <c r="R10" s="7">
        <v>594</v>
      </c>
      <c r="S10" s="12">
        <f t="shared" si="2"/>
        <v>147.00895713371722</v>
      </c>
      <c r="U10" s="17"/>
      <c r="V10" s="5" t="str">
        <f>IF(A10&lt;&gt;7,"",VLOOKUP(engines!$A10,LegendAndTables!$C$4:$D$11,2,FALSE))</f>
        <v/>
      </c>
    </row>
    <row r="11" spans="1:28" ht="14.4">
      <c r="A11" s="7">
        <v>1</v>
      </c>
      <c r="E11" s="7">
        <v>779</v>
      </c>
      <c r="F11" s="17"/>
      <c r="H11" s="5" t="str">
        <f>IF(A11=7,"",VLOOKUP(engines!$A11,LegendAndTables!$C$4:$D$11,2,FALSE))</f>
        <v>premium unleaded (recommended)</v>
      </c>
      <c r="I11" s="5">
        <f>IF(H11="","",IF(J11=0,_xlfn.XLOOKUP(K11,LegendAndTables!$D$14:$D$21,LegendAndTables!$C$14:$C$21,0,-1,2),_xlfn.XLOOKUP(K11,LegendAndTables!$E$14:$E$21,LegendAndTables!$C$14:$C$21,0,-1,2)))</f>
        <v>6</v>
      </c>
      <c r="J11" s="5">
        <f t="shared" si="3"/>
        <v>1</v>
      </c>
      <c r="K11" s="12">
        <f t="shared" si="0"/>
        <v>3620.8138697157729</v>
      </c>
      <c r="L11" s="12">
        <f t="shared" si="4"/>
        <v>6970.9500000000007</v>
      </c>
      <c r="M11" s="12">
        <f t="shared" si="5"/>
        <v>6126.9500000000007</v>
      </c>
      <c r="N11" s="14">
        <f>IF(H11="","",(4.966747+(23.27979-4.966747)/(1+(E11/463.6174)))*_xlfn.XLOOKUP(engines!H11,LegendAndTables!$D$4:$D$11,LegendAndTables!$E$4:$E$11,0,0,1)*IF(P11=0,1,1.2)*(1-0.01*I11))</f>
        <v>13.442702962733492</v>
      </c>
      <c r="O11" s="12">
        <f t="shared" si="1"/>
        <v>215.14500000000001</v>
      </c>
      <c r="P11" s="7">
        <v>1</v>
      </c>
      <c r="Q11" s="7">
        <v>639</v>
      </c>
      <c r="R11" s="7">
        <v>844</v>
      </c>
      <c r="S11" s="12">
        <f t="shared" si="2"/>
        <v>667.75606133557471</v>
      </c>
      <c r="U11" s="17"/>
      <c r="V11" s="5" t="str">
        <f>IF(A11&lt;&gt;7,"",VLOOKUP(engines!$A11,LegendAndTables!$C$4:$D$11,2,FALSE))</f>
        <v/>
      </c>
    </row>
    <row r="12" spans="1:28" ht="14.4">
      <c r="A12" s="7">
        <v>4</v>
      </c>
      <c r="E12" s="7">
        <v>684</v>
      </c>
      <c r="F12" s="17"/>
      <c r="H12" s="5" t="str">
        <f>IF(A12=7,"",VLOOKUP(engines!$A12,LegendAndTables!$C$4:$D$11,2,FALSE))</f>
        <v>diesel</v>
      </c>
      <c r="I12" s="5">
        <f>IF(H12="","",IF(J12=0,_xlfn.XLOOKUP(K12,LegendAndTables!$D$14:$D$21,LegendAndTables!$C$14:$C$21,0,-1,2),_xlfn.XLOOKUP(K12,LegendAndTables!$E$14:$E$21,LegendAndTables!$C$14:$C$21,0,-1,2)))</f>
        <v>6</v>
      </c>
      <c r="J12" s="5">
        <f t="shared" si="3"/>
        <v>1</v>
      </c>
      <c r="K12" s="12">
        <f t="shared" si="0"/>
        <v>3333.8207340254421</v>
      </c>
      <c r="L12" s="12">
        <f t="shared" si="4"/>
        <v>5641.6500000000005</v>
      </c>
      <c r="M12" s="12">
        <f t="shared" si="5"/>
        <v>4894.6500000000005</v>
      </c>
      <c r="N12" s="14">
        <f>IF(H12="","",(4.966747+(23.27979-4.966747)/(1+(E12/463.6174)))*_xlfn.XLOOKUP(engines!H12,LegendAndTables!$D$4:$D$11,LegendAndTables!$E$4:$E$11,0,0,1)*IF(P12=0,1,1.2)*(1-0.01*I12))</f>
        <v>16.737124241793772</v>
      </c>
      <c r="O12" s="12">
        <f t="shared" si="1"/>
        <v>205.17000000000002</v>
      </c>
      <c r="P12" s="7">
        <v>1</v>
      </c>
      <c r="Q12" s="7">
        <v>873</v>
      </c>
      <c r="R12" s="7">
        <v>747</v>
      </c>
      <c r="S12" s="12">
        <f t="shared" si="2"/>
        <v>733.93766663602094</v>
      </c>
      <c r="U12" s="17"/>
      <c r="V12" s="5" t="str">
        <f>IF(A12&lt;&gt;7,"",VLOOKUP(engines!$A12,LegendAndTables!$C$4:$D$11,2,FALSE))</f>
        <v/>
      </c>
    </row>
    <row r="13" spans="1:28" ht="14.4">
      <c r="A13" s="7">
        <v>2</v>
      </c>
      <c r="E13" s="7">
        <v>894</v>
      </c>
      <c r="F13" s="17"/>
      <c r="H13" s="5" t="str">
        <f>IF(A13=7,"",VLOOKUP(engines!$A13,LegendAndTables!$C$4:$D$11,2,FALSE))</f>
        <v>regular unleaded</v>
      </c>
      <c r="I13" s="5">
        <f>IF(H13="","",IF(J13=0,_xlfn.XLOOKUP(K13,LegendAndTables!$D$14:$D$21,LegendAndTables!$C$14:$C$21,0,-1,2),_xlfn.XLOOKUP(K13,LegendAndTables!$E$14:$E$21,LegendAndTables!$C$14:$C$21,0,-1,2)))</f>
        <v>8</v>
      </c>
      <c r="J13" s="5">
        <f t="shared" si="3"/>
        <v>1</v>
      </c>
      <c r="K13" s="12">
        <f t="shared" si="0"/>
        <v>3934.5128069712168</v>
      </c>
      <c r="L13" s="12">
        <f t="shared" si="4"/>
        <v>7629.3</v>
      </c>
      <c r="M13" s="12">
        <f t="shared" si="5"/>
        <v>6859.3</v>
      </c>
      <c r="N13" s="14">
        <f>IF(H13="","",(4.966747+(23.27979-4.966747)/(1+(E13/463.6174)))*_xlfn.XLOOKUP(engines!H13,LegendAndTables!$D$4:$D$11,LegendAndTables!$E$4:$E$11,0,0,1)*IF(P13=0,1,1.2)*(1-0.01*I13))</f>
        <v>12.387465742190685</v>
      </c>
      <c r="O13" s="12">
        <f t="shared" si="1"/>
        <v>227.22000000000003</v>
      </c>
      <c r="P13" s="7">
        <v>1</v>
      </c>
      <c r="Q13" s="7">
        <v>1266</v>
      </c>
      <c r="R13" s="7">
        <v>770</v>
      </c>
      <c r="S13" s="12">
        <f t="shared" si="2"/>
        <v>684.51416325281002</v>
      </c>
      <c r="U13" s="17"/>
      <c r="V13" s="5" t="str">
        <f>IF(A13&lt;&gt;7,"",VLOOKUP(engines!$A13,LegendAndTables!$C$4:$D$11,2,FALSE))</f>
        <v/>
      </c>
    </row>
    <row r="14" spans="1:28" ht="14.4">
      <c r="A14" s="7">
        <v>1</v>
      </c>
      <c r="E14" s="7">
        <v>397</v>
      </c>
      <c r="F14" s="17"/>
      <c r="H14" s="5" t="str">
        <f>IF(A14=7,"",VLOOKUP(engines!$A14,LegendAndTables!$C$4:$D$11,2,FALSE))</f>
        <v>premium unleaded (recommended)</v>
      </c>
      <c r="I14" s="5">
        <f>IF(H14="","",IF(J14=0,_xlfn.XLOOKUP(K14,LegendAndTables!$D$14:$D$21,LegendAndTables!$C$14:$C$21,0,-1,2),_xlfn.XLOOKUP(K14,LegendAndTables!$E$14:$E$21,LegendAndTables!$C$14:$C$21,0,-1,2)))</f>
        <v>4</v>
      </c>
      <c r="J14" s="5">
        <f t="shared" si="3"/>
        <v>1</v>
      </c>
      <c r="K14" s="12">
        <f t="shared" si="0"/>
        <v>2268.1178050104263</v>
      </c>
      <c r="L14" s="12">
        <f t="shared" si="4"/>
        <v>6494.25</v>
      </c>
      <c r="M14" s="12">
        <f t="shared" si="5"/>
        <v>5516.25</v>
      </c>
      <c r="N14" s="14">
        <f>IF(H14="","",(4.966747+(23.27979-4.966747)/(1+(E14/463.6174)))*_xlfn.XLOOKUP(engines!H14,LegendAndTables!$D$4:$D$11,LegendAndTables!$E$4:$E$11,0,0,1)*IF(P14=0,1,1.2)*(1-0.01*I14))</f>
        <v>17.257378655133508</v>
      </c>
      <c r="O14" s="12">
        <f t="shared" si="1"/>
        <v>175.035</v>
      </c>
      <c r="P14" s="7">
        <v>1</v>
      </c>
      <c r="Q14" s="7">
        <v>185</v>
      </c>
      <c r="R14" s="7">
        <v>978</v>
      </c>
      <c r="S14" s="12">
        <f t="shared" si="2"/>
        <v>377.98214366644004</v>
      </c>
      <c r="U14" s="17"/>
      <c r="V14" s="5" t="str">
        <f>IF(A14&lt;&gt;7,"",VLOOKUP(engines!$A14,LegendAndTables!$C$4:$D$11,2,FALSE))</f>
        <v/>
      </c>
    </row>
    <row r="15" spans="1:28" ht="14.4">
      <c r="A15" s="7">
        <v>7</v>
      </c>
      <c r="E15" s="7">
        <v>409</v>
      </c>
      <c r="F15" s="17"/>
      <c r="H15" s="5" t="str">
        <f>IF(A15=7,"",VLOOKUP(engines!$A15,LegendAndTables!$C$4:$D$11,2,FALSE))</f>
        <v/>
      </c>
      <c r="I15" s="5" t="str">
        <f>IF(H15="","",IF(J15=0,_xlfn.XLOOKUP(K15,LegendAndTables!$D$14:$D$21,LegendAndTables!$C$14:$C$21,0,-1,2),_xlfn.XLOOKUP(K15,LegendAndTables!$E$14:$E$21,LegendAndTables!$C$14:$C$21,0,-1,2)))</f>
        <v/>
      </c>
      <c r="J15" s="5" t="str">
        <f t="shared" si="3"/>
        <v/>
      </c>
      <c r="K15" s="12" t="str">
        <f t="shared" si="0"/>
        <v/>
      </c>
      <c r="L15" s="12" t="str">
        <f t="shared" si="4"/>
        <v/>
      </c>
      <c r="M15" s="12" t="str">
        <f t="shared" si="5"/>
        <v/>
      </c>
      <c r="N15" s="14" t="str">
        <f>IF(H15="","",(4.966747+(23.27979-4.966747)/(1+(E15/463.6174)))*_xlfn.XLOOKUP(engines!H15,LegendAndTables!$D$4:$D$11,LegendAndTables!$E$4:$E$11,0,0,1)*IF(P15=0,1,1.2)*(1-0.01*I15))</f>
        <v/>
      </c>
      <c r="O15" s="12" t="str">
        <f t="shared" si="1"/>
        <v/>
      </c>
      <c r="P15" s="7">
        <v>1</v>
      </c>
      <c r="Q15" s="7">
        <v>1180</v>
      </c>
      <c r="R15" s="7">
        <v>529</v>
      </c>
      <c r="S15" s="12" t="str">
        <f t="shared" si="2"/>
        <v/>
      </c>
      <c r="U15" s="17"/>
      <c r="V15" s="5" t="str">
        <f>IF(A15&lt;&gt;7,"",VLOOKUP(engines!$A15,LegendAndTables!$C$4:$D$11,2,FALSE))</f>
        <v>electric</v>
      </c>
    </row>
    <row r="16" spans="1:28" ht="14.4">
      <c r="A16" s="7">
        <v>3</v>
      </c>
      <c r="E16" s="7">
        <v>1396</v>
      </c>
      <c r="F16" s="17"/>
      <c r="H16" s="5" t="str">
        <f>IF(A16=7,"",VLOOKUP(engines!$A16,LegendAndTables!$C$4:$D$11,2,FALSE))</f>
        <v>premium unleaded (required)</v>
      </c>
      <c r="I16" s="5">
        <f>IF(H16="","",IF(J16=0,_xlfn.XLOOKUP(K16,LegendAndTables!$D$14:$D$21,LegendAndTables!$C$14:$C$21,0,-1,2),_xlfn.XLOOKUP(K16,LegendAndTables!$E$14:$E$21,LegendAndTables!$C$14:$C$21,0,-1,2)))</f>
        <v>8</v>
      </c>
      <c r="J16" s="5">
        <f t="shared" si="3"/>
        <v>1</v>
      </c>
      <c r="K16" s="12">
        <f t="shared" si="0"/>
        <v>4986.9610259707779</v>
      </c>
      <c r="L16" s="12">
        <f t="shared" si="4"/>
        <v>6893.25</v>
      </c>
      <c r="M16" s="12">
        <f t="shared" si="5"/>
        <v>6042.25</v>
      </c>
      <c r="N16" s="14">
        <f>IF(H16="","",(4.966747+(23.27979-4.966747)/(1+(E16/463.6174)))*_xlfn.XLOOKUP(engines!H16,LegendAndTables!$D$4:$D$11,LegendAndTables!$E$4:$E$11,0,0,1)*IF(P16=0,1,1.2)*(1-0.01*I16))</f>
        <v>10.839407855360097</v>
      </c>
      <c r="O16" s="12">
        <f t="shared" si="1"/>
        <v>279.93000000000006</v>
      </c>
      <c r="P16" s="7">
        <v>1</v>
      </c>
      <c r="Q16" s="7">
        <v>565</v>
      </c>
      <c r="R16" s="7">
        <v>851</v>
      </c>
      <c r="S16" s="12">
        <f t="shared" si="2"/>
        <v>1213.420828333816</v>
      </c>
      <c r="U16" s="17"/>
      <c r="V16" s="5" t="str">
        <f>IF(A16&lt;&gt;7,"",VLOOKUP(engines!$A16,LegendAndTables!$C$4:$D$11,2,FALSE))</f>
        <v/>
      </c>
    </row>
    <row r="17" spans="1:22" ht="14.4">
      <c r="A17" s="7">
        <v>6</v>
      </c>
      <c r="E17" s="7">
        <v>120</v>
      </c>
      <c r="F17" s="17"/>
      <c r="H17" s="5" t="str">
        <f>IF(A17=7,"",VLOOKUP(engines!$A17,LegendAndTables!$C$4:$D$11,2,FALSE))</f>
        <v>flex-fuel (premium unleaded required/E85)</v>
      </c>
      <c r="I17" s="5">
        <f>IF(H17="","",IF(J17=0,_xlfn.XLOOKUP(K17,LegendAndTables!$D$14:$D$21,LegendAndTables!$C$14:$C$21,0,-1,2),_xlfn.XLOOKUP(K17,LegendAndTables!$E$14:$E$21,LegendAndTables!$C$14:$C$21,0,-1,2)))</f>
        <v>3</v>
      </c>
      <c r="J17" s="5">
        <f t="shared" si="3"/>
        <v>1</v>
      </c>
      <c r="K17" s="12">
        <f t="shared" si="0"/>
        <v>822.19938335046243</v>
      </c>
      <c r="L17" s="12">
        <f t="shared" si="4"/>
        <v>7263.9000000000005</v>
      </c>
      <c r="M17" s="12">
        <f t="shared" si="5"/>
        <v>6284.9000000000005</v>
      </c>
      <c r="N17" s="14">
        <f>IF(H17="","",(4.966747+(23.27979-4.966747)/(1+(E17/463.6174)))*_xlfn.XLOOKUP(engines!H17,LegendAndTables!$D$4:$D$11,LegendAndTables!$E$4:$E$11,0,0,1)*IF(P17=0,1,1.2)*(1-0.01*I17))</f>
        <v>25.213345442142618</v>
      </c>
      <c r="O17" s="12">
        <f t="shared" si="1"/>
        <v>145.95000000000002</v>
      </c>
      <c r="P17" s="7">
        <v>1</v>
      </c>
      <c r="Q17" s="7">
        <v>918</v>
      </c>
      <c r="R17" s="7">
        <v>979</v>
      </c>
      <c r="S17" s="12">
        <f t="shared" si="2"/>
        <v>100.27844516221418</v>
      </c>
      <c r="U17" s="17"/>
      <c r="V17" s="5" t="str">
        <f>IF(A17&lt;&gt;7,"",VLOOKUP(engines!$A17,LegendAndTables!$C$4:$D$11,2,FALSE))</f>
        <v/>
      </c>
    </row>
    <row r="18" spans="1:22" ht="14.4">
      <c r="A18" s="7">
        <v>2</v>
      </c>
      <c r="E18" s="7">
        <v>713</v>
      </c>
      <c r="F18" s="17"/>
      <c r="H18" s="5" t="str">
        <f>IF(A18=7,"",VLOOKUP(engines!$A18,LegendAndTables!$C$4:$D$11,2,FALSE))</f>
        <v>regular unleaded</v>
      </c>
      <c r="I18" s="5">
        <f>IF(H18="","",IF(J18=0,_xlfn.XLOOKUP(K18,LegendAndTables!$D$14:$D$21,LegendAndTables!$C$14:$C$21,0,-1,2),_xlfn.XLOOKUP(K18,LegendAndTables!$E$14:$E$21,LegendAndTables!$C$14:$C$21,0,-1,2)))</f>
        <v>6</v>
      </c>
      <c r="J18" s="5">
        <f t="shared" si="3"/>
        <v>1</v>
      </c>
      <c r="K18" s="12">
        <f t="shared" si="0"/>
        <v>3424.3450279758899</v>
      </c>
      <c r="L18" s="12">
        <f t="shared" si="4"/>
        <v>6440.7</v>
      </c>
      <c r="M18" s="12">
        <f t="shared" si="5"/>
        <v>5455.7</v>
      </c>
      <c r="N18" s="14">
        <f>IF(H18="","",(4.966747+(23.27979-4.966747)/(1+(E18/463.6174)))*_xlfn.XLOOKUP(engines!H18,LegendAndTables!$D$4:$D$11,LegendAndTables!$E$4:$E$11,0,0,1)*IF(P18=0,1,1.2)*(1-0.01*I18))</f>
        <v>11.451601806963962</v>
      </c>
      <c r="O18" s="12">
        <f t="shared" si="1"/>
        <v>208.21500000000003</v>
      </c>
      <c r="P18" s="7">
        <v>0</v>
      </c>
      <c r="Q18" s="7">
        <v>134</v>
      </c>
      <c r="R18" s="7">
        <v>985</v>
      </c>
      <c r="S18" s="12">
        <f t="shared" si="2"/>
        <v>686.37864985244789</v>
      </c>
      <c r="U18" s="17"/>
      <c r="V18" s="5" t="str">
        <f>IF(A18&lt;&gt;7,"",VLOOKUP(engines!$A18,LegendAndTables!$C$4:$D$11,2,FALSE))</f>
        <v/>
      </c>
    </row>
    <row r="19" spans="1:22" ht="14.4">
      <c r="A19" s="7">
        <v>8</v>
      </c>
      <c r="E19" s="7">
        <v>562</v>
      </c>
      <c r="F19" s="17"/>
      <c r="H19" s="5" t="str">
        <f>IF(A19=7,"",VLOOKUP(engines!$A19,LegendAndTables!$C$4:$D$11,2,FALSE))</f>
        <v>flex-fuel (unleaded/E85)</v>
      </c>
      <c r="I19" s="5">
        <f>IF(H19="","",IF(J19=0,_xlfn.XLOOKUP(K19,LegendAndTables!$D$14:$D$21,LegendAndTables!$C$14:$C$21,0,-1,2),_xlfn.XLOOKUP(K19,LegendAndTables!$E$14:$E$21,LegendAndTables!$C$14:$C$21,0,-1,2)))</f>
        <v>6</v>
      </c>
      <c r="J19" s="5">
        <f t="shared" si="3"/>
        <v>0</v>
      </c>
      <c r="K19" s="12">
        <f t="shared" si="0"/>
        <v>3067.6855895196509</v>
      </c>
      <c r="L19" s="12">
        <f t="shared" si="4"/>
        <v>6583</v>
      </c>
      <c r="M19" s="12">
        <f t="shared" si="5"/>
        <v>6077</v>
      </c>
      <c r="N19" s="14">
        <f>IF(H19="","",(4.966747+(23.27979-4.966747)/(1+(E19/463.6174)))*_xlfn.XLOOKUP(engines!H19,LegendAndTables!$D$4:$D$11,LegendAndTables!$E$4:$E$11,0,0,1)*IF(P19=0,1,1.2)*(1-0.01*I19))</f>
        <v>13.32174751130276</v>
      </c>
      <c r="O19" s="12">
        <f t="shared" si="1"/>
        <v>183.2</v>
      </c>
      <c r="P19" s="7">
        <v>0</v>
      </c>
      <c r="Q19" s="7">
        <v>583</v>
      </c>
      <c r="R19" s="7">
        <v>506</v>
      </c>
      <c r="S19" s="12">
        <f t="shared" si="2"/>
        <v>485.70413032746421</v>
      </c>
      <c r="U19" s="17"/>
      <c r="V19" s="5" t="str">
        <f>IF(A19&lt;&gt;7,"",VLOOKUP(engines!$A19,LegendAndTables!$C$4:$D$11,2,FALSE))</f>
        <v/>
      </c>
    </row>
    <row r="20" spans="1:22" ht="14.4">
      <c r="A20" s="7">
        <v>5</v>
      </c>
      <c r="E20" s="7">
        <v>1101</v>
      </c>
      <c r="F20" s="17"/>
      <c r="H20" s="5" t="str">
        <f>IF(A20=7,"",VLOOKUP(engines!$A20,LegendAndTables!$C$4:$D$11,2,FALSE))</f>
        <v>flex-fuel (premium unleaded recommended/E85)</v>
      </c>
      <c r="I20" s="5">
        <f>IF(H20="","",IF(J20=0,_xlfn.XLOOKUP(K20,LegendAndTables!$D$14:$D$21,LegendAndTables!$C$14:$C$21,0,-1,2),_xlfn.XLOOKUP(K20,LegendAndTables!$E$14:$E$21,LegendAndTables!$C$14:$C$21,0,-1,2)))</f>
        <v>8</v>
      </c>
      <c r="J20" s="5">
        <f t="shared" si="3"/>
        <v>0</v>
      </c>
      <c r="K20" s="12">
        <f t="shared" si="0"/>
        <v>4643.6102910164482</v>
      </c>
      <c r="L20" s="12">
        <f t="shared" si="4"/>
        <v>6010</v>
      </c>
      <c r="M20" s="12">
        <f t="shared" si="5"/>
        <v>5454</v>
      </c>
      <c r="N20" s="14">
        <f>IF(H20="","",(4.966747+(23.27979-4.966747)/(1+(E20/463.6174)))*_xlfn.XLOOKUP(engines!H20,LegendAndTables!$D$4:$D$11,LegendAndTables!$E$4:$E$11,0,0,1)*IF(P20=0,1,1.2)*(1-0.01*I20))</f>
        <v>10.326634366156343</v>
      </c>
      <c r="O20" s="12">
        <f t="shared" si="1"/>
        <v>237.10000000000002</v>
      </c>
      <c r="P20" s="7">
        <v>0</v>
      </c>
      <c r="Q20" s="7">
        <v>10</v>
      </c>
      <c r="R20" s="7">
        <v>556</v>
      </c>
      <c r="S20" s="12">
        <f t="shared" si="2"/>
        <v>1060.2222222222222</v>
      </c>
      <c r="U20" s="17"/>
      <c r="V20" s="5" t="str">
        <f>IF(A20&lt;&gt;7,"",VLOOKUP(engines!$A20,LegendAndTables!$C$4:$D$11,2,FALSE))</f>
        <v/>
      </c>
    </row>
    <row r="21" spans="1:22" ht="14.4">
      <c r="A21" s="7">
        <v>4</v>
      </c>
      <c r="E21" s="7">
        <v>975</v>
      </c>
      <c r="F21" s="17"/>
      <c r="H21" s="5" t="str">
        <f>IF(A21=7,"",VLOOKUP(engines!$A21,LegendAndTables!$C$4:$D$11,2,FALSE))</f>
        <v>diesel</v>
      </c>
      <c r="I21" s="5">
        <f>IF(H21="","",IF(J21=0,_xlfn.XLOOKUP(K21,LegendAndTables!$D$14:$D$21,LegendAndTables!$C$14:$C$21,0,-1,2),_xlfn.XLOOKUP(K21,LegendAndTables!$E$14:$E$21,LegendAndTables!$C$14:$C$21,0,-1,2)))</f>
        <v>8</v>
      </c>
      <c r="J21" s="5">
        <f t="shared" si="3"/>
        <v>0</v>
      </c>
      <c r="K21" s="12">
        <f t="shared" si="0"/>
        <v>4342.9844097995547</v>
      </c>
      <c r="L21" s="12">
        <f t="shared" si="4"/>
        <v>5060</v>
      </c>
      <c r="M21" s="12">
        <f t="shared" si="5"/>
        <v>4176</v>
      </c>
      <c r="N21" s="14">
        <f>IF(H21="","",(4.966747+(23.27979-4.966747)/(1+(E21/463.6174)))*_xlfn.XLOOKUP(engines!H21,LegendAndTables!$D$4:$D$11,LegendAndTables!$E$4:$E$11,0,0,1)*IF(P21=0,1,1.2)*(1-0.01*I21))</f>
        <v>11.998732545032462</v>
      </c>
      <c r="O21" s="12">
        <f t="shared" si="1"/>
        <v>224.5</v>
      </c>
      <c r="P21" s="7">
        <v>0</v>
      </c>
      <c r="Q21" s="7">
        <v>560</v>
      </c>
      <c r="R21" s="7">
        <v>884</v>
      </c>
      <c r="S21" s="12">
        <f t="shared" si="2"/>
        <v>1226.221264367816</v>
      </c>
      <c r="U21" s="17"/>
      <c r="V21" s="5" t="str">
        <f>IF(A21&lt;&gt;7,"",VLOOKUP(engines!$A21,LegendAndTables!$C$4:$D$11,2,FALSE))</f>
        <v/>
      </c>
    </row>
    <row r="22" spans="1:22" ht="14.4">
      <c r="A22" s="7">
        <v>2</v>
      </c>
      <c r="E22" s="7">
        <v>78</v>
      </c>
      <c r="F22" s="17"/>
      <c r="H22" s="5" t="str">
        <f>IF(A22=7,"",VLOOKUP(engines!$A22,LegendAndTables!$C$4:$D$11,2,FALSE))</f>
        <v>regular unleaded</v>
      </c>
      <c r="I22" s="5">
        <f>IF(H22="","",IF(J22=0,_xlfn.XLOOKUP(K22,LegendAndTables!$D$14:$D$21,LegendAndTables!$C$14:$C$21,0,-1,2),_xlfn.XLOOKUP(K22,LegendAndTables!$E$14:$E$21,LegendAndTables!$C$14:$C$21,0,-1,2)))</f>
        <v>3</v>
      </c>
      <c r="J22" s="5">
        <f t="shared" si="3"/>
        <v>0</v>
      </c>
      <c r="K22" s="12">
        <f t="shared" si="0"/>
        <v>578.63501483679522</v>
      </c>
      <c r="L22" s="12">
        <f t="shared" si="4"/>
        <v>6611</v>
      </c>
      <c r="M22" s="12">
        <f t="shared" si="5"/>
        <v>5976</v>
      </c>
      <c r="N22" s="14">
        <f>IF(H22="","",(4.966747+(23.27979-4.966747)/(1+(E22/463.6174)))*_xlfn.XLOOKUP(engines!H22,LegendAndTables!$D$4:$D$11,LegendAndTables!$E$4:$E$11,0,0,1)*IF(P22=0,1,1.2)*(1-0.01*I22))</f>
        <v>24.027837330917993</v>
      </c>
      <c r="O22" s="12">
        <f t="shared" si="1"/>
        <v>134.80000000000001</v>
      </c>
      <c r="P22" s="7">
        <v>1</v>
      </c>
      <c r="Q22" s="7">
        <v>611</v>
      </c>
      <c r="R22" s="7">
        <v>635</v>
      </c>
      <c r="S22" s="12">
        <f t="shared" si="2"/>
        <v>68.550200803212846</v>
      </c>
      <c r="U22" s="17"/>
      <c r="V22" s="5" t="str">
        <f>IF(A22&lt;&gt;7,"",VLOOKUP(engines!$A22,LegendAndTables!$C$4:$D$11,2,FALSE))</f>
        <v/>
      </c>
    </row>
    <row r="23" spans="1:22" ht="14.4">
      <c r="A23" s="7">
        <v>4</v>
      </c>
      <c r="E23" s="7">
        <v>586</v>
      </c>
      <c r="F23" s="17"/>
      <c r="H23" s="5" t="str">
        <f>IF(A23=7,"",VLOOKUP(engines!$A23,LegendAndTables!$C$4:$D$11,2,FALSE))</f>
        <v>diesel</v>
      </c>
      <c r="I23" s="5">
        <f>IF(H23="","",IF(J23=0,_xlfn.XLOOKUP(K23,LegendAndTables!$D$14:$D$21,LegendAndTables!$C$14:$C$21,0,-1,2),_xlfn.XLOOKUP(K23,LegendAndTables!$E$14:$E$21,LegendAndTables!$C$14:$C$21,0,-1,2)))</f>
        <v>5</v>
      </c>
      <c r="J23" s="5">
        <f t="shared" si="3"/>
        <v>1</v>
      </c>
      <c r="K23" s="12">
        <f t="shared" si="0"/>
        <v>3006.9786535303774</v>
      </c>
      <c r="L23" s="12">
        <f t="shared" si="4"/>
        <v>6006</v>
      </c>
      <c r="M23" s="12">
        <f t="shared" si="5"/>
        <v>5460</v>
      </c>
      <c r="N23" s="14">
        <f>IF(H23="","",(4.966747+(23.27979-4.966747)/(1+(E23/463.6174)))*_xlfn.XLOOKUP(engines!H23,LegendAndTables!$D$4:$D$11,LegendAndTables!$E$4:$E$11,0,0,1)*IF(P23=0,1,1.2)*(1-0.01*I23))</f>
        <v>17.860118833343776</v>
      </c>
      <c r="O23" s="12">
        <f t="shared" si="1"/>
        <v>194.88</v>
      </c>
      <c r="P23" s="7">
        <v>1</v>
      </c>
      <c r="Q23" s="7">
        <v>1220</v>
      </c>
      <c r="R23" s="7">
        <v>546</v>
      </c>
      <c r="S23" s="12">
        <f t="shared" si="2"/>
        <v>563.67619047619053</v>
      </c>
      <c r="U23" s="17"/>
      <c r="V23" s="5" t="str">
        <f>IF(A23&lt;&gt;7,"",VLOOKUP(engines!$A23,LegendAndTables!$C$4:$D$11,2,FALSE))</f>
        <v/>
      </c>
    </row>
    <row r="24" spans="1:22" ht="14.4">
      <c r="A24" s="7">
        <v>1</v>
      </c>
      <c r="E24" s="7">
        <v>1055</v>
      </c>
      <c r="F24" s="17"/>
      <c r="H24" s="5" t="str">
        <f>IF(A24=7,"",VLOOKUP(engines!$A24,LegendAndTables!$C$4:$D$11,2,FALSE))</f>
        <v>premium unleaded (recommended)</v>
      </c>
      <c r="I24" s="5">
        <f>IF(H24="","",IF(J24=0,_xlfn.XLOOKUP(K24,LegendAndTables!$D$14:$D$21,LegendAndTables!$C$14:$C$21,0,-1,2),_xlfn.XLOOKUP(K24,LegendAndTables!$E$14:$E$21,LegendAndTables!$C$14:$C$21,0,-1,2)))</f>
        <v>8</v>
      </c>
      <c r="J24" s="5">
        <f t="shared" si="3"/>
        <v>1</v>
      </c>
      <c r="K24" s="12">
        <f t="shared" si="0"/>
        <v>4321.5565796210958</v>
      </c>
      <c r="L24" s="12">
        <f t="shared" si="4"/>
        <v>7537.9500000000007</v>
      </c>
      <c r="M24" s="12">
        <f t="shared" si="5"/>
        <v>6590.9500000000007</v>
      </c>
      <c r="N24" s="14">
        <f>IF(H24="","",(4.966747+(23.27979-4.966747)/(1+(E24/463.6174)))*_xlfn.XLOOKUP(engines!H24,LegendAndTables!$D$4:$D$11,LegendAndTables!$E$4:$E$11,0,0,1)*IF(P24=0,1,1.2)*(1-0.01*I24))</f>
        <v>11.772057265636944</v>
      </c>
      <c r="O24" s="12">
        <f t="shared" si="1"/>
        <v>244.125</v>
      </c>
      <c r="P24" s="7">
        <v>1</v>
      </c>
      <c r="Q24" s="7">
        <v>1179</v>
      </c>
      <c r="R24" s="7">
        <v>947</v>
      </c>
      <c r="S24" s="12">
        <f t="shared" si="2"/>
        <v>840.67698890144811</v>
      </c>
      <c r="U24" s="17"/>
      <c r="V24" s="5" t="str">
        <f>IF(A24&lt;&gt;7,"",VLOOKUP(engines!$A24,LegendAndTables!$C$4:$D$11,2,FALSE))</f>
        <v/>
      </c>
    </row>
    <row r="25" spans="1:22" ht="14.4">
      <c r="A25" s="7">
        <v>1</v>
      </c>
      <c r="E25" s="7">
        <v>565</v>
      </c>
      <c r="F25" s="17"/>
      <c r="H25" s="5" t="str">
        <f>IF(A25=7,"",VLOOKUP(engines!$A25,LegendAndTables!$C$4:$D$11,2,FALSE))</f>
        <v>premium unleaded (recommended)</v>
      </c>
      <c r="I25" s="5">
        <f>IF(H25="","",IF(J25=0,_xlfn.XLOOKUP(K25,LegendAndTables!$D$14:$D$21,LegendAndTables!$C$14:$C$21,0,-1,2),_xlfn.XLOOKUP(K25,LegendAndTables!$E$14:$E$21,LegendAndTables!$C$14:$C$21,0,-1,2)))</f>
        <v>5</v>
      </c>
      <c r="J25" s="5">
        <f t="shared" si="3"/>
        <v>1</v>
      </c>
      <c r="K25" s="12">
        <f t="shared" si="0"/>
        <v>2932.399117685221</v>
      </c>
      <c r="L25" s="12">
        <f t="shared" si="4"/>
        <v>6835.5</v>
      </c>
      <c r="M25" s="12">
        <f t="shared" si="5"/>
        <v>5937.5</v>
      </c>
      <c r="N25" s="14">
        <f>IF(H25="","",(4.966747+(23.27979-4.966747)/(1+(E25/463.6174)))*_xlfn.XLOOKUP(engines!H25,LegendAndTables!$D$4:$D$11,LegendAndTables!$E$4:$E$11,0,0,1)*IF(P25=0,1,1.2)*(1-0.01*I25))</f>
        <v>15.222409917742187</v>
      </c>
      <c r="O25" s="12">
        <f t="shared" si="1"/>
        <v>192.67500000000001</v>
      </c>
      <c r="P25" s="7">
        <v>1</v>
      </c>
      <c r="Q25" s="7">
        <v>510</v>
      </c>
      <c r="R25" s="7">
        <v>898</v>
      </c>
      <c r="S25" s="12">
        <f t="shared" si="2"/>
        <v>499.76926315789473</v>
      </c>
      <c r="U25" s="17"/>
      <c r="V25" s="5" t="str">
        <f>IF(A25&lt;&gt;7,"",VLOOKUP(engines!$A25,LegendAndTables!$C$4:$D$11,2,FALSE))</f>
        <v/>
      </c>
    </row>
    <row r="26" spans="1:22" ht="14.4">
      <c r="A26" s="7">
        <v>1</v>
      </c>
      <c r="E26" s="7">
        <v>1213</v>
      </c>
      <c r="F26" s="17"/>
      <c r="H26" s="5" t="str">
        <f>IF(A26=7,"",VLOOKUP(engines!$A26,LegendAndTables!$C$4:$D$11,2,FALSE))</f>
        <v>premium unleaded (recommended)</v>
      </c>
      <c r="I26" s="5">
        <f>IF(H26="","",IF(J26=0,_xlfn.XLOOKUP(K26,LegendAndTables!$D$14:$D$21,LegendAndTables!$C$14:$C$21,0,-1,2),_xlfn.XLOOKUP(K26,LegendAndTables!$E$14:$E$21,LegendAndTables!$C$14:$C$21,0,-1,2)))</f>
        <v>8</v>
      </c>
      <c r="J26" s="5">
        <f t="shared" si="3"/>
        <v>1</v>
      </c>
      <c r="K26" s="12">
        <f t="shared" si="0"/>
        <v>4652.5899929041288</v>
      </c>
      <c r="L26" s="12">
        <f t="shared" si="4"/>
        <v>6952.05</v>
      </c>
      <c r="M26" s="12">
        <f t="shared" si="5"/>
        <v>6292.05</v>
      </c>
      <c r="N26" s="14">
        <f>IF(H26="","",(4.966747+(23.27979-4.966747)/(1+(E26/463.6174)))*_xlfn.XLOOKUP(engines!H26,LegendAndTables!$D$4:$D$11,LegendAndTables!$E$4:$E$11,0,0,1)*IF(P26=0,1,1.2)*(1-0.01*I26))</f>
        <v>9.3204896787144786</v>
      </c>
      <c r="O26" s="12">
        <f t="shared" si="1"/>
        <v>260.71500000000003</v>
      </c>
      <c r="P26" s="7">
        <v>0</v>
      </c>
      <c r="Q26" s="7">
        <v>621</v>
      </c>
      <c r="R26" s="7">
        <v>660</v>
      </c>
      <c r="S26" s="12">
        <f t="shared" si="2"/>
        <v>1012.496086331164</v>
      </c>
      <c r="U26" s="17"/>
      <c r="V26" s="5" t="str">
        <f>IF(A26&lt;&gt;7,"",VLOOKUP(engines!$A26,LegendAndTables!$C$4:$D$11,2,FALSE))</f>
        <v/>
      </c>
    </row>
    <row r="27" spans="1:22" ht="14.4">
      <c r="A27" s="7">
        <v>3</v>
      </c>
      <c r="E27" s="7">
        <v>414</v>
      </c>
      <c r="F27" s="17"/>
      <c r="H27" s="5" t="str">
        <f>IF(A27=7,"",VLOOKUP(engines!$A27,LegendAndTables!$C$4:$D$11,2,FALSE))</f>
        <v>premium unleaded (required)</v>
      </c>
      <c r="I27" s="5">
        <f>IF(H27="","",IF(J27=0,_xlfn.XLOOKUP(K27,LegendAndTables!$D$14:$D$21,LegendAndTables!$C$14:$C$21,0,-1,2),_xlfn.XLOOKUP(K27,LegendAndTables!$E$14:$E$21,LegendAndTables!$C$14:$C$21,0,-1,2)))</f>
        <v>5</v>
      </c>
      <c r="J27" s="5">
        <f t="shared" si="3"/>
        <v>0</v>
      </c>
      <c r="K27" s="12">
        <f t="shared" si="0"/>
        <v>2458.4323040380045</v>
      </c>
      <c r="L27" s="12">
        <f t="shared" si="4"/>
        <v>6452</v>
      </c>
      <c r="M27" s="12">
        <f t="shared" si="5"/>
        <v>5919</v>
      </c>
      <c r="N27" s="14">
        <f>IF(H27="","",(4.966747+(23.27979-4.966747)/(1+(E27/463.6174)))*_xlfn.XLOOKUP(engines!H27,LegendAndTables!$D$4:$D$11,LegendAndTables!$E$4:$E$11,0,0,1)*IF(P27=0,1,1.2)*(1-0.01*I27))</f>
        <v>14.326165670238032</v>
      </c>
      <c r="O27" s="12">
        <f t="shared" si="1"/>
        <v>168.4</v>
      </c>
      <c r="P27" s="7">
        <v>0</v>
      </c>
      <c r="Q27" s="7">
        <v>452</v>
      </c>
      <c r="R27" s="7">
        <v>533</v>
      </c>
      <c r="S27" s="12">
        <f t="shared" si="2"/>
        <v>367.34718702483525</v>
      </c>
      <c r="U27" s="17"/>
      <c r="V27" s="5" t="str">
        <f>IF(A27&lt;&gt;7,"",VLOOKUP(engines!$A27,LegendAndTables!$C$4:$D$11,2,FALSE))</f>
        <v/>
      </c>
    </row>
    <row r="28" spans="1:22" ht="14.4">
      <c r="A28" s="7">
        <v>3</v>
      </c>
      <c r="E28" s="7">
        <v>440</v>
      </c>
      <c r="F28" s="17"/>
      <c r="H28" s="5" t="str">
        <f>IF(A28=7,"",VLOOKUP(engines!$A28,LegendAndTables!$C$4:$D$11,2,FALSE))</f>
        <v>premium unleaded (required)</v>
      </c>
      <c r="I28" s="5">
        <f>IF(H28="","",IF(J28=0,_xlfn.XLOOKUP(K28,LegendAndTables!$D$14:$D$21,LegendAndTables!$C$14:$C$21,0,-1,2),_xlfn.XLOOKUP(K28,LegendAndTables!$E$14:$E$21,LegendAndTables!$C$14:$C$21,0,-1,2)))</f>
        <v>5</v>
      </c>
      <c r="J28" s="5">
        <f t="shared" si="3"/>
        <v>0</v>
      </c>
      <c r="K28" s="12">
        <f t="shared" si="0"/>
        <v>2573.0994152046783</v>
      </c>
      <c r="L28" s="12">
        <f t="shared" si="4"/>
        <v>7129</v>
      </c>
      <c r="M28" s="12">
        <f t="shared" si="5"/>
        <v>6611</v>
      </c>
      <c r="N28" s="14">
        <f>IF(H28="","",(4.966747+(23.27979-4.966747)/(1+(E28/463.6174)))*_xlfn.XLOOKUP(engines!H28,LegendAndTables!$D$4:$D$11,LegendAndTables!$E$4:$E$11,0,0,1)*IF(P28=0,1,1.2)*(1-0.01*I28))</f>
        <v>16.864550786087868</v>
      </c>
      <c r="O28" s="12">
        <f t="shared" si="1"/>
        <v>171</v>
      </c>
      <c r="P28" s="7">
        <v>1</v>
      </c>
      <c r="Q28" s="7">
        <v>1129</v>
      </c>
      <c r="R28" s="7">
        <v>518</v>
      </c>
      <c r="S28" s="12">
        <f t="shared" si="2"/>
        <v>349.55074875207987</v>
      </c>
      <c r="U28" s="17"/>
      <c r="V28" s="5" t="str">
        <f>IF(A28&lt;&gt;7,"",VLOOKUP(engines!$A28,LegendAndTables!$C$4:$D$11,2,FALSE))</f>
        <v/>
      </c>
    </row>
    <row r="29" spans="1:22" ht="14.4">
      <c r="A29" s="7">
        <v>1</v>
      </c>
      <c r="E29" s="7">
        <v>179</v>
      </c>
      <c r="F29" s="17"/>
      <c r="H29" s="5" t="str">
        <f>IF(A29=7,"",VLOOKUP(engines!$A29,LegendAndTables!$C$4:$D$11,2,FALSE))</f>
        <v>premium unleaded (recommended)</v>
      </c>
      <c r="I29" s="5">
        <f>IF(H29="","",IF(J29=0,_xlfn.XLOOKUP(K29,LegendAndTables!$D$14:$D$21,LegendAndTables!$C$14:$C$21,0,-1,2),_xlfn.XLOOKUP(K29,LegendAndTables!$E$14:$E$21,LegendAndTables!$C$14:$C$21,0,-1,2)))</f>
        <v>3</v>
      </c>
      <c r="J29" s="5">
        <f t="shared" si="3"/>
        <v>1</v>
      </c>
      <c r="K29" s="12">
        <f t="shared" si="0"/>
        <v>1176.5092510434126</v>
      </c>
      <c r="L29" s="12">
        <f t="shared" si="4"/>
        <v>6632.85</v>
      </c>
      <c r="M29" s="12">
        <f t="shared" si="5"/>
        <v>5863.85</v>
      </c>
      <c r="N29" s="14">
        <f>IF(H29="","",(4.966747+(23.27979-4.966747)/(1+(E29/463.6174)))*_xlfn.XLOOKUP(engines!H29,LegendAndTables!$D$4:$D$11,LegendAndTables!$E$4:$E$11,0,0,1)*IF(P29=0,1,1.2)*(1-0.01*I29))</f>
        <v>21.371633387726153</v>
      </c>
      <c r="O29" s="12">
        <f t="shared" si="1"/>
        <v>152.14500000000001</v>
      </c>
      <c r="P29" s="7">
        <v>1</v>
      </c>
      <c r="Q29" s="7">
        <v>317</v>
      </c>
      <c r="R29" s="7">
        <v>769</v>
      </c>
      <c r="S29" s="12">
        <f t="shared" si="2"/>
        <v>160.32265491102262</v>
      </c>
      <c r="U29" s="17"/>
      <c r="V29" s="5" t="str">
        <f>IF(A29&lt;&gt;7,"",VLOOKUP(engines!$A29,LegendAndTables!$C$4:$D$11,2,FALSE))</f>
        <v/>
      </c>
    </row>
    <row r="30" spans="1:22" ht="14.4">
      <c r="A30" s="7">
        <v>1</v>
      </c>
      <c r="E30" s="7">
        <v>1463</v>
      </c>
      <c r="F30" s="17"/>
      <c r="H30" s="5" t="str">
        <f>IF(A30=7,"",VLOOKUP(engines!$A30,LegendAndTables!$C$4:$D$11,2,FALSE))</f>
        <v>premium unleaded (recommended)</v>
      </c>
      <c r="I30" s="5">
        <f>IF(H30="","",IF(J30=0,_xlfn.XLOOKUP(K30,LegendAndTables!$D$14:$D$21,LegendAndTables!$C$14:$C$21,0,-1,2),_xlfn.XLOOKUP(K30,LegendAndTables!$E$14:$E$21,LegendAndTables!$C$14:$C$21,0,-1,2)))</f>
        <v>8</v>
      </c>
      <c r="J30" s="5">
        <f t="shared" si="3"/>
        <v>1</v>
      </c>
      <c r="K30" s="12">
        <f t="shared" si="0"/>
        <v>5098.1827052079516</v>
      </c>
      <c r="L30" s="12">
        <f t="shared" si="4"/>
        <v>6854.4000000000005</v>
      </c>
      <c r="M30" s="12">
        <f t="shared" si="5"/>
        <v>6044.4000000000005</v>
      </c>
      <c r="N30" s="14">
        <f>IF(H30="","",(4.966747+(23.27979-4.966747)/(1+(E30/463.6174)))*_xlfn.XLOOKUP(engines!H30,LegendAndTables!$D$4:$D$11,LegendAndTables!$E$4:$E$11,0,0,1)*IF(P30=0,1,1.2)*(1-0.01*I30))</f>
        <v>8.7099132915300679</v>
      </c>
      <c r="O30" s="12">
        <f t="shared" si="1"/>
        <v>286.96500000000003</v>
      </c>
      <c r="P30" s="7">
        <v>0</v>
      </c>
      <c r="Q30" s="7">
        <v>528</v>
      </c>
      <c r="R30" s="7">
        <v>810</v>
      </c>
      <c r="S30" s="12">
        <f t="shared" si="2"/>
        <v>1271.2057441598834</v>
      </c>
      <c r="U30" s="17"/>
      <c r="V30" s="5" t="str">
        <f>IF(A30&lt;&gt;7,"",VLOOKUP(engines!$A30,LegendAndTables!$C$4:$D$11,2,FALSE))</f>
        <v/>
      </c>
    </row>
    <row r="31" spans="1:22" ht="14.4">
      <c r="A31" s="7">
        <v>8</v>
      </c>
      <c r="E31" s="7">
        <v>699</v>
      </c>
      <c r="F31" s="17"/>
      <c r="H31" s="5" t="str">
        <f>IF(A31=7,"",VLOOKUP(engines!$A31,LegendAndTables!$C$4:$D$11,2,FALSE))</f>
        <v>flex-fuel (unleaded/E85)</v>
      </c>
      <c r="I31" s="5">
        <f>IF(H31="","",IF(J31=0,_xlfn.XLOOKUP(K31,LegendAndTables!$D$14:$D$21,LegendAndTables!$C$14:$C$21,0,-1,2),_xlfn.XLOOKUP(K31,LegendAndTables!$E$14:$E$21,LegendAndTables!$C$14:$C$21,0,-1,2)))</f>
        <v>8</v>
      </c>
      <c r="J31" s="5">
        <f t="shared" si="3"/>
        <v>0</v>
      </c>
      <c r="K31" s="12">
        <f t="shared" si="0"/>
        <v>3550.0253936008125</v>
      </c>
      <c r="L31" s="12">
        <f t="shared" si="4"/>
        <v>7368</v>
      </c>
      <c r="M31" s="12">
        <f t="shared" si="5"/>
        <v>6624</v>
      </c>
      <c r="N31" s="14">
        <f>IF(H31="","",(4.966747+(23.27979-4.966747)/(1+(E31/463.6174)))*_xlfn.XLOOKUP(engines!H31,LegendAndTables!$D$4:$D$11,LegendAndTables!$E$4:$E$11,0,0,1)*IF(P31=0,1,1.2)*(1-0.01*I31))</f>
        <v>14.493651635607659</v>
      </c>
      <c r="O31" s="12">
        <f t="shared" si="1"/>
        <v>196.9</v>
      </c>
      <c r="P31" s="7">
        <v>1</v>
      </c>
      <c r="Q31" s="7">
        <v>1368</v>
      </c>
      <c r="R31" s="7">
        <v>744</v>
      </c>
      <c r="S31" s="12">
        <f t="shared" si="2"/>
        <v>554.21920289855075</v>
      </c>
      <c r="U31" s="17"/>
      <c r="V31" s="5" t="str">
        <f>IF(A31&lt;&gt;7,"",VLOOKUP(engines!$A31,LegendAndTables!$C$4:$D$11,2,FALSE))</f>
        <v/>
      </c>
    </row>
    <row r="32" spans="1:22" ht="14.4">
      <c r="A32" s="7">
        <v>2</v>
      </c>
      <c r="E32" s="7">
        <v>1196</v>
      </c>
      <c r="F32" s="17"/>
      <c r="H32" s="5" t="str">
        <f>IF(A32=7,"",VLOOKUP(engines!$A32,LegendAndTables!$C$4:$D$11,2,FALSE))</f>
        <v>regular unleaded</v>
      </c>
      <c r="I32" s="5">
        <f>IF(H32="","",IF(J32=0,_xlfn.XLOOKUP(K32,LegendAndTables!$D$14:$D$21,LegendAndTables!$C$14:$C$21,0,-1,2),_xlfn.XLOOKUP(K32,LegendAndTables!$E$14:$E$21,LegendAndTables!$C$14:$C$21,0,-1,2)))</f>
        <v>8</v>
      </c>
      <c r="J32" s="5">
        <f t="shared" si="3"/>
        <v>1</v>
      </c>
      <c r="K32" s="12">
        <f t="shared" si="0"/>
        <v>4619.008998571042</v>
      </c>
      <c r="L32" s="12">
        <f t="shared" si="4"/>
        <v>6417.6</v>
      </c>
      <c r="M32" s="12">
        <f t="shared" si="5"/>
        <v>5785.6</v>
      </c>
      <c r="N32" s="14">
        <f>IF(H32="","",(4.966747+(23.27979-4.966747)/(1+(E32/463.6174)))*_xlfn.XLOOKUP(engines!H32,LegendAndTables!$D$4:$D$11,LegendAndTables!$E$4:$E$11,0,0,1)*IF(P32=0,1,1.2)*(1-0.01*I32))</f>
        <v>11.131115049334856</v>
      </c>
      <c r="O32" s="12">
        <f t="shared" si="1"/>
        <v>258.93</v>
      </c>
      <c r="P32" s="7">
        <v>1</v>
      </c>
      <c r="Q32" s="7">
        <v>112</v>
      </c>
      <c r="R32" s="7">
        <v>632</v>
      </c>
      <c r="S32" s="12">
        <f t="shared" si="2"/>
        <v>1085.6941371681414</v>
      </c>
      <c r="U32" s="17"/>
      <c r="V32" s="5" t="str">
        <f>IF(A32&lt;&gt;7,"",VLOOKUP(engines!$A32,LegendAndTables!$C$4:$D$11,2,FALSE))</f>
        <v/>
      </c>
    </row>
    <row r="33" spans="1:22" ht="14.4">
      <c r="A33" s="7">
        <v>6</v>
      </c>
      <c r="E33" s="7">
        <v>348</v>
      </c>
      <c r="F33" s="17"/>
      <c r="H33" s="5" t="str">
        <f>IF(A33=7,"",VLOOKUP(engines!$A33,LegendAndTables!$C$4:$D$11,2,FALSE))</f>
        <v>flex-fuel (premium unleaded required/E85)</v>
      </c>
      <c r="I33" s="5">
        <f>IF(H33="","",IF(J33=0,_xlfn.XLOOKUP(K33,LegendAndTables!$D$14:$D$21,LegendAndTables!$C$14:$C$21,0,-1,2),_xlfn.XLOOKUP(K33,LegendAndTables!$E$14:$E$21,LegendAndTables!$C$14:$C$21,0,-1,2)))</f>
        <v>4</v>
      </c>
      <c r="J33" s="5">
        <f t="shared" si="3"/>
        <v>1</v>
      </c>
      <c r="K33" s="12">
        <f t="shared" si="0"/>
        <v>2048.3842486314675</v>
      </c>
      <c r="L33" s="12">
        <f t="shared" si="4"/>
        <v>7109.55</v>
      </c>
      <c r="M33" s="12">
        <f t="shared" si="5"/>
        <v>6442.55</v>
      </c>
      <c r="N33" s="14">
        <f>IF(H33="","",(4.966747+(23.27979-4.966747)/(1+(E33/463.6174)))*_xlfn.XLOOKUP(engines!H33,LegendAndTables!$D$4:$D$11,LegendAndTables!$E$4:$E$11,0,0,1)*IF(P33=0,1,1.2)*(1-0.01*I33))</f>
        <v>16.439696602105251</v>
      </c>
      <c r="O33" s="12">
        <f t="shared" si="1"/>
        <v>169.89000000000001</v>
      </c>
      <c r="P33" s="7">
        <v>0</v>
      </c>
      <c r="Q33" s="7">
        <v>771</v>
      </c>
      <c r="R33" s="7">
        <v>667</v>
      </c>
      <c r="S33" s="12">
        <f t="shared" si="2"/>
        <v>283.69139548781152</v>
      </c>
      <c r="U33" s="17"/>
      <c r="V33" s="5" t="str">
        <f>IF(A33&lt;&gt;7,"",VLOOKUP(engines!$A33,LegendAndTables!$C$4:$D$11,2,FALSE))</f>
        <v/>
      </c>
    </row>
    <row r="34" spans="1:22" ht="14.4">
      <c r="A34" s="7">
        <v>7</v>
      </c>
      <c r="E34" s="7">
        <v>475</v>
      </c>
      <c r="F34" s="17"/>
      <c r="H34" s="5" t="str">
        <f>IF(A34=7,"",VLOOKUP(engines!$A34,LegendAndTables!$C$4:$D$11,2,FALSE))</f>
        <v/>
      </c>
      <c r="I34" s="5" t="str">
        <f>IF(H34="","",IF(J34=0,_xlfn.XLOOKUP(K34,LegendAndTables!$D$14:$D$21,LegendAndTables!$C$14:$C$21,0,-1,2),_xlfn.XLOOKUP(K34,LegendAndTables!$E$14:$E$21,LegendAndTables!$C$14:$C$21,0,-1,2)))</f>
        <v/>
      </c>
      <c r="J34" s="5" t="str">
        <f t="shared" si="3"/>
        <v/>
      </c>
      <c r="K34" s="12" t="str">
        <f t="shared" si="0"/>
        <v/>
      </c>
      <c r="L34" s="12" t="str">
        <f t="shared" si="4"/>
        <v/>
      </c>
      <c r="M34" s="12" t="str">
        <f t="shared" si="5"/>
        <v/>
      </c>
      <c r="N34" s="14" t="str">
        <f>IF(H34="","",(4.966747+(23.27979-4.966747)/(1+(E34/463.6174)))*_xlfn.XLOOKUP(engines!H34,LegendAndTables!$D$4:$D$11,LegendAndTables!$E$4:$E$11,0,0,1)*IF(P34=0,1,1.2)*(1-0.01*I34))</f>
        <v/>
      </c>
      <c r="O34" s="12" t="str">
        <f t="shared" si="1"/>
        <v/>
      </c>
      <c r="P34" s="7">
        <v>0</v>
      </c>
      <c r="Q34" s="7">
        <v>306</v>
      </c>
      <c r="R34" s="7">
        <v>691</v>
      </c>
      <c r="S34" s="12" t="str">
        <f t="shared" si="2"/>
        <v/>
      </c>
      <c r="U34" s="17"/>
      <c r="V34" s="5" t="str">
        <f>IF(A34&lt;&gt;7,"",VLOOKUP(engines!$A34,LegendAndTables!$C$4:$D$11,2,FALSE))</f>
        <v>electric</v>
      </c>
    </row>
    <row r="35" spans="1:22" ht="14.4">
      <c r="A35" s="7">
        <v>5</v>
      </c>
      <c r="E35" s="7">
        <v>1213</v>
      </c>
      <c r="F35" s="17"/>
      <c r="H35" s="5" t="str">
        <f>IF(A35=7,"",VLOOKUP(engines!$A35,LegendAndTables!$C$4:$D$11,2,FALSE))</f>
        <v>flex-fuel (premium unleaded recommended/E85)</v>
      </c>
      <c r="I35" s="5">
        <f>IF(H35="","",IF(J35=0,_xlfn.XLOOKUP(K35,LegendAndTables!$D$14:$D$21,LegendAndTables!$C$14:$C$21,0,-1,2),_xlfn.XLOOKUP(K35,LegendAndTables!$E$14:$E$21,LegendAndTables!$C$14:$C$21,0,-1,2)))</f>
        <v>8</v>
      </c>
      <c r="J35" s="5">
        <f t="shared" si="3"/>
        <v>0</v>
      </c>
      <c r="K35" s="12">
        <f t="shared" si="0"/>
        <v>4885.219492549335</v>
      </c>
      <c r="L35" s="12">
        <f t="shared" si="4"/>
        <v>6692</v>
      </c>
      <c r="M35" s="12">
        <f t="shared" si="5"/>
        <v>5795</v>
      </c>
      <c r="N35" s="14">
        <f>IF(H35="","",(4.966747+(23.27979-4.966747)/(1+(E35/463.6174)))*_xlfn.XLOOKUP(engines!H35,LegendAndTables!$D$4:$D$11,LegendAndTables!$E$4:$E$11,0,0,1)*IF(P35=0,1,1.2)*(1-0.01*I35))</f>
        <v>11.959757053083134</v>
      </c>
      <c r="O35" s="12">
        <f t="shared" si="1"/>
        <v>248.3</v>
      </c>
      <c r="P35" s="7">
        <v>1</v>
      </c>
      <c r="Q35" s="7">
        <v>692</v>
      </c>
      <c r="R35" s="7">
        <v>897</v>
      </c>
      <c r="S35" s="12">
        <f t="shared" si="2"/>
        <v>1099.3401207937877</v>
      </c>
      <c r="U35" s="17"/>
      <c r="V35" s="5" t="str">
        <f>IF(A35&lt;&gt;7,"",VLOOKUP(engines!$A35,LegendAndTables!$C$4:$D$11,2,FALSE))</f>
        <v/>
      </c>
    </row>
    <row r="36" spans="1:22" ht="14.4">
      <c r="A36" s="7">
        <v>2</v>
      </c>
      <c r="E36" s="7">
        <v>1214</v>
      </c>
      <c r="F36" s="17"/>
      <c r="H36" s="5" t="str">
        <f>IF(A36=7,"",VLOOKUP(engines!$A36,LegendAndTables!$C$4:$D$11,2,FALSE))</f>
        <v>regular unleaded</v>
      </c>
      <c r="I36" s="5">
        <f>IF(H36="","",IF(J36=0,_xlfn.XLOOKUP(K36,LegendAndTables!$D$14:$D$21,LegendAndTables!$C$14:$C$21,0,-1,2),_xlfn.XLOOKUP(K36,LegendAndTables!$E$14:$E$21,LegendAndTables!$C$14:$C$21,0,-1,2)))</f>
        <v>8</v>
      </c>
      <c r="J36" s="5">
        <f t="shared" si="3"/>
        <v>1</v>
      </c>
      <c r="K36" s="12">
        <f t="shared" si="0"/>
        <v>4654.5510313626255</v>
      </c>
      <c r="L36" s="12">
        <f t="shared" si="4"/>
        <v>7321.6500000000005</v>
      </c>
      <c r="M36" s="12">
        <f t="shared" si="5"/>
        <v>6722.6500000000005</v>
      </c>
      <c r="N36" s="14">
        <f>IF(H36="","",(4.966747+(23.27979-4.966747)/(1+(E36/463.6174)))*_xlfn.XLOOKUP(engines!H36,LegendAndTables!$D$4:$D$11,LegendAndTables!$E$4:$E$11,0,0,1)*IF(P36=0,1,1.2)*(1-0.01*I36))</f>
        <v>11.070516682565396</v>
      </c>
      <c r="O36" s="12">
        <f t="shared" si="1"/>
        <v>260.82</v>
      </c>
      <c r="P36" s="7">
        <v>1</v>
      </c>
      <c r="Q36" s="7">
        <v>973</v>
      </c>
      <c r="R36" s="7">
        <v>599</v>
      </c>
      <c r="S36" s="12">
        <f t="shared" si="2"/>
        <v>948.42480271916577</v>
      </c>
      <c r="U36" s="17"/>
      <c r="V36" s="5" t="str">
        <f>IF(A36&lt;&gt;7,"",VLOOKUP(engines!$A36,LegendAndTables!$C$4:$D$11,2,FALSE))</f>
        <v/>
      </c>
    </row>
    <row r="37" spans="1:22" ht="14.4">
      <c r="A37" s="7">
        <v>5</v>
      </c>
      <c r="E37" s="7">
        <v>1153</v>
      </c>
      <c r="F37" s="17"/>
      <c r="H37" s="5" t="str">
        <f>IF(A37=7,"",VLOOKUP(engines!$A37,LegendAndTables!$C$4:$D$11,2,FALSE))</f>
        <v>flex-fuel (premium unleaded recommended/E85)</v>
      </c>
      <c r="I37" s="5">
        <f>IF(H37="","",IF(J37=0,_xlfn.XLOOKUP(K37,LegendAndTables!$D$14:$D$21,LegendAndTables!$C$14:$C$21,0,-1,2),_xlfn.XLOOKUP(K37,LegendAndTables!$E$14:$E$21,LegendAndTables!$C$14:$C$21,0,-1,2)))</f>
        <v>8</v>
      </c>
      <c r="J37" s="5">
        <f t="shared" si="3"/>
        <v>1</v>
      </c>
      <c r="K37" s="12">
        <f t="shared" si="0"/>
        <v>4531.9654894562027</v>
      </c>
      <c r="L37" s="12">
        <f t="shared" si="4"/>
        <v>6705.3</v>
      </c>
      <c r="M37" s="12">
        <f t="shared" si="5"/>
        <v>6170.3</v>
      </c>
      <c r="N37" s="14">
        <f>IF(H37="","",(4.966747+(23.27979-4.966747)/(1+(E37/463.6174)))*_xlfn.XLOOKUP(engines!H37,LegendAndTables!$D$4:$D$11,LegendAndTables!$E$4:$E$11,0,0,1)*IF(P37=0,1,1.2)*(1-0.01*I37))</f>
        <v>10.153206147183983</v>
      </c>
      <c r="O37" s="12">
        <f t="shared" si="1"/>
        <v>254.41500000000002</v>
      </c>
      <c r="P37" s="7">
        <v>0</v>
      </c>
      <c r="Q37" s="7">
        <v>386</v>
      </c>
      <c r="R37" s="7">
        <v>535</v>
      </c>
      <c r="S37" s="12">
        <f t="shared" si="2"/>
        <v>981.40382153217831</v>
      </c>
      <c r="U37" s="17"/>
      <c r="V37" s="5" t="str">
        <f>IF(A37&lt;&gt;7,"",VLOOKUP(engines!$A37,LegendAndTables!$C$4:$D$11,2,FALSE))</f>
        <v/>
      </c>
    </row>
    <row r="38" spans="1:22" ht="14.4">
      <c r="A38" s="7">
        <v>6</v>
      </c>
      <c r="E38" s="7">
        <v>1310</v>
      </c>
      <c r="F38" s="17"/>
      <c r="H38" s="5" t="str">
        <f>IF(A38=7,"",VLOOKUP(engines!$A38,LegendAndTables!$C$4:$D$11,2,FALSE))</f>
        <v>flex-fuel (premium unleaded required/E85)</v>
      </c>
      <c r="I38" s="5">
        <f>IF(H38="","",IF(J38=0,_xlfn.XLOOKUP(K38,LegendAndTables!$D$14:$D$21,LegendAndTables!$C$14:$C$21,0,-1,2),_xlfn.XLOOKUP(K38,LegendAndTables!$E$14:$E$21,LegendAndTables!$C$14:$C$21,0,-1,2)))</f>
        <v>10</v>
      </c>
      <c r="J38" s="5">
        <f t="shared" si="3"/>
        <v>0</v>
      </c>
      <c r="K38" s="12">
        <f t="shared" si="0"/>
        <v>5077.5193798449618</v>
      </c>
      <c r="L38" s="12">
        <f t="shared" si="4"/>
        <v>6092</v>
      </c>
      <c r="M38" s="12">
        <f t="shared" si="5"/>
        <v>5527</v>
      </c>
      <c r="N38" s="14">
        <f>IF(H38="","",(4.966747+(23.27979-4.966747)/(1+(E38/463.6174)))*_xlfn.XLOOKUP(engines!H38,LegendAndTables!$D$4:$D$11,LegendAndTables!$E$4:$E$11,0,0,1)*IF(P38=0,1,1.2)*(1-0.01*I38))</f>
        <v>9.7439588312922805</v>
      </c>
      <c r="O38" s="12">
        <f t="shared" si="1"/>
        <v>258</v>
      </c>
      <c r="P38" s="7">
        <v>0</v>
      </c>
      <c r="Q38" s="7">
        <v>92</v>
      </c>
      <c r="R38" s="7">
        <v>565</v>
      </c>
      <c r="S38" s="12">
        <f t="shared" si="2"/>
        <v>1244.8199746698028</v>
      </c>
      <c r="U38" s="17"/>
      <c r="V38" s="5" t="str">
        <f>IF(A38&lt;&gt;7,"",VLOOKUP(engines!$A38,LegendAndTables!$C$4:$D$11,2,FALSE))</f>
        <v/>
      </c>
    </row>
    <row r="39" spans="1:22" ht="14.4">
      <c r="A39" s="7">
        <v>3</v>
      </c>
      <c r="E39" s="7">
        <v>1420</v>
      </c>
      <c r="F39" s="17"/>
      <c r="H39" s="5" t="str">
        <f>IF(A39=7,"",VLOOKUP(engines!$A39,LegendAndTables!$C$4:$D$11,2,FALSE))</f>
        <v>premium unleaded (required)</v>
      </c>
      <c r="I39" s="5">
        <f>IF(H39="","",IF(J39=0,_xlfn.XLOOKUP(K39,LegendAndTables!$D$14:$D$21,LegendAndTables!$C$14:$C$21,0,-1,2),_xlfn.XLOOKUP(K39,LegendAndTables!$E$14:$E$21,LegendAndTables!$C$14:$C$21,0,-1,2)))</f>
        <v>10</v>
      </c>
      <c r="J39" s="5">
        <f t="shared" si="3"/>
        <v>0</v>
      </c>
      <c r="K39" s="12">
        <f t="shared" si="0"/>
        <v>5278.8104089219323</v>
      </c>
      <c r="L39" s="12">
        <f t="shared" si="4"/>
        <v>7138</v>
      </c>
      <c r="M39" s="12">
        <f t="shared" si="5"/>
        <v>6247</v>
      </c>
      <c r="N39" s="14">
        <f>IF(H39="","",(4.966747+(23.27979-4.966747)/(1+(E39/463.6174)))*_xlfn.XLOOKUP(engines!H39,LegendAndTables!$D$4:$D$11,LegendAndTables!$E$4:$E$11,0,0,1)*IF(P39=0,1,1.2)*(1-0.01*I39))</f>
        <v>8.7825482029018946</v>
      </c>
      <c r="O39" s="12">
        <f t="shared" si="1"/>
        <v>269</v>
      </c>
      <c r="P39" s="7">
        <v>0</v>
      </c>
      <c r="Q39" s="7">
        <v>1138</v>
      </c>
      <c r="R39" s="7">
        <v>891</v>
      </c>
      <c r="S39" s="12">
        <f t="shared" si="2"/>
        <v>1193.8274371698415</v>
      </c>
      <c r="U39" s="17"/>
      <c r="V39" s="5" t="str">
        <f>IF(A39&lt;&gt;7,"",VLOOKUP(engines!$A39,LegendAndTables!$C$4:$D$11,2,FALSE))</f>
        <v/>
      </c>
    </row>
    <row r="40" spans="1:22" ht="14.4">
      <c r="A40" s="7">
        <v>2</v>
      </c>
      <c r="E40" s="7">
        <v>564</v>
      </c>
      <c r="F40" s="17"/>
      <c r="H40" s="5" t="str">
        <f>IF(A40=7,"",VLOOKUP(engines!$A40,LegendAndTables!$C$4:$D$11,2,FALSE))</f>
        <v>regular unleaded</v>
      </c>
      <c r="I40" s="5">
        <f>IF(H40="","",IF(J40=0,_xlfn.XLOOKUP(K40,LegendAndTables!$D$14:$D$21,LegendAndTables!$C$14:$C$21,0,-1,2),_xlfn.XLOOKUP(K40,LegendAndTables!$E$14:$E$21,LegendAndTables!$C$14:$C$21,0,-1,2)))</f>
        <v>6</v>
      </c>
      <c r="J40" s="5">
        <f t="shared" si="3"/>
        <v>0</v>
      </c>
      <c r="K40" s="12">
        <f t="shared" si="0"/>
        <v>3075.2453653217012</v>
      </c>
      <c r="L40" s="12">
        <f t="shared" si="4"/>
        <v>6099</v>
      </c>
      <c r="M40" s="12">
        <f t="shared" si="5"/>
        <v>5269</v>
      </c>
      <c r="N40" s="14">
        <f>IF(H40="","",(4.966747+(23.27979-4.966747)/(1+(E40/463.6174)))*_xlfn.XLOOKUP(engines!H40,LegendAndTables!$D$4:$D$11,LegendAndTables!$E$4:$E$11,0,0,1)*IF(P40=0,1,1.2)*(1-0.01*I40))</f>
        <v>14.922103918199797</v>
      </c>
      <c r="O40" s="12">
        <f t="shared" si="1"/>
        <v>183.4</v>
      </c>
      <c r="P40" s="7">
        <v>1</v>
      </c>
      <c r="Q40" s="7">
        <v>99</v>
      </c>
      <c r="R40" s="7">
        <v>830</v>
      </c>
      <c r="S40" s="12">
        <f t="shared" si="2"/>
        <v>562.18029986714748</v>
      </c>
      <c r="U40" s="17"/>
      <c r="V40" s="5" t="str">
        <f>IF(A40&lt;&gt;7,"",VLOOKUP(engines!$A40,LegendAndTables!$C$4:$D$11,2,FALSE))</f>
        <v/>
      </c>
    </row>
    <row r="41" spans="1:22" ht="14.4">
      <c r="A41" s="7">
        <v>5</v>
      </c>
      <c r="E41" s="7">
        <v>323</v>
      </c>
      <c r="F41" s="17"/>
      <c r="H41" s="5" t="str">
        <f>IF(A41=7,"",VLOOKUP(engines!$A41,LegendAndTables!$C$4:$D$11,2,FALSE))</f>
        <v>flex-fuel (premium unleaded recommended/E85)</v>
      </c>
      <c r="I41" s="5">
        <f>IF(H41="","",IF(J41=0,_xlfn.XLOOKUP(K41,LegendAndTables!$D$14:$D$21,LegendAndTables!$C$14:$C$21,0,-1,2),_xlfn.XLOOKUP(K41,LegendAndTables!$E$14:$E$21,LegendAndTables!$C$14:$C$21,0,-1,2)))</f>
        <v>4</v>
      </c>
      <c r="J41" s="5">
        <f t="shared" si="3"/>
        <v>1</v>
      </c>
      <c r="K41" s="12">
        <f t="shared" si="0"/>
        <v>1931.0674677906313</v>
      </c>
      <c r="L41" s="12">
        <f t="shared" si="4"/>
        <v>7715.4000000000005</v>
      </c>
      <c r="M41" s="12">
        <f t="shared" si="5"/>
        <v>7183.4000000000005</v>
      </c>
      <c r="N41" s="14">
        <f>IF(H41="","",(4.966747+(23.27979-4.966747)/(1+(E41/463.6174)))*_xlfn.XLOOKUP(engines!H41,LegendAndTables!$D$4:$D$11,LegendAndTables!$E$4:$E$11,0,0,1)*IF(P41=0,1,1.2)*(1-0.01*I41))</f>
        <v>19.608095676146196</v>
      </c>
      <c r="O41" s="12">
        <f t="shared" si="1"/>
        <v>167.26500000000001</v>
      </c>
      <c r="P41" s="7">
        <v>1</v>
      </c>
      <c r="Q41" s="7">
        <v>1348</v>
      </c>
      <c r="R41" s="7">
        <v>532</v>
      </c>
      <c r="S41" s="12">
        <f t="shared" si="2"/>
        <v>236.15502408330315</v>
      </c>
      <c r="U41" s="17"/>
      <c r="V41" s="5" t="str">
        <f>IF(A41&lt;&gt;7,"",VLOOKUP(engines!$A41,LegendAndTables!$C$4:$D$11,2,FALSE))</f>
        <v/>
      </c>
    </row>
    <row r="42" spans="1:22" ht="14.4">
      <c r="A42" s="7">
        <v>5</v>
      </c>
      <c r="E42" s="7">
        <v>1196</v>
      </c>
      <c r="F42" s="17"/>
      <c r="H42" s="5" t="str">
        <f>IF(A42=7,"",VLOOKUP(engines!$A42,LegendAndTables!$C$4:$D$11,2,FALSE))</f>
        <v>flex-fuel (premium unleaded recommended/E85)</v>
      </c>
      <c r="I42" s="5">
        <f>IF(H42="","",IF(J42=0,_xlfn.XLOOKUP(K42,LegendAndTables!$D$14:$D$21,LegendAndTables!$C$14:$C$21,0,-1,2),_xlfn.XLOOKUP(K42,LegendAndTables!$E$14:$E$21,LegendAndTables!$C$14:$C$21,0,-1,2)))</f>
        <v>8</v>
      </c>
      <c r="J42" s="5">
        <f t="shared" si="3"/>
        <v>1</v>
      </c>
      <c r="K42" s="12">
        <f t="shared" si="0"/>
        <v>4619.008998571042</v>
      </c>
      <c r="L42" s="12">
        <f t="shared" si="4"/>
        <v>7772.1</v>
      </c>
      <c r="M42" s="12">
        <f t="shared" si="5"/>
        <v>7107.1</v>
      </c>
      <c r="N42" s="14">
        <f>IF(H42="","",(4.966747+(23.27979-4.966747)/(1+(E42/463.6174)))*_xlfn.XLOOKUP(engines!H42,LegendAndTables!$D$4:$D$11,LegendAndTables!$E$4:$E$11,0,0,1)*IF(P42=0,1,1.2)*(1-0.01*I42))</f>
        <v>12.021604253281646</v>
      </c>
      <c r="O42" s="12">
        <f t="shared" si="1"/>
        <v>258.93</v>
      </c>
      <c r="P42" s="7">
        <v>1</v>
      </c>
      <c r="Q42" s="7">
        <v>1402</v>
      </c>
      <c r="R42" s="7">
        <v>665</v>
      </c>
      <c r="S42" s="12">
        <f t="shared" si="2"/>
        <v>883.81927931223697</v>
      </c>
      <c r="U42" s="17"/>
      <c r="V42" s="5" t="str">
        <f>IF(A42&lt;&gt;7,"",VLOOKUP(engines!$A42,LegendAndTables!$C$4:$D$11,2,FALSE))</f>
        <v/>
      </c>
    </row>
    <row r="43" spans="1:22" ht="14.4">
      <c r="A43" s="7">
        <v>1</v>
      </c>
      <c r="E43" s="7">
        <v>926</v>
      </c>
      <c r="F43" s="17"/>
      <c r="H43" s="5" t="str">
        <f>IF(A43=7,"",VLOOKUP(engines!$A43,LegendAndTables!$C$4:$D$11,2,FALSE))</f>
        <v>premium unleaded (recommended)</v>
      </c>
      <c r="I43" s="5">
        <f>IF(H43="","",IF(J43=0,_xlfn.XLOOKUP(K43,LegendAndTables!$D$14:$D$21,LegendAndTables!$C$14:$C$21,0,-1,2),_xlfn.XLOOKUP(K43,LegendAndTables!$E$14:$E$21,LegendAndTables!$C$14:$C$21,0,-1,2)))</f>
        <v>8</v>
      </c>
      <c r="J43" s="5">
        <f t="shared" si="3"/>
        <v>1</v>
      </c>
      <c r="K43" s="12">
        <f t="shared" si="0"/>
        <v>4015.9597536646706</v>
      </c>
      <c r="L43" s="12">
        <f t="shared" si="4"/>
        <v>7018.2000000000007</v>
      </c>
      <c r="M43" s="12">
        <f t="shared" si="5"/>
        <v>6033.2000000000007</v>
      </c>
      <c r="N43" s="14">
        <f>IF(H43="","",(4.966747+(23.27979-4.966747)/(1+(E43/463.6174)))*_xlfn.XLOOKUP(engines!H43,LegendAndTables!$D$4:$D$11,LegendAndTables!$E$4:$E$11,0,0,1)*IF(P43=0,1,1.2)*(1-0.01*I43))</f>
        <v>12.350761665932767</v>
      </c>
      <c r="O43" s="12">
        <f t="shared" si="1"/>
        <v>230.58000000000004</v>
      </c>
      <c r="P43" s="7">
        <v>1</v>
      </c>
      <c r="Q43" s="7">
        <v>684</v>
      </c>
      <c r="R43" s="7">
        <v>985</v>
      </c>
      <c r="S43" s="12">
        <f t="shared" si="2"/>
        <v>806.09825631505657</v>
      </c>
      <c r="U43" s="17"/>
      <c r="V43" s="5" t="str">
        <f>IF(A43&lt;&gt;7,"",VLOOKUP(engines!$A43,LegendAndTables!$C$4:$D$11,2,FALSE))</f>
        <v/>
      </c>
    </row>
    <row r="44" spans="1:22" ht="14.4">
      <c r="A44" s="7">
        <v>6</v>
      </c>
      <c r="E44" s="7">
        <v>910</v>
      </c>
      <c r="F44" s="17"/>
      <c r="H44" s="5" t="str">
        <f>IF(A44=7,"",VLOOKUP(engines!$A44,LegendAndTables!$C$4:$D$11,2,FALSE))</f>
        <v>flex-fuel (premium unleaded required/E85)</v>
      </c>
      <c r="I44" s="5">
        <f>IF(H44="","",IF(J44=0,_xlfn.XLOOKUP(K44,LegendAndTables!$D$14:$D$21,LegendAndTables!$C$14:$C$21,0,-1,2),_xlfn.XLOOKUP(K44,LegendAndTables!$E$14:$E$21,LegendAndTables!$C$14:$C$21,0,-1,2)))</f>
        <v>8</v>
      </c>
      <c r="J44" s="5">
        <f t="shared" si="3"/>
        <v>1</v>
      </c>
      <c r="K44" s="12">
        <f t="shared" si="0"/>
        <v>3975.5351681957186</v>
      </c>
      <c r="L44" s="12">
        <f t="shared" si="4"/>
        <v>6856.5</v>
      </c>
      <c r="M44" s="12">
        <f t="shared" si="5"/>
        <v>6152.5</v>
      </c>
      <c r="N44" s="14">
        <f>IF(H44="","",(4.966747+(23.27979-4.966747)/(1+(E44/463.6174)))*_xlfn.XLOOKUP(engines!H44,LegendAndTables!$D$4:$D$11,LegendAndTables!$E$4:$E$11,0,0,1)*IF(P44=0,1,1.2)*(1-0.01*I44))</f>
        <v>13.660820352367468</v>
      </c>
      <c r="O44" s="12">
        <f t="shared" si="1"/>
        <v>228.9</v>
      </c>
      <c r="P44" s="7">
        <v>1</v>
      </c>
      <c r="Q44" s="7">
        <v>530</v>
      </c>
      <c r="R44" s="7">
        <v>704</v>
      </c>
      <c r="S44" s="12">
        <f t="shared" si="2"/>
        <v>776.8094270621699</v>
      </c>
      <c r="U44" s="17"/>
      <c r="V44" s="5" t="str">
        <f>IF(A44&lt;&gt;7,"",VLOOKUP(engines!$A44,LegendAndTables!$C$4:$D$11,2,FALSE))</f>
        <v/>
      </c>
    </row>
    <row r="45" spans="1:22" ht="14.4">
      <c r="A45" s="7">
        <v>8</v>
      </c>
      <c r="E45" s="7">
        <v>146</v>
      </c>
      <c r="F45" s="17"/>
      <c r="H45" s="5" t="str">
        <f>IF(A45=7,"",VLOOKUP(engines!$A45,LegendAndTables!$C$4:$D$11,2,FALSE))</f>
        <v>flex-fuel (unleaded/E85)</v>
      </c>
      <c r="I45" s="5">
        <f>IF(H45="","",IF(J45=0,_xlfn.XLOOKUP(K45,LegendAndTables!$D$14:$D$21,LegendAndTables!$C$14:$C$21,0,-1,2),_xlfn.XLOOKUP(K45,LegendAndTables!$E$14:$E$21,LegendAndTables!$C$14:$C$21,0,-1,2)))</f>
        <v>3</v>
      </c>
      <c r="J45" s="5">
        <f t="shared" si="3"/>
        <v>1</v>
      </c>
      <c r="K45" s="12">
        <f t="shared" si="0"/>
        <v>981.97471078827004</v>
      </c>
      <c r="L45" s="12">
        <f t="shared" si="4"/>
        <v>7655.55</v>
      </c>
      <c r="M45" s="12">
        <f t="shared" si="5"/>
        <v>6670.55</v>
      </c>
      <c r="N45" s="14">
        <f>IF(H45="","",(4.966747+(23.27979-4.966747)/(1+(E45/463.6174)))*_xlfn.XLOOKUP(engines!H45,LegendAndTables!$D$4:$D$11,LegendAndTables!$E$4:$E$11,0,0,1)*IF(P45=0,1,1.2)*(1-0.01*I45))</f>
        <v>19.609996823735205</v>
      </c>
      <c r="O45" s="12">
        <f t="shared" si="1"/>
        <v>148.68</v>
      </c>
      <c r="P45" s="7">
        <v>0</v>
      </c>
      <c r="Q45" s="7">
        <v>1291</v>
      </c>
      <c r="R45" s="7">
        <v>985</v>
      </c>
      <c r="S45" s="12">
        <f t="shared" si="2"/>
        <v>114.95184055287794</v>
      </c>
      <c r="U45" s="17"/>
      <c r="V45" s="5" t="str">
        <f>IF(A45&lt;&gt;7,"",VLOOKUP(engines!$A45,LegendAndTables!$C$4:$D$11,2,FALSE))</f>
        <v/>
      </c>
    </row>
    <row r="46" spans="1:22" ht="14.4">
      <c r="A46" s="7">
        <v>2</v>
      </c>
      <c r="E46" s="7">
        <v>1480</v>
      </c>
      <c r="F46" s="17"/>
      <c r="H46" s="5" t="str">
        <f>IF(A46=7,"",VLOOKUP(engines!$A46,LegendAndTables!$C$4:$D$11,2,FALSE))</f>
        <v>regular unleaded</v>
      </c>
      <c r="I46" s="5">
        <f>IF(H46="","",IF(J46=0,_xlfn.XLOOKUP(K46,LegendAndTables!$D$14:$D$21,LegendAndTables!$C$14:$C$21,0,-1,2),_xlfn.XLOOKUP(K46,LegendAndTables!$E$14:$E$21,LegendAndTables!$C$14:$C$21,0,-1,2)))</f>
        <v>10</v>
      </c>
      <c r="J46" s="5">
        <f t="shared" si="3"/>
        <v>0</v>
      </c>
      <c r="K46" s="12">
        <f t="shared" si="0"/>
        <v>5381.818181818182</v>
      </c>
      <c r="L46" s="12">
        <f t="shared" si="4"/>
        <v>7002</v>
      </c>
      <c r="M46" s="12">
        <f t="shared" si="5"/>
        <v>6142</v>
      </c>
      <c r="N46" s="14">
        <f>IF(H46="","",(4.966747+(23.27979-4.966747)/(1+(E46/463.6174)))*_xlfn.XLOOKUP(engines!H46,LegendAndTables!$D$4:$D$11,LegendAndTables!$E$4:$E$11,0,0,1)*IF(P46=0,1,1.2)*(1-0.01*I46))</f>
        <v>8.4015152082459252</v>
      </c>
      <c r="O46" s="12">
        <f t="shared" si="1"/>
        <v>275</v>
      </c>
      <c r="P46" s="7">
        <v>0</v>
      </c>
      <c r="Q46" s="7">
        <v>1002</v>
      </c>
      <c r="R46" s="7">
        <v>860</v>
      </c>
      <c r="S46" s="12">
        <f t="shared" si="2"/>
        <v>1265.5421686746988</v>
      </c>
      <c r="U46" s="17"/>
      <c r="V46" s="5" t="str">
        <f>IF(A46&lt;&gt;7,"",VLOOKUP(engines!$A46,LegendAndTables!$C$4:$D$11,2,FALSE))</f>
        <v/>
      </c>
    </row>
    <row r="47" spans="1:22" ht="14.4">
      <c r="A47" s="7">
        <v>4</v>
      </c>
      <c r="E47" s="7">
        <v>1318</v>
      </c>
      <c r="F47" s="17"/>
      <c r="H47" s="5" t="str">
        <f>IF(A47=7,"",VLOOKUP(engines!$A47,LegendAndTables!$C$4:$D$11,2,FALSE))</f>
        <v>diesel</v>
      </c>
      <c r="I47" s="5">
        <f>IF(H47="","",IF(J47=0,_xlfn.XLOOKUP(K47,LegendAndTables!$D$14:$D$21,LegendAndTables!$C$14:$C$21,0,-1,2),_xlfn.XLOOKUP(K47,LegendAndTables!$E$14:$E$21,LegendAndTables!$C$14:$C$21,0,-1,2)))</f>
        <v>10</v>
      </c>
      <c r="J47" s="5">
        <f t="shared" si="3"/>
        <v>0</v>
      </c>
      <c r="K47" s="12">
        <f t="shared" si="0"/>
        <v>5092.7357032457494</v>
      </c>
      <c r="L47" s="12">
        <f t="shared" si="4"/>
        <v>5676</v>
      </c>
      <c r="M47" s="12">
        <f t="shared" si="5"/>
        <v>4817</v>
      </c>
      <c r="N47" s="14">
        <f>IF(H47="","",(4.966747+(23.27979-4.966747)/(1+(E47/463.6174)))*_xlfn.XLOOKUP(engines!H47,LegendAndTables!$D$4:$D$11,LegendAndTables!$E$4:$E$11,0,0,1)*IF(P47=0,1,1.2)*(1-0.01*I47))</f>
        <v>12.612954039860867</v>
      </c>
      <c r="O47" s="12">
        <f t="shared" si="1"/>
        <v>258.8</v>
      </c>
      <c r="P47" s="7">
        <v>1</v>
      </c>
      <c r="Q47" s="7">
        <v>1176</v>
      </c>
      <c r="R47" s="7">
        <v>859</v>
      </c>
      <c r="S47" s="12">
        <f t="shared" si="2"/>
        <v>1437.0222129956405</v>
      </c>
      <c r="U47" s="17"/>
      <c r="V47" s="5" t="str">
        <f>IF(A47&lt;&gt;7,"",VLOOKUP(engines!$A47,LegendAndTables!$C$4:$D$11,2,FALSE))</f>
        <v/>
      </c>
    </row>
    <row r="48" spans="1:22" ht="14.4">
      <c r="A48" s="7">
        <v>1</v>
      </c>
      <c r="E48" s="7">
        <v>542</v>
      </c>
      <c r="F48" s="17"/>
      <c r="H48" s="5" t="str">
        <f>IF(A48=7,"",VLOOKUP(engines!$A48,LegendAndTables!$C$4:$D$11,2,FALSE))</f>
        <v>premium unleaded (recommended)</v>
      </c>
      <c r="I48" s="5">
        <f>IF(H48="","",IF(J48=0,_xlfn.XLOOKUP(K48,LegendAndTables!$D$14:$D$21,LegendAndTables!$C$14:$C$21,0,-1,2),_xlfn.XLOOKUP(K48,LegendAndTables!$E$14:$E$21,LegendAndTables!$C$14:$C$21,0,-1,2)))</f>
        <v>5</v>
      </c>
      <c r="J48" s="5">
        <f t="shared" si="3"/>
        <v>1</v>
      </c>
      <c r="K48" s="12">
        <f t="shared" si="0"/>
        <v>2848.7333123094713</v>
      </c>
      <c r="L48" s="12">
        <f t="shared" si="4"/>
        <v>7823.55</v>
      </c>
      <c r="M48" s="12">
        <f t="shared" si="5"/>
        <v>7131.55</v>
      </c>
      <c r="N48" s="14">
        <f>IF(H48="","",(4.966747+(23.27979-4.966747)/(1+(E48/463.6174)))*_xlfn.XLOOKUP(engines!H48,LegendAndTables!$D$4:$D$11,LegendAndTables!$E$4:$E$11,0,0,1)*IF(P48=0,1,1.2)*(1-0.01*I48))</f>
        <v>15.439773937800584</v>
      </c>
      <c r="O48" s="12">
        <f t="shared" si="1"/>
        <v>190.26</v>
      </c>
      <c r="P48" s="7">
        <v>1</v>
      </c>
      <c r="Q48" s="7">
        <v>1451</v>
      </c>
      <c r="R48" s="7">
        <v>692</v>
      </c>
      <c r="S48" s="12">
        <f t="shared" si="2"/>
        <v>399.15362018074609</v>
      </c>
      <c r="U48" s="17"/>
      <c r="V48" s="5" t="str">
        <f>IF(A48&lt;&gt;7,"",VLOOKUP(engines!$A48,LegendAndTables!$C$4:$D$11,2,FALSE))</f>
        <v/>
      </c>
    </row>
    <row r="49" spans="1:22" ht="14.4">
      <c r="A49" s="7">
        <v>2</v>
      </c>
      <c r="E49" s="7">
        <v>530</v>
      </c>
      <c r="F49" s="17"/>
      <c r="H49" s="5" t="str">
        <f>IF(A49=7,"",VLOOKUP(engines!$A49,LegendAndTables!$C$4:$D$11,2,FALSE))</f>
        <v>regular unleaded</v>
      </c>
      <c r="I49" s="5">
        <f>IF(H49="","",IF(J49=0,_xlfn.XLOOKUP(K49,LegendAndTables!$D$14:$D$21,LegendAndTables!$C$14:$C$21,0,-1,2),_xlfn.XLOOKUP(K49,LegendAndTables!$E$14:$E$21,LegendAndTables!$C$14:$C$21,0,-1,2)))</f>
        <v>5</v>
      </c>
      <c r="J49" s="5">
        <f t="shared" si="3"/>
        <v>1</v>
      </c>
      <c r="K49" s="12">
        <f t="shared" si="0"/>
        <v>2804.232804232804</v>
      </c>
      <c r="L49" s="12">
        <f t="shared" si="4"/>
        <v>7352.1</v>
      </c>
      <c r="M49" s="12">
        <f t="shared" si="5"/>
        <v>6558.1</v>
      </c>
      <c r="N49" s="14">
        <f>IF(H49="","",(4.966747+(23.27979-4.966747)/(1+(E49/463.6174)))*_xlfn.XLOOKUP(engines!H49,LegendAndTables!$D$4:$D$11,LegendAndTables!$E$4:$E$11,0,0,1)*IF(P49=0,1,1.2)*(1-0.01*I49))</f>
        <v>15.40314455994273</v>
      </c>
      <c r="O49" s="12">
        <f t="shared" si="1"/>
        <v>189</v>
      </c>
      <c r="P49" s="7">
        <v>1</v>
      </c>
      <c r="Q49" s="7">
        <v>1002</v>
      </c>
      <c r="R49" s="7">
        <v>794</v>
      </c>
      <c r="S49" s="12">
        <f t="shared" si="2"/>
        <v>424.44610481694389</v>
      </c>
      <c r="U49" s="17"/>
      <c r="V49" s="5" t="str">
        <f>IF(A49&lt;&gt;7,"",VLOOKUP(engines!$A49,LegendAndTables!$C$4:$D$11,2,FALSE))</f>
        <v/>
      </c>
    </row>
    <row r="50" spans="1:22" ht="14.4">
      <c r="A50" s="7">
        <v>7</v>
      </c>
      <c r="E50" s="7">
        <v>1369</v>
      </c>
      <c r="F50" s="17"/>
      <c r="H50" s="5" t="str">
        <f>IF(A50=7,"",VLOOKUP(engines!$A50,LegendAndTables!$C$4:$D$11,2,FALSE))</f>
        <v/>
      </c>
      <c r="I50" s="5" t="str">
        <f>IF(H50="","",IF(J50=0,_xlfn.XLOOKUP(K50,LegendAndTables!$D$14:$D$21,LegendAndTables!$C$14:$C$21,0,-1,2),_xlfn.XLOOKUP(K50,LegendAndTables!$E$14:$E$21,LegendAndTables!$C$14:$C$21,0,-1,2)))</f>
        <v/>
      </c>
      <c r="J50" s="5" t="str">
        <f t="shared" si="3"/>
        <v/>
      </c>
      <c r="K50" s="12" t="str">
        <f t="shared" si="0"/>
        <v/>
      </c>
      <c r="L50" s="12" t="str">
        <f t="shared" si="4"/>
        <v/>
      </c>
      <c r="M50" s="12" t="str">
        <f t="shared" si="5"/>
        <v/>
      </c>
      <c r="N50" s="14" t="str">
        <f>IF(H50="","",(4.966747+(23.27979-4.966747)/(1+(E50/463.6174)))*_xlfn.XLOOKUP(engines!H50,LegendAndTables!$D$4:$D$11,LegendAndTables!$E$4:$E$11,0,0,1)*IF(P50=0,1,1.2)*(1-0.01*I50))</f>
        <v/>
      </c>
      <c r="O50" s="12" t="str">
        <f t="shared" si="1"/>
        <v/>
      </c>
      <c r="P50" s="7">
        <v>1</v>
      </c>
      <c r="Q50" s="7">
        <v>543</v>
      </c>
      <c r="R50" s="7">
        <v>944</v>
      </c>
      <c r="S50" s="12" t="str">
        <f t="shared" si="2"/>
        <v/>
      </c>
      <c r="U50" s="17"/>
      <c r="V50" s="5" t="str">
        <f>IF(A50&lt;&gt;7,"",VLOOKUP(engines!$A50,LegendAndTables!$C$4:$D$11,2,FALSE))</f>
        <v>electric</v>
      </c>
    </row>
    <row r="51" spans="1:22" ht="14.4">
      <c r="A51" s="7">
        <v>7</v>
      </c>
      <c r="E51" s="7">
        <v>1325</v>
      </c>
      <c r="F51" s="17"/>
      <c r="H51" s="5" t="str">
        <f>IF(A51=7,"",VLOOKUP(engines!$A51,LegendAndTables!$C$4:$D$11,2,FALSE))</f>
        <v/>
      </c>
      <c r="I51" s="5" t="str">
        <f>IF(H51="","",IF(J51=0,_xlfn.XLOOKUP(K51,LegendAndTables!$D$14:$D$21,LegendAndTables!$C$14:$C$21,0,-1,2),_xlfn.XLOOKUP(K51,LegendAndTables!$E$14:$E$21,LegendAndTables!$C$14:$C$21,0,-1,2)))</f>
        <v/>
      </c>
      <c r="J51" s="5" t="str">
        <f t="shared" si="3"/>
        <v/>
      </c>
      <c r="K51" s="12" t="str">
        <f t="shared" si="0"/>
        <v/>
      </c>
      <c r="L51" s="12" t="str">
        <f t="shared" si="4"/>
        <v/>
      </c>
      <c r="M51" s="12" t="str">
        <f t="shared" si="5"/>
        <v/>
      </c>
      <c r="N51" s="14" t="str">
        <f>IF(H51="","",(4.966747+(23.27979-4.966747)/(1+(E51/463.6174)))*_xlfn.XLOOKUP(engines!H51,LegendAndTables!$D$4:$D$11,LegendAndTables!$E$4:$E$11,0,0,1)*IF(P51=0,1,1.2)*(1-0.01*I51))</f>
        <v/>
      </c>
      <c r="O51" s="12" t="str">
        <f t="shared" si="1"/>
        <v/>
      </c>
      <c r="P51" s="7">
        <v>1</v>
      </c>
      <c r="Q51" s="7">
        <v>1147</v>
      </c>
      <c r="R51" s="7">
        <v>638</v>
      </c>
      <c r="S51" s="12" t="str">
        <f t="shared" si="2"/>
        <v/>
      </c>
      <c r="U51" s="17"/>
      <c r="V51" s="5" t="str">
        <f>IF(A51&lt;&gt;7,"",VLOOKUP(engines!$A51,LegendAndTables!$C$4:$D$11,2,FALSE))</f>
        <v>electric</v>
      </c>
    </row>
    <row r="52" spans="1:22" ht="14.4">
      <c r="A52" s="7">
        <v>2</v>
      </c>
      <c r="E52" s="7">
        <v>465</v>
      </c>
      <c r="F52" s="17"/>
      <c r="H52" s="5" t="str">
        <f>IF(A52=7,"",VLOOKUP(engines!$A52,LegendAndTables!$C$4:$D$11,2,FALSE))</f>
        <v>regular unleaded</v>
      </c>
      <c r="I52" s="5">
        <f>IF(H52="","",IF(J52=0,_xlfn.XLOOKUP(K52,LegendAndTables!$D$14:$D$21,LegendAndTables!$C$14:$C$21,0,-1,2),_xlfn.XLOOKUP(K52,LegendAndTables!$E$14:$E$21,LegendAndTables!$C$14:$C$21,0,-1,2)))</f>
        <v>5</v>
      </c>
      <c r="J52" s="5">
        <f t="shared" si="3"/>
        <v>1</v>
      </c>
      <c r="K52" s="12">
        <f t="shared" si="0"/>
        <v>2552.4907369287771</v>
      </c>
      <c r="L52" s="12">
        <f t="shared" si="4"/>
        <v>7480.2000000000007</v>
      </c>
      <c r="M52" s="12">
        <f t="shared" si="5"/>
        <v>6958.2000000000007</v>
      </c>
      <c r="N52" s="14">
        <f>IF(H52="","",(4.966747+(23.27979-4.966747)/(1+(E52/463.6174)))*_xlfn.XLOOKUP(engines!H52,LegendAndTables!$D$4:$D$11,LegendAndTables!$E$4:$E$11,0,0,1)*IF(P52=0,1,1.2)*(1-0.01*I52))</f>
        <v>13.404153760180135</v>
      </c>
      <c r="O52" s="12">
        <f t="shared" si="1"/>
        <v>182.17500000000001</v>
      </c>
      <c r="P52" s="7">
        <v>0</v>
      </c>
      <c r="Q52" s="7">
        <v>1124</v>
      </c>
      <c r="R52" s="7">
        <v>522</v>
      </c>
      <c r="S52" s="12">
        <f t="shared" si="2"/>
        <v>350.97870138829006</v>
      </c>
      <c r="U52" s="17"/>
      <c r="V52" s="5" t="str">
        <f>IF(A52&lt;&gt;7,"",VLOOKUP(engines!$A52,LegendAndTables!$C$4:$D$11,2,FALSE))</f>
        <v/>
      </c>
    </row>
    <row r="53" spans="1:22" ht="14.4">
      <c r="A53" s="7">
        <v>7</v>
      </c>
      <c r="E53" s="7">
        <v>1488</v>
      </c>
      <c r="F53" s="17"/>
      <c r="H53" s="5" t="str">
        <f>IF(A53=7,"",VLOOKUP(engines!$A53,LegendAndTables!$C$4:$D$11,2,FALSE))</f>
        <v/>
      </c>
      <c r="I53" s="5" t="str">
        <f>IF(H53="","",IF(J53=0,_xlfn.XLOOKUP(K53,LegendAndTables!$D$14:$D$21,LegendAndTables!$C$14:$C$21,0,-1,2),_xlfn.XLOOKUP(K53,LegendAndTables!$E$14:$E$21,LegendAndTables!$C$14:$C$21,0,-1,2)))</f>
        <v/>
      </c>
      <c r="J53" s="5" t="str">
        <f t="shared" si="3"/>
        <v/>
      </c>
      <c r="K53" s="12" t="str">
        <f t="shared" si="0"/>
        <v/>
      </c>
      <c r="L53" s="12" t="str">
        <f t="shared" si="4"/>
        <v/>
      </c>
      <c r="M53" s="12" t="str">
        <f t="shared" si="5"/>
        <v/>
      </c>
      <c r="N53" s="14" t="str">
        <f>IF(H53="","",(4.966747+(23.27979-4.966747)/(1+(E53/463.6174)))*_xlfn.XLOOKUP(engines!H53,LegendAndTables!$D$4:$D$11,LegendAndTables!$E$4:$E$11,0,0,1)*IF(P53=0,1,1.2)*(1-0.01*I53))</f>
        <v/>
      </c>
      <c r="O53" s="12" t="str">
        <f t="shared" si="1"/>
        <v/>
      </c>
      <c r="P53" s="7">
        <v>1</v>
      </c>
      <c r="Q53" s="7">
        <v>36</v>
      </c>
      <c r="R53" s="7">
        <v>560</v>
      </c>
      <c r="S53" s="12" t="str">
        <f t="shared" si="2"/>
        <v/>
      </c>
      <c r="U53" s="17"/>
      <c r="V53" s="5" t="str">
        <f>IF(A53&lt;&gt;7,"",VLOOKUP(engines!$A53,LegendAndTables!$C$4:$D$11,2,FALSE))</f>
        <v>electric</v>
      </c>
    </row>
    <row r="54" spans="1:22" ht="14.4">
      <c r="A54" s="7">
        <v>2</v>
      </c>
      <c r="E54" s="7">
        <v>982</v>
      </c>
      <c r="F54" s="17"/>
      <c r="H54" s="5" t="str">
        <f>IF(A54=7,"",VLOOKUP(engines!$A54,LegendAndTables!$C$4:$D$11,2,FALSE))</f>
        <v>regular unleaded</v>
      </c>
      <c r="I54" s="5">
        <f>IF(H54="","",IF(J54=0,_xlfn.XLOOKUP(K54,LegendAndTables!$D$14:$D$21,LegendAndTables!$C$14:$C$21,0,-1,2),_xlfn.XLOOKUP(K54,LegendAndTables!$E$14:$E$21,LegendAndTables!$C$14:$C$21,0,-1,2)))</f>
        <v>8</v>
      </c>
      <c r="J54" s="5">
        <f t="shared" si="3"/>
        <v>1</v>
      </c>
      <c r="K54" s="12">
        <f t="shared" si="0"/>
        <v>4152.9222701513991</v>
      </c>
      <c r="L54" s="12">
        <f t="shared" si="4"/>
        <v>7179.9000000000005</v>
      </c>
      <c r="M54" s="12">
        <f t="shared" si="5"/>
        <v>6189.9000000000005</v>
      </c>
      <c r="N54" s="14">
        <f>IF(H54="","",(4.966747+(23.27979-4.966747)/(1+(E54/463.6174)))*_xlfn.XLOOKUP(engines!H54,LegendAndTables!$D$4:$D$11,LegendAndTables!$E$4:$E$11,0,0,1)*IF(P54=0,1,1.2)*(1-0.01*I54))</f>
        <v>9.9726527676260108</v>
      </c>
      <c r="O54" s="12">
        <f t="shared" si="1"/>
        <v>236.46</v>
      </c>
      <c r="P54" s="7">
        <v>0</v>
      </c>
      <c r="Q54" s="7">
        <v>838</v>
      </c>
      <c r="R54" s="7">
        <v>990</v>
      </c>
      <c r="S54" s="12">
        <f t="shared" si="2"/>
        <v>833.20635228355866</v>
      </c>
      <c r="U54" s="17"/>
      <c r="V54" s="5" t="str">
        <f>IF(A54&lt;&gt;7,"",VLOOKUP(engines!$A54,LegendAndTables!$C$4:$D$11,2,FALSE))</f>
        <v/>
      </c>
    </row>
    <row r="55" spans="1:22" ht="14.4">
      <c r="A55" s="7">
        <v>8</v>
      </c>
      <c r="E55" s="7">
        <v>964</v>
      </c>
      <c r="F55" s="17"/>
      <c r="H55" s="5" t="str">
        <f>IF(A55=7,"",VLOOKUP(engines!$A55,LegendAndTables!$C$4:$D$11,2,FALSE))</f>
        <v>flex-fuel (unleaded/E85)</v>
      </c>
      <c r="I55" s="5">
        <f>IF(H55="","",IF(J55=0,_xlfn.XLOOKUP(K55,LegendAndTables!$D$14:$D$21,LegendAndTables!$C$14:$C$21,0,-1,2),_xlfn.XLOOKUP(K55,LegendAndTables!$E$14:$E$21,LegendAndTables!$C$14:$C$21,0,-1,2)))</f>
        <v>8</v>
      </c>
      <c r="J55" s="5">
        <f t="shared" si="3"/>
        <v>0</v>
      </c>
      <c r="K55" s="12">
        <f t="shared" si="0"/>
        <v>4315.1298119964194</v>
      </c>
      <c r="L55" s="12">
        <f t="shared" si="4"/>
        <v>7011</v>
      </c>
      <c r="M55" s="12">
        <f t="shared" si="5"/>
        <v>6498</v>
      </c>
      <c r="N55" s="14">
        <f>IF(H55="","",(4.966747+(23.27979-4.966747)/(1+(E55/463.6174)))*_xlfn.XLOOKUP(engines!H55,LegendAndTables!$D$4:$D$11,LegendAndTables!$E$4:$E$11,0,0,1)*IF(P55=0,1,1.2)*(1-0.01*I55))</f>
        <v>10.743633698460529</v>
      </c>
      <c r="O55" s="12">
        <f t="shared" si="1"/>
        <v>223.4</v>
      </c>
      <c r="P55" s="7">
        <v>0</v>
      </c>
      <c r="Q55" s="7">
        <v>1011</v>
      </c>
      <c r="R55" s="7">
        <v>513</v>
      </c>
      <c r="S55" s="12">
        <f t="shared" si="2"/>
        <v>779.15173899661431</v>
      </c>
      <c r="U55" s="17"/>
      <c r="V55" s="5" t="str">
        <f>IF(A55&lt;&gt;7,"",VLOOKUP(engines!$A55,LegendAndTables!$C$4:$D$11,2,FALSE))</f>
        <v/>
      </c>
    </row>
    <row r="56" spans="1:22" ht="14.4">
      <c r="A56" s="7">
        <v>5</v>
      </c>
      <c r="E56" s="7">
        <v>228</v>
      </c>
      <c r="F56" s="17"/>
      <c r="H56" s="5" t="str">
        <f>IF(A56=7,"",VLOOKUP(engines!$A56,LegendAndTables!$C$4:$D$11,2,FALSE))</f>
        <v>flex-fuel (premium unleaded recommended/E85)</v>
      </c>
      <c r="I56" s="5">
        <f>IF(H56="","",IF(J56=0,_xlfn.XLOOKUP(K56,LegendAndTables!$D$14:$D$21,LegendAndTables!$C$14:$C$21,0,-1,2),_xlfn.XLOOKUP(K56,LegendAndTables!$E$14:$E$21,LegendAndTables!$C$14:$C$21,0,-1,2)))</f>
        <v>4</v>
      </c>
      <c r="J56" s="5">
        <f t="shared" si="3"/>
        <v>0</v>
      </c>
      <c r="K56" s="12">
        <f t="shared" si="0"/>
        <v>1522.0293724966621</v>
      </c>
      <c r="L56" s="12">
        <f t="shared" si="4"/>
        <v>7358</v>
      </c>
      <c r="M56" s="12">
        <f t="shared" si="5"/>
        <v>6643</v>
      </c>
      <c r="N56" s="14">
        <f>IF(H56="","",(4.966747+(23.27979-4.966747)/(1+(E56/463.6174)))*_xlfn.XLOOKUP(engines!H56,LegendAndTables!$D$4:$D$11,LegendAndTables!$E$4:$E$11,0,0,1)*IF(P56=0,1,1.2)*(1-0.01*I56))</f>
        <v>21.45264648446809</v>
      </c>
      <c r="O56" s="12">
        <f t="shared" si="1"/>
        <v>149.80000000000001</v>
      </c>
      <c r="P56" s="7">
        <v>1</v>
      </c>
      <c r="Q56" s="7">
        <v>1358</v>
      </c>
      <c r="R56" s="7">
        <v>715</v>
      </c>
      <c r="S56" s="12">
        <f t="shared" si="2"/>
        <v>180.25831702544031</v>
      </c>
      <c r="U56" s="17"/>
      <c r="V56" s="5" t="str">
        <f>IF(A56&lt;&gt;7,"",VLOOKUP(engines!$A56,LegendAndTables!$C$4:$D$11,2,FALSE))</f>
        <v/>
      </c>
    </row>
    <row r="57" spans="1:22" ht="14.4">
      <c r="A57" s="7">
        <v>4</v>
      </c>
      <c r="E57" s="7">
        <v>1148</v>
      </c>
      <c r="F57" s="17"/>
      <c r="H57" s="5" t="str">
        <f>IF(A57=7,"",VLOOKUP(engines!$A57,LegendAndTables!$C$4:$D$11,2,FALSE))</f>
        <v>diesel</v>
      </c>
      <c r="I57" s="5">
        <f>IF(H57="","",IF(J57=0,_xlfn.XLOOKUP(K57,LegendAndTables!$D$14:$D$21,LegendAndTables!$C$14:$C$21,0,-1,2),_xlfn.XLOOKUP(K57,LegendAndTables!$E$14:$E$21,LegendAndTables!$C$14:$C$21,0,-1,2)))</f>
        <v>8</v>
      </c>
      <c r="J57" s="5">
        <f t="shared" si="3"/>
        <v>1</v>
      </c>
      <c r="K57" s="12">
        <f t="shared" si="0"/>
        <v>4521.6432313206506</v>
      </c>
      <c r="L57" s="12">
        <f t="shared" si="4"/>
        <v>5857.95</v>
      </c>
      <c r="M57" s="12">
        <f t="shared" si="5"/>
        <v>5303.95</v>
      </c>
      <c r="N57" s="14">
        <f>IF(H57="","",(4.966747+(23.27979-4.966747)/(1+(E57/463.6174)))*_xlfn.XLOOKUP(engines!H57,LegendAndTables!$D$4:$D$11,LegendAndTables!$E$4:$E$11,0,0,1)*IF(P57=0,1,1.2)*(1-0.01*I57))</f>
        <v>11.299328463600594</v>
      </c>
      <c r="O57" s="12">
        <f t="shared" si="1"/>
        <v>253.89000000000001</v>
      </c>
      <c r="P57" s="7">
        <v>0</v>
      </c>
      <c r="Q57" s="7">
        <v>1079</v>
      </c>
      <c r="R57" s="7">
        <v>554</v>
      </c>
      <c r="S57" s="12">
        <f t="shared" si="2"/>
        <v>1136.755814063104</v>
      </c>
      <c r="U57" s="17"/>
      <c r="V57" s="5" t="str">
        <f>IF(A57&lt;&gt;7,"",VLOOKUP(engines!$A57,LegendAndTables!$C$4:$D$11,2,FALSE))</f>
        <v/>
      </c>
    </row>
    <row r="58" spans="1:22" ht="14.4">
      <c r="A58" s="7">
        <v>6</v>
      </c>
      <c r="E58" s="7">
        <v>1270</v>
      </c>
      <c r="F58" s="17"/>
      <c r="H58" s="5" t="str">
        <f>IF(A58=7,"",VLOOKUP(engines!$A58,LegendAndTables!$C$4:$D$11,2,FALSE))</f>
        <v>flex-fuel (premium unleaded required/E85)</v>
      </c>
      <c r="I58" s="5">
        <f>IF(H58="","",IF(J58=0,_xlfn.XLOOKUP(K58,LegendAndTables!$D$14:$D$21,LegendAndTables!$C$14:$C$21,0,-1,2),_xlfn.XLOOKUP(K58,LegendAndTables!$E$14:$E$21,LegendAndTables!$C$14:$C$21,0,-1,2)))</f>
        <v>8</v>
      </c>
      <c r="J58" s="5">
        <f t="shared" si="3"/>
        <v>0</v>
      </c>
      <c r="K58" s="12">
        <f t="shared" si="0"/>
        <v>5000</v>
      </c>
      <c r="L58" s="12">
        <f t="shared" si="4"/>
        <v>6452</v>
      </c>
      <c r="M58" s="12">
        <f t="shared" si="5"/>
        <v>5532</v>
      </c>
      <c r="N58" s="14">
        <f>IF(H58="","",(4.966747+(23.27979-4.966747)/(1+(E58/463.6174)))*_xlfn.XLOOKUP(engines!H58,LegendAndTables!$D$4:$D$11,LegendAndTables!$E$4:$E$11,0,0,1)*IF(P58=0,1,1.2)*(1-0.01*I58))</f>
        <v>12.087939757648305</v>
      </c>
      <c r="O58" s="12">
        <f t="shared" si="1"/>
        <v>254</v>
      </c>
      <c r="P58" s="7">
        <v>1</v>
      </c>
      <c r="Q58" s="7">
        <v>452</v>
      </c>
      <c r="R58" s="7">
        <v>920</v>
      </c>
      <c r="S58" s="12">
        <f t="shared" si="2"/>
        <v>1205.7194504699928</v>
      </c>
      <c r="U58" s="17"/>
      <c r="V58" s="5" t="str">
        <f>IF(A58&lt;&gt;7,"",VLOOKUP(engines!$A58,LegendAndTables!$C$4:$D$11,2,FALSE))</f>
        <v/>
      </c>
    </row>
    <row r="59" spans="1:22" ht="14.4">
      <c r="A59" s="7">
        <v>4</v>
      </c>
      <c r="E59" s="7">
        <v>297</v>
      </c>
      <c r="F59" s="17"/>
      <c r="H59" s="5" t="str">
        <f>IF(A59=7,"",VLOOKUP(engines!$A59,LegendAndTables!$C$4:$D$11,2,FALSE))</f>
        <v>diesel</v>
      </c>
      <c r="I59" s="5">
        <f>IF(H59="","",IF(J59=0,_xlfn.XLOOKUP(K59,LegendAndTables!$D$14:$D$21,LegendAndTables!$C$14:$C$21,0,-1,2),_xlfn.XLOOKUP(K59,LegendAndTables!$E$14:$E$21,LegendAndTables!$C$14:$C$21,0,-1,2)))</f>
        <v>4</v>
      </c>
      <c r="J59" s="5">
        <f t="shared" si="3"/>
        <v>1</v>
      </c>
      <c r="K59" s="12">
        <f t="shared" si="0"/>
        <v>1805.0870635427113</v>
      </c>
      <c r="L59" s="12">
        <f t="shared" si="4"/>
        <v>5011.6500000000005</v>
      </c>
      <c r="M59" s="12">
        <f t="shared" si="5"/>
        <v>4432.6500000000005</v>
      </c>
      <c r="N59" s="14">
        <f>IF(H59="","",(4.966747+(23.27979-4.966747)/(1+(E59/463.6174)))*_xlfn.XLOOKUP(engines!H59,LegendAndTables!$D$4:$D$11,LegendAndTables!$E$4:$E$11,0,0,1)*IF(P59=0,1,1.2)*(1-0.01*I59))</f>
        <v>18.580670894710781</v>
      </c>
      <c r="O59" s="12">
        <f t="shared" si="1"/>
        <v>164.535</v>
      </c>
      <c r="P59" s="7">
        <v>0</v>
      </c>
      <c r="Q59" s="7">
        <v>273</v>
      </c>
      <c r="R59" s="7">
        <v>579</v>
      </c>
      <c r="S59" s="12">
        <f t="shared" si="2"/>
        <v>351.8987513112923</v>
      </c>
      <c r="U59" s="17"/>
      <c r="V59" s="5" t="str">
        <f>IF(A59&lt;&gt;7,"",VLOOKUP(engines!$A59,LegendAndTables!$C$4:$D$11,2,FALSE))</f>
        <v/>
      </c>
    </row>
    <row r="60" spans="1:22" ht="14.4">
      <c r="A60" s="7">
        <v>3</v>
      </c>
      <c r="E60" s="7">
        <v>579</v>
      </c>
      <c r="F60" s="17"/>
      <c r="H60" s="5" t="str">
        <f>IF(A60=7,"",VLOOKUP(engines!$A60,LegendAndTables!$C$4:$D$11,2,FALSE))</f>
        <v>premium unleaded (required)</v>
      </c>
      <c r="I60" s="5">
        <f>IF(H60="","",IF(J60=0,_xlfn.XLOOKUP(K60,LegendAndTables!$D$14:$D$21,LegendAndTables!$C$14:$C$21,0,-1,2),_xlfn.XLOOKUP(K60,LegendAndTables!$E$14:$E$21,LegendAndTables!$C$14:$C$21,0,-1,2)))</f>
        <v>6</v>
      </c>
      <c r="J60" s="5">
        <f t="shared" si="3"/>
        <v>0</v>
      </c>
      <c r="K60" s="12">
        <f t="shared" si="0"/>
        <v>3131.4223904813412</v>
      </c>
      <c r="L60" s="12">
        <f t="shared" si="4"/>
        <v>6013</v>
      </c>
      <c r="M60" s="12">
        <f t="shared" si="5"/>
        <v>5500</v>
      </c>
      <c r="N60" s="14">
        <f>IF(H60="","",(4.966747+(23.27979-4.966747)/(1+(E60/463.6174)))*_xlfn.XLOOKUP(engines!H60,LegendAndTables!$D$4:$D$11,LegendAndTables!$E$4:$E$11,0,0,1)*IF(P60=0,1,1.2)*(1-0.01*I60))</f>
        <v>15.231664577913234</v>
      </c>
      <c r="O60" s="12">
        <f t="shared" si="1"/>
        <v>184.9</v>
      </c>
      <c r="P60" s="7">
        <v>1</v>
      </c>
      <c r="Q60" s="7">
        <v>13</v>
      </c>
      <c r="R60" s="7">
        <v>513</v>
      </c>
      <c r="S60" s="12">
        <f t="shared" si="2"/>
        <v>552.8923636363636</v>
      </c>
      <c r="U60" s="17"/>
      <c r="V60" s="5" t="str">
        <f>IF(A60&lt;&gt;7,"",VLOOKUP(engines!$A60,LegendAndTables!$C$4:$D$11,2,FALSE))</f>
        <v/>
      </c>
    </row>
    <row r="61" spans="1:22" ht="14.4">
      <c r="A61" s="7">
        <v>5</v>
      </c>
      <c r="E61" s="7">
        <v>688</v>
      </c>
      <c r="F61" s="17"/>
      <c r="H61" s="5" t="str">
        <f>IF(A61=7,"",VLOOKUP(engines!$A61,LegendAndTables!$C$4:$D$11,2,FALSE))</f>
        <v>flex-fuel (premium unleaded recommended/E85)</v>
      </c>
      <c r="I61" s="5">
        <f>IF(H61="","",IF(J61=0,_xlfn.XLOOKUP(K61,LegendAndTables!$D$14:$D$21,LegendAndTables!$C$14:$C$21,0,-1,2),_xlfn.XLOOKUP(K61,LegendAndTables!$E$14:$E$21,LegendAndTables!$C$14:$C$21,0,-1,2)))</f>
        <v>6</v>
      </c>
      <c r="J61" s="5">
        <f t="shared" si="3"/>
        <v>1</v>
      </c>
      <c r="K61" s="12">
        <f t="shared" si="0"/>
        <v>3346.4662678145819</v>
      </c>
      <c r="L61" s="12">
        <f t="shared" si="4"/>
        <v>6458.55</v>
      </c>
      <c r="M61" s="12">
        <f t="shared" si="5"/>
        <v>5857.55</v>
      </c>
      <c r="N61" s="14">
        <f>IF(H61="","",(4.966747+(23.27979-4.966747)/(1+(E61/463.6174)))*_xlfn.XLOOKUP(engines!H61,LegendAndTables!$D$4:$D$11,LegendAndTables!$E$4:$E$11,0,0,1)*IF(P61=0,1,1.2)*(1-0.01*I61))</f>
        <v>12.526756039463157</v>
      </c>
      <c r="O61" s="12">
        <f t="shared" si="1"/>
        <v>205.59000000000003</v>
      </c>
      <c r="P61" s="7">
        <v>0</v>
      </c>
      <c r="Q61" s="7">
        <v>151</v>
      </c>
      <c r="R61" s="7">
        <v>601</v>
      </c>
      <c r="S61" s="12">
        <f t="shared" si="2"/>
        <v>616.87497332502494</v>
      </c>
      <c r="U61" s="17"/>
      <c r="V61" s="5" t="str">
        <f>IF(A61&lt;&gt;7,"",VLOOKUP(engines!$A61,LegendAndTables!$C$4:$D$11,2,FALSE))</f>
        <v/>
      </c>
    </row>
    <row r="62" spans="1:22" ht="14.4">
      <c r="A62" s="7">
        <v>7</v>
      </c>
      <c r="E62" s="7">
        <v>1203</v>
      </c>
      <c r="F62" s="17"/>
      <c r="H62" s="5" t="str">
        <f>IF(A62=7,"",VLOOKUP(engines!$A62,LegendAndTables!$C$4:$D$11,2,FALSE))</f>
        <v/>
      </c>
      <c r="I62" s="5" t="str">
        <f>IF(H62="","",IF(J62=0,_xlfn.XLOOKUP(K62,LegendAndTables!$D$14:$D$21,LegendAndTables!$C$14:$C$21,0,-1,2),_xlfn.XLOOKUP(K62,LegendAndTables!$E$14:$E$21,LegendAndTables!$C$14:$C$21,0,-1,2)))</f>
        <v/>
      </c>
      <c r="J62" s="5" t="str">
        <f t="shared" si="3"/>
        <v/>
      </c>
      <c r="K62" s="12" t="str">
        <f t="shared" si="0"/>
        <v/>
      </c>
      <c r="L62" s="12" t="str">
        <f t="shared" si="4"/>
        <v/>
      </c>
      <c r="M62" s="12" t="str">
        <f t="shared" si="5"/>
        <v/>
      </c>
      <c r="N62" s="14" t="str">
        <f>IF(H62="","",(4.966747+(23.27979-4.966747)/(1+(E62/463.6174)))*_xlfn.XLOOKUP(engines!H62,LegendAndTables!$D$4:$D$11,LegendAndTables!$E$4:$E$11,0,0,1)*IF(P62=0,1,1.2)*(1-0.01*I62))</f>
        <v/>
      </c>
      <c r="O62" s="12" t="str">
        <f t="shared" si="1"/>
        <v/>
      </c>
      <c r="P62" s="7">
        <v>1</v>
      </c>
      <c r="Q62" s="7">
        <v>452</v>
      </c>
      <c r="R62" s="7">
        <v>686</v>
      </c>
      <c r="S62" s="12" t="str">
        <f t="shared" si="2"/>
        <v/>
      </c>
      <c r="U62" s="17"/>
      <c r="V62" s="5" t="str">
        <f>IF(A62&lt;&gt;7,"",VLOOKUP(engines!$A62,LegendAndTables!$C$4:$D$11,2,FALSE))</f>
        <v>electric</v>
      </c>
    </row>
    <row r="63" spans="1:22" ht="14.4">
      <c r="A63" s="7">
        <v>6</v>
      </c>
      <c r="E63" s="7">
        <v>1481</v>
      </c>
      <c r="F63" s="17"/>
      <c r="H63" s="5" t="str">
        <f>IF(A63=7,"",VLOOKUP(engines!$A63,LegendAndTables!$C$4:$D$11,2,FALSE))</f>
        <v>flex-fuel (premium unleaded required/E85)</v>
      </c>
      <c r="I63" s="5">
        <f>IF(H63="","",IF(J63=0,_xlfn.XLOOKUP(K63,LegendAndTables!$D$14:$D$21,LegendAndTables!$C$14:$C$21,0,-1,2),_xlfn.XLOOKUP(K63,LegendAndTables!$E$14:$E$21,LegendAndTables!$C$14:$C$21,0,-1,2)))</f>
        <v>8</v>
      </c>
      <c r="J63" s="5">
        <f t="shared" si="3"/>
        <v>1</v>
      </c>
      <c r="K63" s="12">
        <f t="shared" si="0"/>
        <v>5127.1399144899688</v>
      </c>
      <c r="L63" s="12">
        <f t="shared" si="4"/>
        <v>6967.8</v>
      </c>
      <c r="M63" s="12">
        <f t="shared" si="5"/>
        <v>6412.8</v>
      </c>
      <c r="N63" s="14">
        <f>IF(H63="","",(4.966747+(23.27979-4.966747)/(1+(E63/463.6174)))*_xlfn.XLOOKUP(engines!H63,LegendAndTables!$D$4:$D$11,LegendAndTables!$E$4:$E$11,0,0,1)*IF(P63=0,1,1.2)*(1-0.01*I63))</f>
        <v>11.436750353888307</v>
      </c>
      <c r="O63" s="12">
        <f t="shared" si="1"/>
        <v>288.85500000000002</v>
      </c>
      <c r="P63" s="7">
        <v>1</v>
      </c>
      <c r="Q63" s="7">
        <v>636</v>
      </c>
      <c r="R63" s="7">
        <v>555</v>
      </c>
      <c r="S63" s="12">
        <f t="shared" si="2"/>
        <v>1212.9197854291417</v>
      </c>
      <c r="U63" s="17"/>
      <c r="V63" s="5" t="str">
        <f>IF(A63&lt;&gt;7,"",VLOOKUP(engines!$A63,LegendAndTables!$C$4:$D$11,2,FALSE))</f>
        <v/>
      </c>
    </row>
    <row r="64" spans="1:22" ht="14.4">
      <c r="A64" s="7">
        <v>3</v>
      </c>
      <c r="E64" s="7">
        <v>598</v>
      </c>
      <c r="F64" s="17"/>
      <c r="H64" s="5" t="str">
        <f>IF(A64=7,"",VLOOKUP(engines!$A64,LegendAndTables!$C$4:$D$11,2,FALSE))</f>
        <v>premium unleaded (required)</v>
      </c>
      <c r="I64" s="5">
        <f>IF(H64="","",IF(J64=0,_xlfn.XLOOKUP(K64,LegendAndTables!$D$14:$D$21,LegendAndTables!$C$14:$C$21,0,-1,2),_xlfn.XLOOKUP(K64,LegendAndTables!$E$14:$E$21,LegendAndTables!$C$14:$C$21,0,-1,2)))</f>
        <v>5</v>
      </c>
      <c r="J64" s="5">
        <f t="shared" si="3"/>
        <v>1</v>
      </c>
      <c r="K64" s="12">
        <f t="shared" si="0"/>
        <v>3048.8426634036909</v>
      </c>
      <c r="L64" s="12">
        <f t="shared" si="4"/>
        <v>6544.6500000000005</v>
      </c>
      <c r="M64" s="12">
        <f t="shared" si="5"/>
        <v>5590.6500000000005</v>
      </c>
      <c r="N64" s="14">
        <f>IF(H64="","",(4.966747+(23.27979-4.966747)/(1+(E64/463.6174)))*_xlfn.XLOOKUP(engines!H64,LegendAndTables!$D$4:$D$11,LegendAndTables!$E$4:$E$11,0,0,1)*IF(P64=0,1,1.2)*(1-0.01*I64))</f>
        <v>15.222574834607904</v>
      </c>
      <c r="O64" s="12">
        <f t="shared" si="1"/>
        <v>196.14000000000001</v>
      </c>
      <c r="P64" s="7">
        <v>1</v>
      </c>
      <c r="Q64" s="7">
        <v>233</v>
      </c>
      <c r="R64" s="7">
        <v>954</v>
      </c>
      <c r="S64" s="12">
        <f t="shared" si="2"/>
        <v>561.7765376119055</v>
      </c>
      <c r="U64" s="17"/>
      <c r="V64" s="5" t="str">
        <f>IF(A64&lt;&gt;7,"",VLOOKUP(engines!$A64,LegendAndTables!$C$4:$D$11,2,FALSE))</f>
        <v/>
      </c>
    </row>
    <row r="65" spans="1:22" ht="14.4">
      <c r="A65" s="7">
        <v>2</v>
      </c>
      <c r="E65" s="7">
        <v>1037</v>
      </c>
      <c r="F65" s="17"/>
      <c r="H65" s="5" t="str">
        <f>IF(A65=7,"",VLOOKUP(engines!$A65,LegendAndTables!$C$4:$D$11,2,FALSE))</f>
        <v>regular unleaded</v>
      </c>
      <c r="I65" s="5">
        <f>IF(H65="","",IF(J65=0,_xlfn.XLOOKUP(K65,LegendAndTables!$D$14:$D$21,LegendAndTables!$C$14:$C$21,0,-1,2),_xlfn.XLOOKUP(K65,LegendAndTables!$E$14:$E$21,LegendAndTables!$C$14:$C$21,0,-1,2)))</f>
        <v>8</v>
      </c>
      <c r="J65" s="5">
        <f t="shared" si="3"/>
        <v>1</v>
      </c>
      <c r="K65" s="12">
        <f t="shared" si="0"/>
        <v>4280.9668297314602</v>
      </c>
      <c r="L65" s="12">
        <f t="shared" si="4"/>
        <v>6448.05</v>
      </c>
      <c r="M65" s="12">
        <f t="shared" si="5"/>
        <v>5503.05</v>
      </c>
      <c r="N65" s="14">
        <f>IF(H65="","",(4.966747+(23.27979-4.966747)/(1+(E65/463.6174)))*_xlfn.XLOOKUP(engines!H65,LegendAndTables!$D$4:$D$11,LegendAndTables!$E$4:$E$11,0,0,1)*IF(P65=0,1,1.2)*(1-0.01*I65))</f>
        <v>9.7746152771774604</v>
      </c>
      <c r="O65" s="12">
        <f t="shared" si="1"/>
        <v>242.23499999999999</v>
      </c>
      <c r="P65" s="7">
        <v>0</v>
      </c>
      <c r="Q65" s="7">
        <v>141</v>
      </c>
      <c r="R65" s="7">
        <v>945</v>
      </c>
      <c r="S65" s="12">
        <f t="shared" si="2"/>
        <v>989.69189812921923</v>
      </c>
      <c r="U65" s="17"/>
      <c r="V65" s="5" t="str">
        <f>IF(A65&lt;&gt;7,"",VLOOKUP(engines!$A65,LegendAndTables!$C$4:$D$11,2,FALSE))</f>
        <v/>
      </c>
    </row>
    <row r="66" spans="1:22" ht="14.4">
      <c r="A66" s="7">
        <v>1</v>
      </c>
      <c r="E66" s="7">
        <v>748</v>
      </c>
      <c r="F66" s="17"/>
      <c r="H66" s="5" t="str">
        <f>IF(A66=7,"",VLOOKUP(engines!$A66,LegendAndTables!$C$4:$D$11,2,FALSE))</f>
        <v>premium unleaded (recommended)</v>
      </c>
      <c r="I66" s="5">
        <f>IF(H66="","",IF(J66=0,_xlfn.XLOOKUP(K66,LegendAndTables!$D$14:$D$21,LegendAndTables!$C$14:$C$21,0,-1,2),_xlfn.XLOOKUP(K66,LegendAndTables!$E$14:$E$21,LegendAndTables!$C$14:$C$21,0,-1,2)))</f>
        <v>8</v>
      </c>
      <c r="J66" s="5">
        <f t="shared" si="3"/>
        <v>0</v>
      </c>
      <c r="K66" s="12">
        <f t="shared" ref="K66:K129" si="6">IF(H66="","",(E66/O66)*1000)</f>
        <v>3706.6402378592661</v>
      </c>
      <c r="L66" s="12">
        <f t="shared" si="4"/>
        <v>6829</v>
      </c>
      <c r="M66" s="12">
        <f t="shared" si="5"/>
        <v>5871</v>
      </c>
      <c r="N66" s="14">
        <f>IF(H66="","",(4.966747+(23.27979-4.966747)/(1+(E66/463.6174)))*_xlfn.XLOOKUP(engines!H66,LegendAndTables!$D$4:$D$11,LegendAndTables!$E$4:$E$11,0,0,1)*IF(P66=0,1,1.2)*(1-0.01*I66))</f>
        <v>13.351613862515118</v>
      </c>
      <c r="O66" s="12">
        <f t="shared" ref="O66:O129" si="7">IF(H66="","",(127+(0.1*E66))*IF(J66=1,1.05,1))</f>
        <v>201.8</v>
      </c>
      <c r="P66" s="7">
        <v>1</v>
      </c>
      <c r="Q66" s="7">
        <v>829</v>
      </c>
      <c r="R66" s="7">
        <v>958</v>
      </c>
      <c r="S66" s="12">
        <f t="shared" ref="S66:S129" si="8">IF(H66="","",(E66*5252)/M66)</f>
        <v>669.13575200136268</v>
      </c>
      <c r="U66" s="17"/>
      <c r="V66" s="5" t="str">
        <f>IF(A66&lt;&gt;7,"",VLOOKUP(engines!$A66,LegendAndTables!$C$4:$D$11,2,FALSE))</f>
        <v/>
      </c>
    </row>
    <row r="67" spans="1:22" ht="14.4">
      <c r="A67" s="7">
        <v>3</v>
      </c>
      <c r="E67" s="7">
        <v>630</v>
      </c>
      <c r="F67" s="17"/>
      <c r="H67" s="5" t="str">
        <f>IF(A67=7,"",VLOOKUP(engines!$A67,LegendAndTables!$C$4:$D$11,2,FALSE))</f>
        <v>premium unleaded (required)</v>
      </c>
      <c r="I67" s="5">
        <f>IF(H67="","",IF(J67=0,_xlfn.XLOOKUP(K67,LegendAndTables!$D$14:$D$21,LegendAndTables!$C$14:$C$21,0,-1,2),_xlfn.XLOOKUP(K67,LegendAndTables!$E$14:$E$21,LegendAndTables!$C$14:$C$21,0,-1,2)))</f>
        <v>6</v>
      </c>
      <c r="J67" s="5">
        <f t="shared" ref="J67:J130" si="9">IF(H67="","",P66)</f>
        <v>1</v>
      </c>
      <c r="K67" s="12">
        <f t="shared" si="6"/>
        <v>3157.8947368421054</v>
      </c>
      <c r="L67" s="12">
        <f t="shared" ref="L67:L130" si="10">IF(H67="","",IF(H67="diesel",4500+Q67,6000+Q67)*IF(J67=1,1.05,1))</f>
        <v>6851.25</v>
      </c>
      <c r="M67" s="12">
        <f t="shared" ref="M67:M130" si="11">IF(H67="","",L67-R67)</f>
        <v>6277.25</v>
      </c>
      <c r="N67" s="14">
        <f>IF(H67="","",(4.966747+(23.27979-4.966747)/(1+(E67/463.6174)))*_xlfn.XLOOKUP(engines!H67,LegendAndTables!$D$4:$D$11,LegendAndTables!$E$4:$E$11,0,0,1)*IF(P67=0,1,1.2)*(1-0.01*I67))</f>
        <v>12.325377955119766</v>
      </c>
      <c r="O67" s="12">
        <f t="shared" si="7"/>
        <v>199.5</v>
      </c>
      <c r="P67" s="7">
        <v>0</v>
      </c>
      <c r="Q67" s="7">
        <v>525</v>
      </c>
      <c r="R67" s="7">
        <v>574</v>
      </c>
      <c r="S67" s="12">
        <f t="shared" si="8"/>
        <v>527.10342904934487</v>
      </c>
      <c r="U67" s="17"/>
      <c r="V67" s="5" t="str">
        <f>IF(A67&lt;&gt;7,"",VLOOKUP(engines!$A67,LegendAndTables!$C$4:$D$11,2,FALSE))</f>
        <v/>
      </c>
    </row>
    <row r="68" spans="1:22" ht="14.4">
      <c r="A68" s="7">
        <v>6</v>
      </c>
      <c r="E68" s="7">
        <v>1098</v>
      </c>
      <c r="F68" s="17"/>
      <c r="H68" s="5" t="str">
        <f>IF(A68=7,"",VLOOKUP(engines!$A68,LegendAndTables!$C$4:$D$11,2,FALSE))</f>
        <v>flex-fuel (premium unleaded required/E85)</v>
      </c>
      <c r="I68" s="5">
        <f>IF(H68="","",IF(J68=0,_xlfn.XLOOKUP(K68,LegendAndTables!$D$14:$D$21,LegendAndTables!$C$14:$C$21,0,-1,2),_xlfn.XLOOKUP(K68,LegendAndTables!$E$14:$E$21,LegendAndTables!$C$14:$C$21,0,-1,2)))</f>
        <v>8</v>
      </c>
      <c r="J68" s="5">
        <f t="shared" si="9"/>
        <v>0</v>
      </c>
      <c r="K68" s="12">
        <f t="shared" si="6"/>
        <v>4636.8243243243232</v>
      </c>
      <c r="L68" s="12">
        <f t="shared" si="10"/>
        <v>6546</v>
      </c>
      <c r="M68" s="12">
        <f t="shared" si="11"/>
        <v>5638</v>
      </c>
      <c r="N68" s="14">
        <f>IF(H68="","",(4.966747+(23.27979-4.966747)/(1+(E68/463.6174)))*_xlfn.XLOOKUP(engines!H68,LegendAndTables!$D$4:$D$11,LegendAndTables!$E$4:$E$11,0,0,1)*IF(P68=0,1,1.2)*(1-0.01*I68))</f>
        <v>10.624130905185185</v>
      </c>
      <c r="O68" s="12">
        <f t="shared" si="7"/>
        <v>236.8</v>
      </c>
      <c r="P68" s="7">
        <v>0</v>
      </c>
      <c r="Q68" s="7">
        <v>546</v>
      </c>
      <c r="R68" s="7">
        <v>908</v>
      </c>
      <c r="S68" s="12">
        <f t="shared" si="8"/>
        <v>1022.8265342319971</v>
      </c>
      <c r="U68" s="17"/>
      <c r="V68" s="5" t="str">
        <f>IF(A68&lt;&gt;7,"",VLOOKUP(engines!$A68,LegendAndTables!$C$4:$D$11,2,FALSE))</f>
        <v/>
      </c>
    </row>
    <row r="69" spans="1:22" ht="14.4">
      <c r="A69" s="7">
        <v>6</v>
      </c>
      <c r="E69" s="7">
        <v>525</v>
      </c>
      <c r="F69" s="17"/>
      <c r="H69" s="5" t="str">
        <f>IF(A69=7,"",VLOOKUP(engines!$A69,LegendAndTables!$C$4:$D$11,2,FALSE))</f>
        <v>flex-fuel (premium unleaded required/E85)</v>
      </c>
      <c r="I69" s="5">
        <f>IF(H69="","",IF(J69=0,_xlfn.XLOOKUP(K69,LegendAndTables!$D$14:$D$21,LegendAndTables!$C$14:$C$21,0,-1,2),_xlfn.XLOOKUP(K69,LegendAndTables!$E$14:$E$21,LegendAndTables!$C$14:$C$21,0,-1,2)))</f>
        <v>6</v>
      </c>
      <c r="J69" s="5">
        <f t="shared" si="9"/>
        <v>0</v>
      </c>
      <c r="K69" s="12">
        <f t="shared" si="6"/>
        <v>2924.7910863509746</v>
      </c>
      <c r="L69" s="12">
        <f t="shared" si="10"/>
        <v>7340</v>
      </c>
      <c r="M69" s="12">
        <f t="shared" si="11"/>
        <v>6525</v>
      </c>
      <c r="N69" s="14">
        <f>IF(H69="","",(4.966747+(23.27979-4.966747)/(1+(E69/463.6174)))*_xlfn.XLOOKUP(engines!H69,LegendAndTables!$D$4:$D$11,LegendAndTables!$E$4:$E$11,0,0,1)*IF(P69=0,1,1.2)*(1-0.01*I69))</f>
        <v>14.143022123277234</v>
      </c>
      <c r="O69" s="12">
        <f t="shared" si="7"/>
        <v>179.5</v>
      </c>
      <c r="P69" s="7">
        <v>0</v>
      </c>
      <c r="Q69" s="7">
        <v>1340</v>
      </c>
      <c r="R69" s="7">
        <v>815</v>
      </c>
      <c r="S69" s="12">
        <f t="shared" si="8"/>
        <v>422.57471264367814</v>
      </c>
      <c r="U69" s="17"/>
      <c r="V69" s="5" t="str">
        <f>IF(A69&lt;&gt;7,"",VLOOKUP(engines!$A69,LegendAndTables!$C$4:$D$11,2,FALSE))</f>
        <v/>
      </c>
    </row>
    <row r="70" spans="1:22" ht="14.4">
      <c r="A70" s="7">
        <v>4</v>
      </c>
      <c r="E70" s="7">
        <v>1408</v>
      </c>
      <c r="F70" s="17"/>
      <c r="H70" s="5" t="str">
        <f>IF(A70=7,"",VLOOKUP(engines!$A70,LegendAndTables!$C$4:$D$11,2,FALSE))</f>
        <v>diesel</v>
      </c>
      <c r="I70" s="5">
        <f>IF(H70="","",IF(J70=0,_xlfn.XLOOKUP(K70,LegendAndTables!$D$14:$D$21,LegendAndTables!$C$14:$C$21,0,-1,2),_xlfn.XLOOKUP(K70,LegendAndTables!$E$14:$E$21,LegendAndTables!$C$14:$C$21,0,-1,2)))</f>
        <v>10</v>
      </c>
      <c r="J70" s="5">
        <f t="shared" si="9"/>
        <v>0</v>
      </c>
      <c r="K70" s="12">
        <f t="shared" si="6"/>
        <v>5257.6549663928299</v>
      </c>
      <c r="L70" s="12">
        <f t="shared" si="10"/>
        <v>4985</v>
      </c>
      <c r="M70" s="12">
        <f t="shared" si="11"/>
        <v>4065</v>
      </c>
      <c r="N70" s="14">
        <f>IF(H70="","",(4.966747+(23.27979-4.966747)/(1+(E70/463.6174)))*_xlfn.XLOOKUP(engines!H70,LegendAndTables!$D$4:$D$11,LegendAndTables!$E$4:$E$11,0,0,1)*IF(P70=0,1,1.2)*(1-0.01*I70))</f>
        <v>12.315967864423795</v>
      </c>
      <c r="O70" s="12">
        <f t="shared" si="7"/>
        <v>267.8</v>
      </c>
      <c r="P70" s="7">
        <v>1</v>
      </c>
      <c r="Q70" s="7">
        <v>485</v>
      </c>
      <c r="R70" s="7">
        <v>920</v>
      </c>
      <c r="S70" s="12">
        <f t="shared" si="8"/>
        <v>1819.1429274292743</v>
      </c>
      <c r="U70" s="17"/>
      <c r="V70" s="5" t="str">
        <f>IF(A70&lt;&gt;7,"",VLOOKUP(engines!$A70,LegendAndTables!$C$4:$D$11,2,FALSE))</f>
        <v/>
      </c>
    </row>
    <row r="71" spans="1:22" ht="14.4">
      <c r="A71" s="7">
        <v>5</v>
      </c>
      <c r="E71" s="7">
        <v>429</v>
      </c>
      <c r="F71" s="17"/>
      <c r="H71" s="5" t="str">
        <f>IF(A71=7,"",VLOOKUP(engines!$A71,LegendAndTables!$C$4:$D$11,2,FALSE))</f>
        <v>flex-fuel (premium unleaded recommended/E85)</v>
      </c>
      <c r="I71" s="5">
        <f>IF(H71="","",IF(J71=0,_xlfn.XLOOKUP(K71,LegendAndTables!$D$14:$D$21,LegendAndTables!$C$14:$C$21,0,-1,2),_xlfn.XLOOKUP(K71,LegendAndTables!$E$14:$E$21,LegendAndTables!$C$14:$C$21,0,-1,2)))</f>
        <v>5</v>
      </c>
      <c r="J71" s="5">
        <f t="shared" si="9"/>
        <v>1</v>
      </c>
      <c r="K71" s="12">
        <f t="shared" si="6"/>
        <v>2404.7759186075841</v>
      </c>
      <c r="L71" s="12">
        <f t="shared" si="10"/>
        <v>6375.6</v>
      </c>
      <c r="M71" s="12">
        <f t="shared" si="11"/>
        <v>5715.6</v>
      </c>
      <c r="N71" s="14">
        <f>IF(H71="","",(4.966747+(23.27979-4.966747)/(1+(E71/463.6174)))*_xlfn.XLOOKUP(engines!H71,LegendAndTables!$D$4:$D$11,LegendAndTables!$E$4:$E$11,0,0,1)*IF(P71=0,1,1.2)*(1-0.01*I71))</f>
        <v>14.854813585198984</v>
      </c>
      <c r="O71" s="12">
        <f t="shared" si="7"/>
        <v>178.39500000000001</v>
      </c>
      <c r="P71" s="7">
        <v>0</v>
      </c>
      <c r="Q71" s="7">
        <v>72</v>
      </c>
      <c r="R71" s="7">
        <v>660</v>
      </c>
      <c r="S71" s="12">
        <f t="shared" si="8"/>
        <v>394.20323325635104</v>
      </c>
      <c r="U71" s="17"/>
      <c r="V71" s="5" t="str">
        <f>IF(A71&lt;&gt;7,"",VLOOKUP(engines!$A71,LegendAndTables!$C$4:$D$11,2,FALSE))</f>
        <v/>
      </c>
    </row>
    <row r="72" spans="1:22" ht="14.4">
      <c r="A72" s="7">
        <v>4</v>
      </c>
      <c r="E72" s="7">
        <v>1043</v>
      </c>
      <c r="F72" s="17"/>
      <c r="H72" s="5" t="str">
        <f>IF(A72=7,"",VLOOKUP(engines!$A72,LegendAndTables!$C$4:$D$11,2,FALSE))</f>
        <v>diesel</v>
      </c>
      <c r="I72" s="5">
        <f>IF(H72="","",IF(J72=0,_xlfn.XLOOKUP(K72,LegendAndTables!$D$14:$D$21,LegendAndTables!$C$14:$C$21,0,-1,2),_xlfn.XLOOKUP(K72,LegendAndTables!$E$14:$E$21,LegendAndTables!$C$14:$C$21,0,-1,2)))</f>
        <v>8</v>
      </c>
      <c r="J72" s="5">
        <f t="shared" si="9"/>
        <v>0</v>
      </c>
      <c r="K72" s="12">
        <f t="shared" si="6"/>
        <v>4509.2952875054043</v>
      </c>
      <c r="L72" s="12">
        <f t="shared" si="10"/>
        <v>4858</v>
      </c>
      <c r="M72" s="12">
        <f t="shared" si="11"/>
        <v>4264</v>
      </c>
      <c r="N72" s="14">
        <f>IF(H72="","",(4.966747+(23.27979-4.966747)/(1+(E72/463.6174)))*_xlfn.XLOOKUP(engines!H72,LegendAndTables!$D$4:$D$11,LegendAndTables!$E$4:$E$11,0,0,1)*IF(P72=0,1,1.2)*(1-0.01*I72))</f>
        <v>11.704663073726604</v>
      </c>
      <c r="O72" s="12">
        <f t="shared" si="7"/>
        <v>231.3</v>
      </c>
      <c r="P72" s="7">
        <v>0</v>
      </c>
      <c r="Q72" s="7">
        <v>358</v>
      </c>
      <c r="R72" s="7">
        <v>594</v>
      </c>
      <c r="S72" s="12">
        <f t="shared" si="8"/>
        <v>1284.6707317073171</v>
      </c>
      <c r="U72" s="17"/>
      <c r="V72" s="5" t="str">
        <f>IF(A72&lt;&gt;7,"",VLOOKUP(engines!$A72,LegendAndTables!$C$4:$D$11,2,FALSE))</f>
        <v/>
      </c>
    </row>
    <row r="73" spans="1:22" ht="14.4">
      <c r="A73" s="7">
        <v>6</v>
      </c>
      <c r="E73" s="7">
        <v>1427</v>
      </c>
      <c r="F73" s="17"/>
      <c r="H73" s="5" t="str">
        <f>IF(A73=7,"",VLOOKUP(engines!$A73,LegendAndTables!$C$4:$D$11,2,FALSE))</f>
        <v>flex-fuel (premium unleaded required/E85)</v>
      </c>
      <c r="I73" s="5">
        <f>IF(H73="","",IF(J73=0,_xlfn.XLOOKUP(K73,LegendAndTables!$D$14:$D$21,LegendAndTables!$C$14:$C$21,0,-1,2),_xlfn.XLOOKUP(K73,LegendAndTables!$E$14:$E$21,LegendAndTables!$C$14:$C$21,0,-1,2)))</f>
        <v>10</v>
      </c>
      <c r="J73" s="5">
        <f t="shared" si="9"/>
        <v>0</v>
      </c>
      <c r="K73" s="12">
        <f t="shared" si="6"/>
        <v>5291.0641453466806</v>
      </c>
      <c r="L73" s="12">
        <f t="shared" si="10"/>
        <v>6516</v>
      </c>
      <c r="M73" s="12">
        <f t="shared" si="11"/>
        <v>5607</v>
      </c>
      <c r="N73" s="14">
        <f>IF(H73="","",(4.966747+(23.27979-4.966747)/(1+(E73/463.6174)))*_xlfn.XLOOKUP(engines!H73,LegendAndTables!$D$4:$D$11,LegendAndTables!$E$4:$E$11,0,0,1)*IF(P73=0,1,1.2)*(1-0.01*I73))</f>
        <v>9.4480158797145606</v>
      </c>
      <c r="O73" s="12">
        <f t="shared" si="7"/>
        <v>269.70000000000005</v>
      </c>
      <c r="P73" s="7">
        <v>0</v>
      </c>
      <c r="Q73" s="7">
        <v>516</v>
      </c>
      <c r="R73" s="7">
        <v>909</v>
      </c>
      <c r="S73" s="12">
        <f t="shared" si="8"/>
        <v>1336.6513286962725</v>
      </c>
      <c r="U73" s="17"/>
      <c r="V73" s="5" t="str">
        <f>IF(A73&lt;&gt;7,"",VLOOKUP(engines!$A73,LegendAndTables!$C$4:$D$11,2,FALSE))</f>
        <v/>
      </c>
    </row>
    <row r="74" spans="1:22" ht="14.4">
      <c r="A74" s="7">
        <v>8</v>
      </c>
      <c r="E74" s="7">
        <v>1365</v>
      </c>
      <c r="F74" s="17"/>
      <c r="H74" s="5" t="str">
        <f>IF(A74=7,"",VLOOKUP(engines!$A74,LegendAndTables!$C$4:$D$11,2,FALSE))</f>
        <v>flex-fuel (unleaded/E85)</v>
      </c>
      <c r="I74" s="5">
        <f>IF(H74="","",IF(J74=0,_xlfn.XLOOKUP(K74,LegendAndTables!$D$14:$D$21,LegendAndTables!$C$14:$C$21,0,-1,2),_xlfn.XLOOKUP(K74,LegendAndTables!$E$14:$E$21,LegendAndTables!$C$14:$C$21,0,-1,2)))</f>
        <v>10</v>
      </c>
      <c r="J74" s="5">
        <f t="shared" si="9"/>
        <v>0</v>
      </c>
      <c r="K74" s="12">
        <f t="shared" si="6"/>
        <v>5180.265654648957</v>
      </c>
      <c r="L74" s="12">
        <f t="shared" si="10"/>
        <v>6630</v>
      </c>
      <c r="M74" s="12">
        <f t="shared" si="11"/>
        <v>5994</v>
      </c>
      <c r="N74" s="14">
        <f>IF(H74="","",(4.966747+(23.27979-4.966747)/(1+(E74/463.6174)))*_xlfn.XLOOKUP(engines!H74,LegendAndTables!$D$4:$D$11,LegendAndTables!$E$4:$E$11,0,0,1)*IF(P74=0,1,1.2)*(1-0.01*I74))</f>
        <v>11.105007703910637</v>
      </c>
      <c r="O74" s="12">
        <f t="shared" si="7"/>
        <v>263.5</v>
      </c>
      <c r="P74" s="7">
        <v>1</v>
      </c>
      <c r="Q74" s="7">
        <v>630</v>
      </c>
      <c r="R74" s="7">
        <v>636</v>
      </c>
      <c r="S74" s="12">
        <f t="shared" si="8"/>
        <v>1196.0260260260261</v>
      </c>
      <c r="U74" s="17"/>
      <c r="V74" s="5" t="str">
        <f>IF(A74&lt;&gt;7,"",VLOOKUP(engines!$A74,LegendAndTables!$C$4:$D$11,2,FALSE))</f>
        <v/>
      </c>
    </row>
    <row r="75" spans="1:22" ht="14.4">
      <c r="A75" s="7">
        <v>3</v>
      </c>
      <c r="E75" s="7">
        <v>505</v>
      </c>
      <c r="F75" s="17"/>
      <c r="H75" s="5" t="str">
        <f>IF(A75=7,"",VLOOKUP(engines!$A75,LegendAndTables!$C$4:$D$11,2,FALSE))</f>
        <v>premium unleaded (required)</v>
      </c>
      <c r="I75" s="5">
        <f>IF(H75="","",IF(J75=0,_xlfn.XLOOKUP(K75,LegendAndTables!$D$14:$D$21,LegendAndTables!$C$14:$C$21,0,-1,2),_xlfn.XLOOKUP(K75,LegendAndTables!$E$14:$E$21,LegendAndTables!$C$14:$C$21,0,-1,2)))</f>
        <v>5</v>
      </c>
      <c r="J75" s="5">
        <f t="shared" si="9"/>
        <v>1</v>
      </c>
      <c r="K75" s="12">
        <f t="shared" si="6"/>
        <v>2709.5908786049631</v>
      </c>
      <c r="L75" s="12">
        <f t="shared" si="10"/>
        <v>7537.9500000000007</v>
      </c>
      <c r="M75" s="12">
        <f t="shared" si="11"/>
        <v>6863.9500000000007</v>
      </c>
      <c r="N75" s="14">
        <f>IF(H75="","",(4.966747+(23.27979-4.966747)/(1+(E75/463.6174)))*_xlfn.XLOOKUP(engines!H75,LegendAndTables!$D$4:$D$11,LegendAndTables!$E$4:$E$11,0,0,1)*IF(P75=0,1,1.2)*(1-0.01*I75))</f>
        <v>16.124197815126664</v>
      </c>
      <c r="O75" s="12">
        <f t="shared" si="7"/>
        <v>186.375</v>
      </c>
      <c r="P75" s="7">
        <v>1</v>
      </c>
      <c r="Q75" s="7">
        <v>1179</v>
      </c>
      <c r="R75" s="7">
        <v>674</v>
      </c>
      <c r="S75" s="12">
        <f t="shared" si="8"/>
        <v>386.40432986837021</v>
      </c>
      <c r="U75" s="17"/>
      <c r="V75" s="5" t="str">
        <f>IF(A75&lt;&gt;7,"",VLOOKUP(engines!$A75,LegendAndTables!$C$4:$D$11,2,FALSE))</f>
        <v/>
      </c>
    </row>
    <row r="76" spans="1:22" ht="14.4">
      <c r="A76" s="7">
        <v>6</v>
      </c>
      <c r="E76" s="7">
        <v>1256</v>
      </c>
      <c r="F76" s="17"/>
      <c r="H76" s="5" t="str">
        <f>IF(A76=7,"",VLOOKUP(engines!$A76,LegendAndTables!$C$4:$D$11,2,FALSE))</f>
        <v>flex-fuel (premium unleaded required/E85)</v>
      </c>
      <c r="I76" s="5">
        <f>IF(H76="","",IF(J76=0,_xlfn.XLOOKUP(K76,LegendAndTables!$D$14:$D$21,LegendAndTables!$C$14:$C$21,0,-1,2),_xlfn.XLOOKUP(K76,LegendAndTables!$E$14:$E$21,LegendAndTables!$C$14:$C$21,0,-1,2)))</f>
        <v>8</v>
      </c>
      <c r="J76" s="5">
        <f t="shared" si="9"/>
        <v>1</v>
      </c>
      <c r="K76" s="12">
        <f t="shared" si="6"/>
        <v>4735.5125739923833</v>
      </c>
      <c r="L76" s="12">
        <f t="shared" si="10"/>
        <v>7071.75</v>
      </c>
      <c r="M76" s="12">
        <f t="shared" si="11"/>
        <v>6313.75</v>
      </c>
      <c r="N76" s="14">
        <f>IF(H76="","",(4.966747+(23.27979-4.966747)/(1+(E76/463.6174)))*_xlfn.XLOOKUP(engines!H76,LegendAndTables!$D$4:$D$11,LegendAndTables!$E$4:$E$11,0,0,1)*IF(P76=0,1,1.2)*(1-0.01*I76))</f>
        <v>12.136799957827458</v>
      </c>
      <c r="O76" s="12">
        <f t="shared" si="7"/>
        <v>265.23</v>
      </c>
      <c r="P76" s="7">
        <v>1</v>
      </c>
      <c r="Q76" s="7">
        <v>735</v>
      </c>
      <c r="R76" s="7">
        <v>758</v>
      </c>
      <c r="S76" s="12">
        <f t="shared" si="8"/>
        <v>1044.7851118590379</v>
      </c>
      <c r="U76" s="17"/>
      <c r="V76" s="5" t="str">
        <f>IF(A76&lt;&gt;7,"",VLOOKUP(engines!$A76,LegendAndTables!$C$4:$D$11,2,FALSE))</f>
        <v/>
      </c>
    </row>
    <row r="77" spans="1:22" ht="14.4">
      <c r="A77" s="7">
        <v>4</v>
      </c>
      <c r="E77" s="7">
        <v>1274</v>
      </c>
      <c r="F77" s="17"/>
      <c r="H77" s="5" t="str">
        <f>IF(A77=7,"",VLOOKUP(engines!$A77,LegendAndTables!$C$4:$D$11,2,FALSE))</f>
        <v>diesel</v>
      </c>
      <c r="I77" s="5">
        <f>IF(H77="","",IF(J77=0,_xlfn.XLOOKUP(K77,LegendAndTables!$D$14:$D$21,LegendAndTables!$C$14:$C$21,0,-1,2),_xlfn.XLOOKUP(K77,LegendAndTables!$E$14:$E$21,LegendAndTables!$C$14:$C$21,0,-1,2)))</f>
        <v>8</v>
      </c>
      <c r="J77" s="5">
        <f t="shared" si="9"/>
        <v>1</v>
      </c>
      <c r="K77" s="12">
        <f t="shared" si="6"/>
        <v>4769.3920335429775</v>
      </c>
      <c r="L77" s="12">
        <f t="shared" si="10"/>
        <v>4738.6500000000005</v>
      </c>
      <c r="M77" s="12">
        <f t="shared" si="11"/>
        <v>3923.6500000000005</v>
      </c>
      <c r="N77" s="14">
        <f>IF(H77="","",(4.966747+(23.27979-4.966747)/(1+(E77/463.6174)))*_xlfn.XLOOKUP(engines!H77,LegendAndTables!$D$4:$D$11,LegendAndTables!$E$4:$E$11,0,0,1)*IF(P77=0,1,1.2)*(1-0.01*I77))</f>
        <v>10.877589471043501</v>
      </c>
      <c r="O77" s="12">
        <f t="shared" si="7"/>
        <v>267.12</v>
      </c>
      <c r="P77" s="7">
        <v>0</v>
      </c>
      <c r="Q77" s="7">
        <v>13</v>
      </c>
      <c r="R77" s="7">
        <v>815</v>
      </c>
      <c r="S77" s="12">
        <f t="shared" si="8"/>
        <v>1705.3121455787339</v>
      </c>
      <c r="U77" s="17"/>
      <c r="V77" s="5" t="str">
        <f>IF(A77&lt;&gt;7,"",VLOOKUP(engines!$A77,LegendAndTables!$C$4:$D$11,2,FALSE))</f>
        <v/>
      </c>
    </row>
    <row r="78" spans="1:22" ht="14.4">
      <c r="A78" s="7">
        <v>3</v>
      </c>
      <c r="E78" s="7">
        <v>242</v>
      </c>
      <c r="F78" s="17"/>
      <c r="H78" s="5" t="str">
        <f>IF(A78=7,"",VLOOKUP(engines!$A78,LegendAndTables!$C$4:$D$11,2,FALSE))</f>
        <v>premium unleaded (required)</v>
      </c>
      <c r="I78" s="5">
        <f>IF(H78="","",IF(J78=0,_xlfn.XLOOKUP(K78,LegendAndTables!$D$14:$D$21,LegendAndTables!$C$14:$C$21,0,-1,2),_xlfn.XLOOKUP(K78,LegendAndTables!$E$14:$E$21,LegendAndTables!$C$14:$C$21,0,-1,2)))</f>
        <v>4</v>
      </c>
      <c r="J78" s="5">
        <f t="shared" si="9"/>
        <v>0</v>
      </c>
      <c r="K78" s="12">
        <f t="shared" si="6"/>
        <v>1600.5291005291008</v>
      </c>
      <c r="L78" s="12">
        <f t="shared" si="10"/>
        <v>7218</v>
      </c>
      <c r="M78" s="12">
        <f t="shared" si="11"/>
        <v>6384</v>
      </c>
      <c r="N78" s="14">
        <f>IF(H78="","",(4.966747+(23.27979-4.966747)/(1+(E78/463.6174)))*_xlfn.XLOOKUP(engines!H78,LegendAndTables!$D$4:$D$11,LegendAndTables!$E$4:$E$11,0,0,1)*IF(P78=0,1,1.2)*(1-0.01*I78))</f>
        <v>20.170465114889044</v>
      </c>
      <c r="O78" s="12">
        <f t="shared" si="7"/>
        <v>151.19999999999999</v>
      </c>
      <c r="P78" s="7">
        <v>1</v>
      </c>
      <c r="Q78" s="7">
        <v>1218</v>
      </c>
      <c r="R78" s="7">
        <v>834</v>
      </c>
      <c r="S78" s="12">
        <f t="shared" si="8"/>
        <v>199.08897243107771</v>
      </c>
      <c r="U78" s="17"/>
      <c r="V78" s="5" t="str">
        <f>IF(A78&lt;&gt;7,"",VLOOKUP(engines!$A78,LegendAndTables!$C$4:$D$11,2,FALSE))</f>
        <v/>
      </c>
    </row>
    <row r="79" spans="1:22" ht="14.4">
      <c r="A79" s="7">
        <v>4</v>
      </c>
      <c r="E79" s="7">
        <v>674</v>
      </c>
      <c r="F79" s="17"/>
      <c r="H79" s="5" t="str">
        <f>IF(A79=7,"",VLOOKUP(engines!$A79,LegendAndTables!$C$4:$D$11,2,FALSE))</f>
        <v>diesel</v>
      </c>
      <c r="I79" s="5">
        <f>IF(H79="","",IF(J79=0,_xlfn.XLOOKUP(K79,LegendAndTables!$D$14:$D$21,LegendAndTables!$C$14:$C$21,0,-1,2),_xlfn.XLOOKUP(K79,LegendAndTables!$E$14:$E$21,LegendAndTables!$C$14:$C$21,0,-1,2)))</f>
        <v>6</v>
      </c>
      <c r="J79" s="5">
        <f t="shared" si="9"/>
        <v>1</v>
      </c>
      <c r="K79" s="12">
        <f t="shared" si="6"/>
        <v>3301.9792279051535</v>
      </c>
      <c r="L79" s="12">
        <f t="shared" si="10"/>
        <v>5067.3</v>
      </c>
      <c r="M79" s="12">
        <f t="shared" si="11"/>
        <v>4566.3</v>
      </c>
      <c r="N79" s="14">
        <f>IF(H79="","",(4.966747+(23.27979-4.966747)/(1+(E79/463.6174)))*_xlfn.XLOOKUP(engines!H79,LegendAndTables!$D$4:$D$11,LegendAndTables!$E$4:$E$11,0,0,1)*IF(P79=0,1,1.2)*(1-0.01*I79))</f>
        <v>16.825151512672313</v>
      </c>
      <c r="O79" s="12">
        <f t="shared" si="7"/>
        <v>204.12</v>
      </c>
      <c r="P79" s="7">
        <v>1</v>
      </c>
      <c r="Q79" s="7">
        <v>326</v>
      </c>
      <c r="R79" s="7">
        <v>501</v>
      </c>
      <c r="S79" s="12">
        <f t="shared" si="8"/>
        <v>775.21144033462542</v>
      </c>
      <c r="U79" s="17"/>
      <c r="V79" s="5" t="str">
        <f>IF(A79&lt;&gt;7,"",VLOOKUP(engines!$A79,LegendAndTables!$C$4:$D$11,2,FALSE))</f>
        <v/>
      </c>
    </row>
    <row r="80" spans="1:22" ht="14.4">
      <c r="A80" s="7">
        <v>1</v>
      </c>
      <c r="E80" s="7">
        <v>450</v>
      </c>
      <c r="F80" s="17"/>
      <c r="H80" s="5" t="str">
        <f>IF(A80=7,"",VLOOKUP(engines!$A80,LegendAndTables!$C$4:$D$11,2,FALSE))</f>
        <v>premium unleaded (recommended)</v>
      </c>
      <c r="I80" s="5">
        <f>IF(H80="","",IF(J80=0,_xlfn.XLOOKUP(K80,LegendAndTables!$D$14:$D$21,LegendAndTables!$C$14:$C$21,0,-1,2),_xlfn.XLOOKUP(K80,LegendAndTables!$E$14:$E$21,LegendAndTables!$C$14:$C$21,0,-1,2)))</f>
        <v>5</v>
      </c>
      <c r="J80" s="5">
        <f t="shared" si="9"/>
        <v>1</v>
      </c>
      <c r="K80" s="12">
        <f t="shared" si="6"/>
        <v>2491.6943521594685</v>
      </c>
      <c r="L80" s="12">
        <f t="shared" si="10"/>
        <v>6410.25</v>
      </c>
      <c r="M80" s="12">
        <f t="shared" si="11"/>
        <v>5529.25</v>
      </c>
      <c r="N80" s="14">
        <f>IF(H80="","",(4.966747+(23.27979-4.966747)/(1+(E80/463.6174)))*_xlfn.XLOOKUP(engines!H80,LegendAndTables!$D$4:$D$11,LegendAndTables!$E$4:$E$11,0,0,1)*IF(P80=0,1,1.2)*(1-0.01*I80))</f>
        <v>13.682226073979091</v>
      </c>
      <c r="O80" s="12">
        <f t="shared" si="7"/>
        <v>180.6</v>
      </c>
      <c r="P80" s="7">
        <v>0</v>
      </c>
      <c r="Q80" s="7">
        <v>105</v>
      </c>
      <c r="R80" s="7">
        <v>881</v>
      </c>
      <c r="S80" s="12">
        <f t="shared" si="8"/>
        <v>427.43590902925354</v>
      </c>
      <c r="U80" s="17"/>
      <c r="V80" s="5" t="str">
        <f>IF(A80&lt;&gt;7,"",VLOOKUP(engines!$A80,LegendAndTables!$C$4:$D$11,2,FALSE))</f>
        <v/>
      </c>
    </row>
    <row r="81" spans="1:22" ht="14.4">
      <c r="A81" s="7">
        <v>1</v>
      </c>
      <c r="E81" s="7">
        <v>386</v>
      </c>
      <c r="F81" s="17"/>
      <c r="H81" s="5" t="str">
        <f>IF(A81=7,"",VLOOKUP(engines!$A81,LegendAndTables!$C$4:$D$11,2,FALSE))</f>
        <v>premium unleaded (recommended)</v>
      </c>
      <c r="I81" s="5">
        <f>IF(H81="","",IF(J81=0,_xlfn.XLOOKUP(K81,LegendAndTables!$D$14:$D$21,LegendAndTables!$C$14:$C$21,0,-1,2),_xlfn.XLOOKUP(K81,LegendAndTables!$E$14:$E$21,LegendAndTables!$C$14:$C$21,0,-1,2)))</f>
        <v>5</v>
      </c>
      <c r="J81" s="5">
        <f t="shared" si="9"/>
        <v>0</v>
      </c>
      <c r="K81" s="12">
        <f t="shared" si="6"/>
        <v>2330.9178743961356</v>
      </c>
      <c r="L81" s="12">
        <f t="shared" si="10"/>
        <v>6909</v>
      </c>
      <c r="M81" s="12">
        <f t="shared" si="11"/>
        <v>6266</v>
      </c>
      <c r="N81" s="14">
        <f>IF(H81="","",(4.966747+(23.27979-4.966747)/(1+(E81/463.6174)))*_xlfn.XLOOKUP(engines!H81,LegendAndTables!$D$4:$D$11,LegendAndTables!$E$4:$E$11,0,0,1)*IF(P81=0,1,1.2)*(1-0.01*I81))</f>
        <v>17.224678042815487</v>
      </c>
      <c r="O81" s="12">
        <f t="shared" si="7"/>
        <v>165.6</v>
      </c>
      <c r="P81" s="7">
        <v>1</v>
      </c>
      <c r="Q81" s="7">
        <v>909</v>
      </c>
      <c r="R81" s="7">
        <v>643</v>
      </c>
      <c r="S81" s="12">
        <f t="shared" si="8"/>
        <v>323.53526970954357</v>
      </c>
      <c r="U81" s="17"/>
      <c r="V81" s="5" t="str">
        <f>IF(A81&lt;&gt;7,"",VLOOKUP(engines!$A81,LegendAndTables!$C$4:$D$11,2,FALSE))</f>
        <v/>
      </c>
    </row>
    <row r="82" spans="1:22" ht="14.4">
      <c r="A82" s="7">
        <v>1</v>
      </c>
      <c r="E82" s="7">
        <v>441</v>
      </c>
      <c r="F82" s="17"/>
      <c r="H82" s="5" t="str">
        <f>IF(A82=7,"",VLOOKUP(engines!$A82,LegendAndTables!$C$4:$D$11,2,FALSE))</f>
        <v>premium unleaded (recommended)</v>
      </c>
      <c r="I82" s="5">
        <f>IF(H82="","",IF(J82=0,_xlfn.XLOOKUP(K82,LegendAndTables!$D$14:$D$21,LegendAndTables!$C$14:$C$21,0,-1,2),_xlfn.XLOOKUP(K82,LegendAndTables!$E$14:$E$21,LegendAndTables!$C$14:$C$21,0,-1,2)))</f>
        <v>5</v>
      </c>
      <c r="J82" s="5">
        <f t="shared" si="9"/>
        <v>1</v>
      </c>
      <c r="K82" s="12">
        <f t="shared" si="6"/>
        <v>2454.7048509643482</v>
      </c>
      <c r="L82" s="12">
        <f t="shared" si="10"/>
        <v>6348.3</v>
      </c>
      <c r="M82" s="12">
        <f t="shared" si="11"/>
        <v>5422.3</v>
      </c>
      <c r="N82" s="14">
        <f>IF(H82="","",(4.966747+(23.27979-4.966747)/(1+(E82/463.6174)))*_xlfn.XLOOKUP(engines!H82,LegendAndTables!$D$4:$D$11,LegendAndTables!$E$4:$E$11,0,0,1)*IF(P82=0,1,1.2)*(1-0.01*I82))</f>
        <v>13.770937269394208</v>
      </c>
      <c r="O82" s="12">
        <f t="shared" si="7"/>
        <v>179.655</v>
      </c>
      <c r="P82" s="7">
        <v>0</v>
      </c>
      <c r="Q82" s="7">
        <v>46</v>
      </c>
      <c r="R82" s="7">
        <v>926</v>
      </c>
      <c r="S82" s="12">
        <f t="shared" si="8"/>
        <v>427.14936466075278</v>
      </c>
      <c r="U82" s="17"/>
      <c r="V82" s="5" t="str">
        <f>IF(A82&lt;&gt;7,"",VLOOKUP(engines!$A82,LegendAndTables!$C$4:$D$11,2,FALSE))</f>
        <v/>
      </c>
    </row>
    <row r="83" spans="1:22" ht="14.4">
      <c r="A83" s="7">
        <v>6</v>
      </c>
      <c r="E83" s="7">
        <v>1430</v>
      </c>
      <c r="F83" s="17"/>
      <c r="H83" s="5" t="str">
        <f>IF(A83=7,"",VLOOKUP(engines!$A83,LegendAndTables!$C$4:$D$11,2,FALSE))</f>
        <v>flex-fuel (premium unleaded required/E85)</v>
      </c>
      <c r="I83" s="5">
        <f>IF(H83="","",IF(J83=0,_xlfn.XLOOKUP(K83,LegendAndTables!$D$14:$D$21,LegendAndTables!$C$14:$C$21,0,-1,2),_xlfn.XLOOKUP(K83,LegendAndTables!$E$14:$E$21,LegendAndTables!$C$14:$C$21,0,-1,2)))</f>
        <v>10</v>
      </c>
      <c r="J83" s="5">
        <f t="shared" si="9"/>
        <v>0</v>
      </c>
      <c r="K83" s="12">
        <f t="shared" si="6"/>
        <v>5296.2962962962965</v>
      </c>
      <c r="L83" s="12">
        <f t="shared" si="10"/>
        <v>6887</v>
      </c>
      <c r="M83" s="12">
        <f t="shared" si="11"/>
        <v>6105</v>
      </c>
      <c r="N83" s="14">
        <f>IF(H83="","",(4.966747+(23.27979-4.966747)/(1+(E83/463.6174)))*_xlfn.XLOOKUP(engines!H83,LegendAndTables!$D$4:$D$11,LegendAndTables!$E$4:$E$11,0,0,1)*IF(P83=0,1,1.2)*(1-0.01*I83))</f>
        <v>11.329090168958304</v>
      </c>
      <c r="O83" s="12">
        <f t="shared" si="7"/>
        <v>270</v>
      </c>
      <c r="P83" s="7">
        <v>1</v>
      </c>
      <c r="Q83" s="7">
        <v>887</v>
      </c>
      <c r="R83" s="7">
        <v>782</v>
      </c>
      <c r="S83" s="12">
        <f t="shared" si="8"/>
        <v>1230.1981981981983</v>
      </c>
      <c r="U83" s="17"/>
      <c r="V83" s="5" t="str">
        <f>IF(A83&lt;&gt;7,"",VLOOKUP(engines!$A83,LegendAndTables!$C$4:$D$11,2,FALSE))</f>
        <v/>
      </c>
    </row>
    <row r="84" spans="1:22" ht="14.4">
      <c r="A84" s="7">
        <v>6</v>
      </c>
      <c r="E84" s="7">
        <v>674</v>
      </c>
      <c r="F84" s="17"/>
      <c r="H84" s="5" t="str">
        <f>IF(A84=7,"",VLOOKUP(engines!$A84,LegendAndTables!$C$4:$D$11,2,FALSE))</f>
        <v>flex-fuel (premium unleaded required/E85)</v>
      </c>
      <c r="I84" s="5">
        <f>IF(H84="","",IF(J84=0,_xlfn.XLOOKUP(K84,LegendAndTables!$D$14:$D$21,LegendAndTables!$C$14:$C$21,0,-1,2),_xlfn.XLOOKUP(K84,LegendAndTables!$E$14:$E$21,LegendAndTables!$C$14:$C$21,0,-1,2)))</f>
        <v>6</v>
      </c>
      <c r="J84" s="5">
        <f t="shared" si="9"/>
        <v>1</v>
      </c>
      <c r="K84" s="12">
        <f t="shared" si="6"/>
        <v>3301.9792279051535</v>
      </c>
      <c r="L84" s="12">
        <f t="shared" si="10"/>
        <v>7043.4000000000005</v>
      </c>
      <c r="M84" s="12">
        <f t="shared" si="11"/>
        <v>6188.4000000000005</v>
      </c>
      <c r="N84" s="14">
        <f>IF(H84="","",(4.966747+(23.27979-4.966747)/(1+(E84/463.6174)))*_xlfn.XLOOKUP(engines!H84,LegendAndTables!$D$4:$D$11,LegendAndTables!$E$4:$E$11,0,0,1)*IF(P84=0,1,1.2)*(1-0.01*I84))</f>
        <v>12.969387624351578</v>
      </c>
      <c r="O84" s="12">
        <f t="shared" si="7"/>
        <v>204.12</v>
      </c>
      <c r="P84" s="7">
        <v>0</v>
      </c>
      <c r="Q84" s="7">
        <v>708</v>
      </c>
      <c r="R84" s="7">
        <v>855</v>
      </c>
      <c r="S84" s="12">
        <f t="shared" si="8"/>
        <v>572.01344450908141</v>
      </c>
      <c r="U84" s="17"/>
      <c r="V84" s="5" t="str">
        <f>IF(A84&lt;&gt;7,"",VLOOKUP(engines!$A84,LegendAndTables!$C$4:$D$11,2,FALSE))</f>
        <v/>
      </c>
    </row>
    <row r="85" spans="1:22" ht="14.4">
      <c r="A85" s="7">
        <v>4</v>
      </c>
      <c r="E85" s="7">
        <v>832</v>
      </c>
      <c r="F85" s="17"/>
      <c r="H85" s="5" t="str">
        <f>IF(A85=7,"",VLOOKUP(engines!$A85,LegendAndTables!$C$4:$D$11,2,FALSE))</f>
        <v>diesel</v>
      </c>
      <c r="I85" s="5">
        <f>IF(H85="","",IF(J85=0,_xlfn.XLOOKUP(K85,LegendAndTables!$D$14:$D$21,LegendAndTables!$C$14:$C$21,0,-1,2),_xlfn.XLOOKUP(K85,LegendAndTables!$E$14:$E$21,LegendAndTables!$C$14:$C$21,0,-1,2)))</f>
        <v>8</v>
      </c>
      <c r="J85" s="5">
        <f t="shared" si="9"/>
        <v>0</v>
      </c>
      <c r="K85" s="12">
        <f t="shared" si="6"/>
        <v>3958.1351094196007</v>
      </c>
      <c r="L85" s="12">
        <f t="shared" si="10"/>
        <v>5569</v>
      </c>
      <c r="M85" s="12">
        <f t="shared" si="11"/>
        <v>4908</v>
      </c>
      <c r="N85" s="14">
        <f>IF(H85="","",(4.966747+(23.27979-4.966747)/(1+(E85/463.6174)))*_xlfn.XLOOKUP(engines!H85,LegendAndTables!$D$4:$D$11,LegendAndTables!$E$4:$E$11,0,0,1)*IF(P85=0,1,1.2)*(1-0.01*I85))</f>
        <v>12.717855699410942</v>
      </c>
      <c r="O85" s="12">
        <f t="shared" si="7"/>
        <v>210.2</v>
      </c>
      <c r="P85" s="7">
        <v>0</v>
      </c>
      <c r="Q85" s="7">
        <v>1069</v>
      </c>
      <c r="R85" s="7">
        <v>661</v>
      </c>
      <c r="S85" s="12">
        <f t="shared" si="8"/>
        <v>890.31458842705786</v>
      </c>
      <c r="U85" s="17"/>
      <c r="V85" s="5" t="str">
        <f>IF(A85&lt;&gt;7,"",VLOOKUP(engines!$A85,LegendAndTables!$C$4:$D$11,2,FALSE))</f>
        <v/>
      </c>
    </row>
    <row r="86" spans="1:22" ht="14.4">
      <c r="A86" s="7">
        <v>2</v>
      </c>
      <c r="E86" s="7">
        <v>1095</v>
      </c>
      <c r="F86" s="17"/>
      <c r="H86" s="5" t="str">
        <f>IF(A86=7,"",VLOOKUP(engines!$A86,LegendAndTables!$C$4:$D$11,2,FALSE))</f>
        <v>regular unleaded</v>
      </c>
      <c r="I86" s="5">
        <f>IF(H86="","",IF(J86=0,_xlfn.XLOOKUP(K86,LegendAndTables!$D$14:$D$21,LegendAndTables!$C$14:$C$21,0,-1,2),_xlfn.XLOOKUP(K86,LegendAndTables!$E$14:$E$21,LegendAndTables!$C$14:$C$21,0,-1,2)))</f>
        <v>8</v>
      </c>
      <c r="J86" s="5">
        <f t="shared" si="9"/>
        <v>0</v>
      </c>
      <c r="K86" s="12">
        <f t="shared" si="6"/>
        <v>4630.0211416490483</v>
      </c>
      <c r="L86" s="12">
        <f t="shared" si="10"/>
        <v>7388</v>
      </c>
      <c r="M86" s="12">
        <f t="shared" si="11"/>
        <v>6709</v>
      </c>
      <c r="N86" s="14">
        <f>IF(H86="","",(4.966747+(23.27979-4.966747)/(1+(E86/463.6174)))*_xlfn.XLOOKUP(engines!H86,LegendAndTables!$D$4:$D$11,LegendAndTables!$E$4:$E$11,0,0,1)*IF(P86=0,1,1.2)*(1-0.01*I86))</f>
        <v>9.5809166400672297</v>
      </c>
      <c r="O86" s="12">
        <f t="shared" si="7"/>
        <v>236.5</v>
      </c>
      <c r="P86" s="7">
        <v>0</v>
      </c>
      <c r="Q86" s="7">
        <v>1388</v>
      </c>
      <c r="R86" s="7">
        <v>679</v>
      </c>
      <c r="S86" s="12">
        <f t="shared" si="8"/>
        <v>857.19779400804885</v>
      </c>
      <c r="U86" s="17"/>
      <c r="V86" s="5" t="str">
        <f>IF(A86&lt;&gt;7,"",VLOOKUP(engines!$A86,LegendAndTables!$C$4:$D$11,2,FALSE))</f>
        <v/>
      </c>
    </row>
    <row r="87" spans="1:22" ht="14.4">
      <c r="A87" s="7">
        <v>4</v>
      </c>
      <c r="E87" s="7">
        <v>1196</v>
      </c>
      <c r="F87" s="17"/>
      <c r="H87" s="5" t="str">
        <f>IF(A87=7,"",VLOOKUP(engines!$A87,LegendAndTables!$C$4:$D$11,2,FALSE))</f>
        <v>diesel</v>
      </c>
      <c r="I87" s="5">
        <f>IF(H87="","",IF(J87=0,_xlfn.XLOOKUP(K87,LegendAndTables!$D$14:$D$21,LegendAndTables!$C$14:$C$21,0,-1,2),_xlfn.XLOOKUP(K87,LegendAndTables!$E$14:$E$21,LegendAndTables!$C$14:$C$21,0,-1,2)))</f>
        <v>8</v>
      </c>
      <c r="J87" s="5">
        <f t="shared" si="9"/>
        <v>0</v>
      </c>
      <c r="K87" s="12">
        <f t="shared" si="6"/>
        <v>4849.9594484995941</v>
      </c>
      <c r="L87" s="12">
        <f t="shared" si="10"/>
        <v>5923</v>
      </c>
      <c r="M87" s="12">
        <f t="shared" si="11"/>
        <v>4934</v>
      </c>
      <c r="N87" s="14">
        <f>IF(H87="","",(4.966747+(23.27979-4.966747)/(1+(E87/463.6174)))*_xlfn.XLOOKUP(engines!H87,LegendAndTables!$D$4:$D$11,LegendAndTables!$E$4:$E$11,0,0,1)*IF(P87=0,1,1.2)*(1-0.01*I87))</f>
        <v>11.131115049334856</v>
      </c>
      <c r="O87" s="12">
        <f t="shared" si="7"/>
        <v>246.60000000000002</v>
      </c>
      <c r="P87" s="7">
        <v>0</v>
      </c>
      <c r="Q87" s="7">
        <v>1423</v>
      </c>
      <c r="R87" s="7">
        <v>989</v>
      </c>
      <c r="S87" s="12">
        <f t="shared" si="8"/>
        <v>1273.0830968788002</v>
      </c>
      <c r="U87" s="17"/>
      <c r="V87" s="5" t="str">
        <f>IF(A87&lt;&gt;7,"",VLOOKUP(engines!$A87,LegendAndTables!$C$4:$D$11,2,FALSE))</f>
        <v/>
      </c>
    </row>
    <row r="88" spans="1:22" ht="14.4">
      <c r="A88" s="7">
        <v>6</v>
      </c>
      <c r="E88" s="7">
        <v>769</v>
      </c>
      <c r="F88" s="17"/>
      <c r="H88" s="5" t="str">
        <f>IF(A88=7,"",VLOOKUP(engines!$A88,LegendAndTables!$C$4:$D$11,2,FALSE))</f>
        <v>flex-fuel (premium unleaded required/E85)</v>
      </c>
      <c r="I88" s="5">
        <f>IF(H88="","",IF(J88=0,_xlfn.XLOOKUP(K88,LegendAndTables!$D$14:$D$21,LegendAndTables!$C$14:$C$21,0,-1,2),_xlfn.XLOOKUP(K88,LegendAndTables!$E$14:$E$21,LegendAndTables!$C$14:$C$21,0,-1,2)))</f>
        <v>8</v>
      </c>
      <c r="J88" s="5">
        <f t="shared" si="9"/>
        <v>0</v>
      </c>
      <c r="K88" s="12">
        <f t="shared" si="6"/>
        <v>3771.4565963707696</v>
      </c>
      <c r="L88" s="12">
        <f t="shared" si="10"/>
        <v>6029</v>
      </c>
      <c r="M88" s="12">
        <f t="shared" si="11"/>
        <v>5265</v>
      </c>
      <c r="N88" s="14">
        <f>IF(H88="","",(4.966747+(23.27979-4.966747)/(1+(E88/463.6174)))*_xlfn.XLOOKUP(engines!H88,LegendAndTables!$D$4:$D$11,LegendAndTables!$E$4:$E$11,0,0,1)*IF(P88=0,1,1.2)*(1-0.01*I88))</f>
        <v>12.106048358103122</v>
      </c>
      <c r="O88" s="12">
        <f t="shared" si="7"/>
        <v>203.9</v>
      </c>
      <c r="P88" s="7">
        <v>0</v>
      </c>
      <c r="Q88" s="7">
        <v>29</v>
      </c>
      <c r="R88" s="7">
        <v>764</v>
      </c>
      <c r="S88" s="12">
        <f t="shared" si="8"/>
        <v>767.1012345679012</v>
      </c>
      <c r="U88" s="17"/>
      <c r="V88" s="5" t="str">
        <f>IF(A88&lt;&gt;7,"",VLOOKUP(engines!$A88,LegendAndTables!$C$4:$D$11,2,FALSE))</f>
        <v/>
      </c>
    </row>
    <row r="89" spans="1:22" ht="14.4">
      <c r="A89" s="7">
        <v>7</v>
      </c>
      <c r="E89" s="7">
        <v>534</v>
      </c>
      <c r="F89" s="17"/>
      <c r="H89" s="5" t="str">
        <f>IF(A89=7,"",VLOOKUP(engines!$A89,LegendAndTables!$C$4:$D$11,2,FALSE))</f>
        <v/>
      </c>
      <c r="I89" s="5" t="str">
        <f>IF(H89="","",IF(J89=0,_xlfn.XLOOKUP(K89,LegendAndTables!$D$14:$D$21,LegendAndTables!$C$14:$C$21,0,-1,2),_xlfn.XLOOKUP(K89,LegendAndTables!$E$14:$E$21,LegendAndTables!$C$14:$C$21,0,-1,2)))</f>
        <v/>
      </c>
      <c r="J89" s="5" t="str">
        <f t="shared" si="9"/>
        <v/>
      </c>
      <c r="K89" s="12" t="str">
        <f t="shared" si="6"/>
        <v/>
      </c>
      <c r="L89" s="12" t="str">
        <f t="shared" si="10"/>
        <v/>
      </c>
      <c r="M89" s="12" t="str">
        <f t="shared" si="11"/>
        <v/>
      </c>
      <c r="N89" s="14" t="str">
        <f>IF(H89="","",(4.966747+(23.27979-4.966747)/(1+(E89/463.6174)))*_xlfn.XLOOKUP(engines!H89,LegendAndTables!$D$4:$D$11,LegendAndTables!$E$4:$E$11,0,0,1)*IF(P89=0,1,1.2)*(1-0.01*I89))</f>
        <v/>
      </c>
      <c r="O89" s="12" t="str">
        <f t="shared" si="7"/>
        <v/>
      </c>
      <c r="P89" s="7">
        <v>1</v>
      </c>
      <c r="Q89" s="7">
        <v>1022</v>
      </c>
      <c r="R89" s="7">
        <v>603</v>
      </c>
      <c r="S89" s="12" t="str">
        <f t="shared" si="8"/>
        <v/>
      </c>
      <c r="U89" s="17"/>
      <c r="V89" s="5" t="str">
        <f>IF(A89&lt;&gt;7,"",VLOOKUP(engines!$A89,LegendAndTables!$C$4:$D$11,2,FALSE))</f>
        <v>electric</v>
      </c>
    </row>
    <row r="90" spans="1:22" ht="14.4">
      <c r="A90" s="7">
        <v>1</v>
      </c>
      <c r="E90" s="7">
        <v>58</v>
      </c>
      <c r="F90" s="17"/>
      <c r="H90" s="5" t="str">
        <f>IF(A90=7,"",VLOOKUP(engines!$A90,LegendAndTables!$C$4:$D$11,2,FALSE))</f>
        <v>premium unleaded (recommended)</v>
      </c>
      <c r="I90" s="5">
        <f>IF(H90="","",IF(J90=0,_xlfn.XLOOKUP(K90,LegendAndTables!$D$14:$D$21,LegendAndTables!$C$14:$C$21,0,-1,2),_xlfn.XLOOKUP(K90,LegendAndTables!$E$14:$E$21,LegendAndTables!$C$14:$C$21,0,-1,2)))</f>
        <v>3</v>
      </c>
      <c r="J90" s="5">
        <f t="shared" si="9"/>
        <v>1</v>
      </c>
      <c r="K90" s="12">
        <f t="shared" si="6"/>
        <v>415.94951233505446</v>
      </c>
      <c r="L90" s="12">
        <f t="shared" si="10"/>
        <v>7854</v>
      </c>
      <c r="M90" s="12">
        <f t="shared" si="11"/>
        <v>7175</v>
      </c>
      <c r="N90" s="14">
        <f>IF(H90="","",(4.966747+(23.27979-4.966747)/(1+(E90/463.6174)))*_xlfn.XLOOKUP(engines!H90,LegendAndTables!$D$4:$D$11,LegendAndTables!$E$4:$E$11,0,0,1)*IF(P90=0,1,1.2)*(1-0.01*I90))</f>
        <v>20.812271602648948</v>
      </c>
      <c r="O90" s="12">
        <f t="shared" si="7"/>
        <v>139.44000000000003</v>
      </c>
      <c r="P90" s="7">
        <v>0</v>
      </c>
      <c r="Q90" s="7">
        <v>1480</v>
      </c>
      <c r="R90" s="7">
        <v>679</v>
      </c>
      <c r="S90" s="12">
        <f t="shared" si="8"/>
        <v>42.455191637630662</v>
      </c>
      <c r="U90" s="17"/>
      <c r="V90" s="5" t="str">
        <f>IF(A90&lt;&gt;7,"",VLOOKUP(engines!$A90,LegendAndTables!$C$4:$D$11,2,FALSE))</f>
        <v/>
      </c>
    </row>
    <row r="91" spans="1:22" ht="14.4">
      <c r="A91" s="7">
        <v>3</v>
      </c>
      <c r="E91" s="7">
        <v>463</v>
      </c>
      <c r="F91" s="17"/>
      <c r="H91" s="5" t="str">
        <f>IF(A91=7,"",VLOOKUP(engines!$A91,LegendAndTables!$C$4:$D$11,2,FALSE))</f>
        <v>premium unleaded (required)</v>
      </c>
      <c r="I91" s="5">
        <f>IF(H91="","",IF(J91=0,_xlfn.XLOOKUP(K91,LegendAndTables!$D$14:$D$21,LegendAndTables!$C$14:$C$21,0,-1,2),_xlfn.XLOOKUP(K91,LegendAndTables!$E$14:$E$21,LegendAndTables!$C$14:$C$21,0,-1,2)))</f>
        <v>5</v>
      </c>
      <c r="J91" s="5">
        <f t="shared" si="9"/>
        <v>0</v>
      </c>
      <c r="K91" s="12">
        <f t="shared" si="6"/>
        <v>2671.6676283900747</v>
      </c>
      <c r="L91" s="12">
        <f t="shared" si="10"/>
        <v>6566</v>
      </c>
      <c r="M91" s="12">
        <f t="shared" si="11"/>
        <v>5874</v>
      </c>
      <c r="N91" s="14">
        <f>IF(H91="","",(4.966747+(23.27979-4.966747)/(1+(E91/463.6174)))*_xlfn.XLOOKUP(engines!H91,LegendAndTables!$D$4:$D$11,LegendAndTables!$E$4:$E$11,0,0,1)*IF(P91=0,1,1.2)*(1-0.01*I91))</f>
        <v>13.82558799620972</v>
      </c>
      <c r="O91" s="12">
        <f t="shared" si="7"/>
        <v>173.3</v>
      </c>
      <c r="P91" s="7">
        <v>0</v>
      </c>
      <c r="Q91" s="7">
        <v>566</v>
      </c>
      <c r="R91" s="7">
        <v>692</v>
      </c>
      <c r="S91" s="12">
        <f t="shared" si="8"/>
        <v>413.97276132107595</v>
      </c>
      <c r="U91" s="17"/>
      <c r="V91" s="5" t="str">
        <f>IF(A91&lt;&gt;7,"",VLOOKUP(engines!$A91,LegendAndTables!$C$4:$D$11,2,FALSE))</f>
        <v/>
      </c>
    </row>
    <row r="92" spans="1:22" ht="14.4">
      <c r="A92" s="7">
        <v>8</v>
      </c>
      <c r="E92" s="7">
        <v>901</v>
      </c>
      <c r="F92" s="17"/>
      <c r="H92" s="5" t="str">
        <f>IF(A92=7,"",VLOOKUP(engines!$A92,LegendAndTables!$C$4:$D$11,2,FALSE))</f>
        <v>flex-fuel (unleaded/E85)</v>
      </c>
      <c r="I92" s="5">
        <f>IF(H92="","",IF(J92=0,_xlfn.XLOOKUP(K92,LegendAndTables!$D$14:$D$21,LegendAndTables!$C$14:$C$21,0,-1,2),_xlfn.XLOOKUP(K92,LegendAndTables!$E$14:$E$21,LegendAndTables!$C$14:$C$21,0,-1,2)))</f>
        <v>8</v>
      </c>
      <c r="J92" s="5">
        <f t="shared" si="9"/>
        <v>0</v>
      </c>
      <c r="K92" s="12">
        <f t="shared" si="6"/>
        <v>4150.161216029479</v>
      </c>
      <c r="L92" s="12">
        <f t="shared" si="10"/>
        <v>6892</v>
      </c>
      <c r="M92" s="12">
        <f t="shared" si="11"/>
        <v>6128</v>
      </c>
      <c r="N92" s="14">
        <f>IF(H92="","",(4.966747+(23.27979-4.966747)/(1+(E92/463.6174)))*_xlfn.XLOOKUP(engines!H92,LegendAndTables!$D$4:$D$11,LegendAndTables!$E$4:$E$11,0,0,1)*IF(P92=0,1,1.2)*(1-0.01*I92))</f>
        <v>11.013911053090926</v>
      </c>
      <c r="O92" s="12">
        <f t="shared" si="7"/>
        <v>217.10000000000002</v>
      </c>
      <c r="P92" s="7">
        <v>0</v>
      </c>
      <c r="Q92" s="7">
        <v>892</v>
      </c>
      <c r="R92" s="7">
        <v>764</v>
      </c>
      <c r="S92" s="12">
        <f t="shared" si="8"/>
        <v>772.20169712793734</v>
      </c>
      <c r="U92" s="17"/>
      <c r="V92" s="5" t="str">
        <f>IF(A92&lt;&gt;7,"",VLOOKUP(engines!$A92,LegendAndTables!$C$4:$D$11,2,FALSE))</f>
        <v/>
      </c>
    </row>
    <row r="93" spans="1:22" ht="14.4">
      <c r="A93" s="7">
        <v>2</v>
      </c>
      <c r="E93" s="7">
        <v>1278</v>
      </c>
      <c r="F93" s="17"/>
      <c r="H93" s="5" t="str">
        <f>IF(A93=7,"",VLOOKUP(engines!$A93,LegendAndTables!$C$4:$D$11,2,FALSE))</f>
        <v>regular unleaded</v>
      </c>
      <c r="I93" s="5">
        <f>IF(H93="","",IF(J93=0,_xlfn.XLOOKUP(K93,LegendAndTables!$D$14:$D$21,LegendAndTables!$C$14:$C$21,0,-1,2),_xlfn.XLOOKUP(K93,LegendAndTables!$E$14:$E$21,LegendAndTables!$C$14:$C$21,0,-1,2)))</f>
        <v>8</v>
      </c>
      <c r="J93" s="5">
        <f t="shared" si="9"/>
        <v>0</v>
      </c>
      <c r="K93" s="12">
        <f t="shared" si="6"/>
        <v>5015.6985871271581</v>
      </c>
      <c r="L93" s="12">
        <f t="shared" si="10"/>
        <v>6083</v>
      </c>
      <c r="M93" s="12">
        <f t="shared" si="11"/>
        <v>5530</v>
      </c>
      <c r="N93" s="14">
        <f>IF(H93="","",(4.966747+(23.27979-4.966747)/(1+(E93/463.6174)))*_xlfn.XLOOKUP(engines!H93,LegendAndTables!$D$4:$D$11,LegendAndTables!$E$4:$E$11,0,0,1)*IF(P93=0,1,1.2)*(1-0.01*I93))</f>
        <v>9.0543335798541751</v>
      </c>
      <c r="O93" s="12">
        <f t="shared" si="7"/>
        <v>254.8</v>
      </c>
      <c r="P93" s="7">
        <v>0</v>
      </c>
      <c r="Q93" s="7">
        <v>83</v>
      </c>
      <c r="R93" s="7">
        <v>553</v>
      </c>
      <c r="S93" s="12">
        <f t="shared" si="8"/>
        <v>1213.7533453887884</v>
      </c>
      <c r="U93" s="17"/>
      <c r="V93" s="5" t="str">
        <f>IF(A93&lt;&gt;7,"",VLOOKUP(engines!$A93,LegendAndTables!$C$4:$D$11,2,FALSE))</f>
        <v/>
      </c>
    </row>
    <row r="94" spans="1:22" ht="14.4">
      <c r="A94" s="7">
        <v>4</v>
      </c>
      <c r="E94" s="7">
        <v>840</v>
      </c>
      <c r="F94" s="17"/>
      <c r="H94" s="5" t="str">
        <f>IF(A94=7,"",VLOOKUP(engines!$A94,LegendAndTables!$C$4:$D$11,2,FALSE))</f>
        <v>diesel</v>
      </c>
      <c r="I94" s="5">
        <f>IF(H94="","",IF(J94=0,_xlfn.XLOOKUP(K94,LegendAndTables!$D$14:$D$21,LegendAndTables!$C$14:$C$21,0,-1,2),_xlfn.XLOOKUP(K94,LegendAndTables!$E$14:$E$21,LegendAndTables!$C$14:$C$21,0,-1,2)))</f>
        <v>8</v>
      </c>
      <c r="J94" s="5">
        <f t="shared" si="9"/>
        <v>0</v>
      </c>
      <c r="K94" s="12">
        <f t="shared" si="6"/>
        <v>3981.0426540284357</v>
      </c>
      <c r="L94" s="12">
        <f t="shared" si="10"/>
        <v>5900</v>
      </c>
      <c r="M94" s="12">
        <f t="shared" si="11"/>
        <v>5163</v>
      </c>
      <c r="N94" s="14">
        <f>IF(H94="","",(4.966747+(23.27979-4.966747)/(1+(E94/463.6174)))*_xlfn.XLOOKUP(engines!H94,LegendAndTables!$D$4:$D$11,LegendAndTables!$E$4:$E$11,0,0,1)*IF(P94=0,1,1.2)*(1-0.01*I94))</f>
        <v>12.673458826454743</v>
      </c>
      <c r="O94" s="12">
        <f t="shared" si="7"/>
        <v>211</v>
      </c>
      <c r="P94" s="7">
        <v>0</v>
      </c>
      <c r="Q94" s="7">
        <v>1400</v>
      </c>
      <c r="R94" s="7">
        <v>737</v>
      </c>
      <c r="S94" s="12">
        <f t="shared" si="8"/>
        <v>854.47995351539805</v>
      </c>
      <c r="U94" s="17"/>
      <c r="V94" s="5" t="str">
        <f>IF(A94&lt;&gt;7,"",VLOOKUP(engines!$A94,LegendAndTables!$C$4:$D$11,2,FALSE))</f>
        <v/>
      </c>
    </row>
    <row r="95" spans="1:22" ht="14.4">
      <c r="A95" s="7">
        <v>5</v>
      </c>
      <c r="E95" s="7">
        <v>679</v>
      </c>
      <c r="F95" s="17"/>
      <c r="H95" s="5" t="str">
        <f>IF(A95=7,"",VLOOKUP(engines!$A95,LegendAndTables!$C$4:$D$11,2,FALSE))</f>
        <v>flex-fuel (premium unleaded recommended/E85)</v>
      </c>
      <c r="I95" s="5">
        <f>IF(H95="","",IF(J95=0,_xlfn.XLOOKUP(K95,LegendAndTables!$D$14:$D$21,LegendAndTables!$C$14:$C$21,0,-1,2),_xlfn.XLOOKUP(K95,LegendAndTables!$E$14:$E$21,LegendAndTables!$C$14:$C$21,0,-1,2)))</f>
        <v>6</v>
      </c>
      <c r="J95" s="5">
        <f t="shared" si="9"/>
        <v>0</v>
      </c>
      <c r="K95" s="12">
        <f t="shared" si="6"/>
        <v>3483.837865572088</v>
      </c>
      <c r="L95" s="12">
        <f t="shared" si="10"/>
        <v>6595</v>
      </c>
      <c r="M95" s="12">
        <f t="shared" si="11"/>
        <v>5785</v>
      </c>
      <c r="N95" s="14">
        <f>IF(H95="","",(4.966747+(23.27979-4.966747)/(1+(E95/463.6174)))*_xlfn.XLOOKUP(engines!H95,LegendAndTables!$D$4:$D$11,LegendAndTables!$E$4:$E$11,0,0,1)*IF(P95=0,1,1.2)*(1-0.01*I95))</f>
        <v>15.102850749457788</v>
      </c>
      <c r="O95" s="12">
        <f t="shared" si="7"/>
        <v>194.9</v>
      </c>
      <c r="P95" s="7">
        <v>1</v>
      </c>
      <c r="Q95" s="7">
        <v>595</v>
      </c>
      <c r="R95" s="7">
        <v>810</v>
      </c>
      <c r="S95" s="12">
        <f t="shared" si="8"/>
        <v>616.44044943820222</v>
      </c>
      <c r="U95" s="17"/>
      <c r="V95" s="5" t="str">
        <f>IF(A95&lt;&gt;7,"",VLOOKUP(engines!$A95,LegendAndTables!$C$4:$D$11,2,FALSE))</f>
        <v/>
      </c>
    </row>
    <row r="96" spans="1:22" ht="14.4">
      <c r="A96" s="7">
        <v>3</v>
      </c>
      <c r="E96" s="7">
        <v>1300</v>
      </c>
      <c r="F96" s="17"/>
      <c r="H96" s="5" t="str">
        <f>IF(A96=7,"",VLOOKUP(engines!$A96,LegendAndTables!$C$4:$D$11,2,FALSE))</f>
        <v>premium unleaded (required)</v>
      </c>
      <c r="I96" s="5">
        <f>IF(H96="","",IF(J96=0,_xlfn.XLOOKUP(K96,LegendAndTables!$D$14:$D$21,LegendAndTables!$C$14:$C$21,0,-1,2),_xlfn.XLOOKUP(K96,LegendAndTables!$E$14:$E$21,LegendAndTables!$C$14:$C$21,0,-1,2)))</f>
        <v>8</v>
      </c>
      <c r="J96" s="5">
        <f t="shared" si="9"/>
        <v>1</v>
      </c>
      <c r="K96" s="12">
        <f t="shared" si="6"/>
        <v>4817.4911988141557</v>
      </c>
      <c r="L96" s="12">
        <f t="shared" si="10"/>
        <v>7406.7000000000007</v>
      </c>
      <c r="M96" s="12">
        <f t="shared" si="11"/>
        <v>6809.7000000000007</v>
      </c>
      <c r="N96" s="14">
        <f>IF(H96="","",(4.966747+(23.27979-4.966747)/(1+(E96/463.6174)))*_xlfn.XLOOKUP(engines!H96,LegendAndTables!$D$4:$D$11,LegendAndTables!$E$4:$E$11,0,0,1)*IF(P96=0,1,1.2)*(1-0.01*I96))</f>
        <v>11.12200631954237</v>
      </c>
      <c r="O96" s="12">
        <f t="shared" si="7"/>
        <v>269.85000000000002</v>
      </c>
      <c r="P96" s="7">
        <v>1</v>
      </c>
      <c r="Q96" s="7">
        <v>1054</v>
      </c>
      <c r="R96" s="7">
        <v>597</v>
      </c>
      <c r="S96" s="12">
        <f t="shared" si="8"/>
        <v>1002.6286033158582</v>
      </c>
      <c r="U96" s="17"/>
      <c r="V96" s="5" t="str">
        <f>IF(A96&lt;&gt;7,"",VLOOKUP(engines!$A96,LegendAndTables!$C$4:$D$11,2,FALSE))</f>
        <v/>
      </c>
    </row>
    <row r="97" spans="1:22" ht="14.4">
      <c r="A97" s="7">
        <v>7</v>
      </c>
      <c r="E97" s="7">
        <v>307</v>
      </c>
      <c r="F97" s="17"/>
      <c r="H97" s="5" t="str">
        <f>IF(A97=7,"",VLOOKUP(engines!$A97,LegendAndTables!$C$4:$D$11,2,FALSE))</f>
        <v/>
      </c>
      <c r="I97" s="5" t="str">
        <f>IF(H97="","",IF(J97=0,_xlfn.XLOOKUP(K97,LegendAndTables!$D$14:$D$21,LegendAndTables!$C$14:$C$21,0,-1,2),_xlfn.XLOOKUP(K97,LegendAndTables!$E$14:$E$21,LegendAndTables!$C$14:$C$21,0,-1,2)))</f>
        <v/>
      </c>
      <c r="J97" s="5" t="str">
        <f t="shared" si="9"/>
        <v/>
      </c>
      <c r="K97" s="12" t="str">
        <f t="shared" si="6"/>
        <v/>
      </c>
      <c r="L97" s="12" t="str">
        <f t="shared" si="10"/>
        <v/>
      </c>
      <c r="M97" s="12" t="str">
        <f t="shared" si="11"/>
        <v/>
      </c>
      <c r="N97" s="14" t="str">
        <f>IF(H97="","",(4.966747+(23.27979-4.966747)/(1+(E97/463.6174)))*_xlfn.XLOOKUP(engines!H97,LegendAndTables!$D$4:$D$11,LegendAndTables!$E$4:$E$11,0,0,1)*IF(P97=0,1,1.2)*(1-0.01*I97))</f>
        <v/>
      </c>
      <c r="O97" s="12" t="str">
        <f t="shared" si="7"/>
        <v/>
      </c>
      <c r="P97" s="7">
        <v>1</v>
      </c>
      <c r="Q97" s="7">
        <v>1189</v>
      </c>
      <c r="R97" s="7">
        <v>822</v>
      </c>
      <c r="S97" s="12" t="str">
        <f t="shared" si="8"/>
        <v/>
      </c>
      <c r="U97" s="17"/>
      <c r="V97" s="5" t="str">
        <f>IF(A97&lt;&gt;7,"",VLOOKUP(engines!$A97,LegendAndTables!$C$4:$D$11,2,FALSE))</f>
        <v>electric</v>
      </c>
    </row>
    <row r="98" spans="1:22" ht="14.4">
      <c r="A98" s="7">
        <v>8</v>
      </c>
      <c r="E98" s="7">
        <v>961</v>
      </c>
      <c r="F98" s="17"/>
      <c r="H98" s="5" t="str">
        <f>IF(A98=7,"",VLOOKUP(engines!$A98,LegendAndTables!$C$4:$D$11,2,FALSE))</f>
        <v>flex-fuel (unleaded/E85)</v>
      </c>
      <c r="I98" s="5">
        <f>IF(H98="","",IF(J98=0,_xlfn.XLOOKUP(K98,LegendAndTables!$D$14:$D$21,LegendAndTables!$C$14:$C$21,0,-1,2),_xlfn.XLOOKUP(K98,LegendAndTables!$E$14:$E$21,LegendAndTables!$C$14:$C$21,0,-1,2)))</f>
        <v>8</v>
      </c>
      <c r="J98" s="5">
        <f t="shared" si="9"/>
        <v>1</v>
      </c>
      <c r="K98" s="12">
        <f t="shared" si="6"/>
        <v>4102.3670786109151</v>
      </c>
      <c r="L98" s="12">
        <f t="shared" si="10"/>
        <v>6930</v>
      </c>
      <c r="M98" s="12">
        <f t="shared" si="11"/>
        <v>5962</v>
      </c>
      <c r="N98" s="14">
        <f>IF(H98="","",(4.966747+(23.27979-4.966747)/(1+(E98/463.6174)))*_xlfn.XLOOKUP(engines!H98,LegendAndTables!$D$4:$D$11,LegendAndTables!$E$4:$E$11,0,0,1)*IF(P98=0,1,1.2)*(1-0.01*I98))</f>
        <v>10.755961993661039</v>
      </c>
      <c r="O98" s="12">
        <f t="shared" si="7"/>
        <v>234.25500000000002</v>
      </c>
      <c r="P98" s="7">
        <v>0</v>
      </c>
      <c r="Q98" s="7">
        <v>600</v>
      </c>
      <c r="R98" s="7">
        <v>968</v>
      </c>
      <c r="S98" s="12">
        <f t="shared" si="8"/>
        <v>846.55686011405567</v>
      </c>
      <c r="U98" s="17"/>
      <c r="V98" s="5" t="str">
        <f>IF(A98&lt;&gt;7,"",VLOOKUP(engines!$A98,LegendAndTables!$C$4:$D$11,2,FALSE))</f>
        <v/>
      </c>
    </row>
    <row r="99" spans="1:22" ht="14.4">
      <c r="A99" s="7">
        <v>4</v>
      </c>
      <c r="E99" s="7">
        <v>216</v>
      </c>
      <c r="F99" s="17"/>
      <c r="H99" s="5" t="str">
        <f>IF(A99=7,"",VLOOKUP(engines!$A99,LegendAndTables!$C$4:$D$11,2,FALSE))</f>
        <v>diesel</v>
      </c>
      <c r="I99" s="5">
        <f>IF(H99="","",IF(J99=0,_xlfn.XLOOKUP(K99,LegendAndTables!$D$14:$D$21,LegendAndTables!$C$14:$C$21,0,-1,2),_xlfn.XLOOKUP(K99,LegendAndTables!$E$14:$E$21,LegendAndTables!$C$14:$C$21,0,-1,2)))</f>
        <v>4</v>
      </c>
      <c r="J99" s="5">
        <f t="shared" si="9"/>
        <v>0</v>
      </c>
      <c r="K99" s="12">
        <f t="shared" si="6"/>
        <v>1453.5666218034994</v>
      </c>
      <c r="L99" s="12">
        <f t="shared" si="10"/>
        <v>5808</v>
      </c>
      <c r="M99" s="12">
        <f t="shared" si="11"/>
        <v>4853</v>
      </c>
      <c r="N99" s="14">
        <f>IF(H99="","",(4.966747+(23.27979-4.966747)/(1+(E99/463.6174)))*_xlfn.XLOOKUP(engines!H99,LegendAndTables!$D$4:$D$11,LegendAndTables!$E$4:$E$11,0,0,1)*IF(P99=0,1,1.2)*(1-0.01*I99))</f>
        <v>20.113264448683317</v>
      </c>
      <c r="O99" s="12">
        <f t="shared" si="7"/>
        <v>148.6</v>
      </c>
      <c r="P99" s="7">
        <v>0</v>
      </c>
      <c r="Q99" s="7">
        <v>1308</v>
      </c>
      <c r="R99" s="7">
        <v>955</v>
      </c>
      <c r="S99" s="12">
        <f t="shared" si="8"/>
        <v>233.75891201318771</v>
      </c>
      <c r="U99" s="17"/>
      <c r="V99" s="5" t="str">
        <f>IF(A99&lt;&gt;7,"",VLOOKUP(engines!$A99,LegendAndTables!$C$4:$D$11,2,FALSE))</f>
        <v/>
      </c>
    </row>
    <row r="100" spans="1:22" ht="14.4">
      <c r="A100" s="7">
        <v>6</v>
      </c>
      <c r="E100" s="7">
        <v>845</v>
      </c>
      <c r="F100" s="17"/>
      <c r="H100" s="5" t="str">
        <f>IF(A100=7,"",VLOOKUP(engines!$A100,LegendAndTables!$C$4:$D$11,2,FALSE))</f>
        <v>flex-fuel (premium unleaded required/E85)</v>
      </c>
      <c r="I100" s="5">
        <f>IF(H100="","",IF(J100=0,_xlfn.XLOOKUP(K100,LegendAndTables!$D$14:$D$21,LegendAndTables!$C$14:$C$21,0,-1,2),_xlfn.XLOOKUP(K100,LegendAndTables!$E$14:$E$21,LegendAndTables!$C$14:$C$21,0,-1,2)))</f>
        <v>8</v>
      </c>
      <c r="J100" s="5">
        <f t="shared" si="9"/>
        <v>0</v>
      </c>
      <c r="K100" s="12">
        <f t="shared" si="6"/>
        <v>3995.2718676122931</v>
      </c>
      <c r="L100" s="12">
        <f t="shared" si="10"/>
        <v>6186</v>
      </c>
      <c r="M100" s="12">
        <f t="shared" si="11"/>
        <v>5679</v>
      </c>
      <c r="N100" s="14">
        <f>IF(H100="","",(4.966747+(23.27979-4.966747)/(1+(E100/463.6174)))*_xlfn.XLOOKUP(engines!H100,LegendAndTables!$D$4:$D$11,LegendAndTables!$E$4:$E$11,0,0,1)*IF(P100=0,1,1.2)*(1-0.01*I100))</f>
        <v>11.697537451516187</v>
      </c>
      <c r="O100" s="12">
        <f t="shared" si="7"/>
        <v>211.5</v>
      </c>
      <c r="P100" s="7">
        <v>0</v>
      </c>
      <c r="Q100" s="7">
        <v>186</v>
      </c>
      <c r="R100" s="7">
        <v>507</v>
      </c>
      <c r="S100" s="12">
        <f t="shared" si="8"/>
        <v>781.4650466631449</v>
      </c>
      <c r="U100" s="17"/>
      <c r="V100" s="5" t="str">
        <f>IF(A100&lt;&gt;7,"",VLOOKUP(engines!$A100,LegendAndTables!$C$4:$D$11,2,FALSE))</f>
        <v/>
      </c>
    </row>
    <row r="101" spans="1:22" ht="14.4">
      <c r="A101" s="7">
        <v>7</v>
      </c>
      <c r="E101" s="7">
        <v>750</v>
      </c>
      <c r="F101" s="17"/>
      <c r="H101" s="5" t="str">
        <f>IF(A101=7,"",VLOOKUP(engines!$A101,LegendAndTables!$C$4:$D$11,2,FALSE))</f>
        <v/>
      </c>
      <c r="I101" s="5" t="str">
        <f>IF(H101="","",IF(J101=0,_xlfn.XLOOKUP(K101,LegendAndTables!$D$14:$D$21,LegendAndTables!$C$14:$C$21,0,-1,2),_xlfn.XLOOKUP(K101,LegendAndTables!$E$14:$E$21,LegendAndTables!$C$14:$C$21,0,-1,2)))</f>
        <v/>
      </c>
      <c r="J101" s="5" t="str">
        <f t="shared" si="9"/>
        <v/>
      </c>
      <c r="K101" s="12" t="str">
        <f t="shared" si="6"/>
        <v/>
      </c>
      <c r="L101" s="12" t="str">
        <f t="shared" si="10"/>
        <v/>
      </c>
      <c r="M101" s="12" t="str">
        <f t="shared" si="11"/>
        <v/>
      </c>
      <c r="N101" s="14" t="str">
        <f>IF(H101="","",(4.966747+(23.27979-4.966747)/(1+(E101/463.6174)))*_xlfn.XLOOKUP(engines!H101,LegendAndTables!$D$4:$D$11,LegendAndTables!$E$4:$E$11,0,0,1)*IF(P101=0,1,1.2)*(1-0.01*I101))</f>
        <v/>
      </c>
      <c r="O101" s="12" t="str">
        <f t="shared" si="7"/>
        <v/>
      </c>
      <c r="P101" s="7">
        <v>1</v>
      </c>
      <c r="Q101" s="7">
        <v>1323</v>
      </c>
      <c r="R101" s="7">
        <v>752</v>
      </c>
      <c r="S101" s="12" t="str">
        <f t="shared" si="8"/>
        <v/>
      </c>
      <c r="U101" s="17"/>
      <c r="V101" s="5" t="str">
        <f>IF(A101&lt;&gt;7,"",VLOOKUP(engines!$A101,LegendAndTables!$C$4:$D$11,2,FALSE))</f>
        <v>electric</v>
      </c>
    </row>
    <row r="102" spans="1:22" ht="14.4">
      <c r="A102" s="7">
        <v>1</v>
      </c>
      <c r="E102" s="7">
        <v>1444</v>
      </c>
      <c r="F102" s="17"/>
      <c r="H102" s="5" t="str">
        <f>IF(A102=7,"",VLOOKUP(engines!$A102,LegendAndTables!$C$4:$D$11,2,FALSE))</f>
        <v>premium unleaded (recommended)</v>
      </c>
      <c r="I102" s="5">
        <f>IF(H102="","",IF(J102=0,_xlfn.XLOOKUP(K102,LegendAndTables!$D$14:$D$21,LegendAndTables!$C$14:$C$21,0,-1,2),_xlfn.XLOOKUP(K102,LegendAndTables!$E$14:$E$21,LegendAndTables!$C$14:$C$21,0,-1,2)))</f>
        <v>8</v>
      </c>
      <c r="J102" s="5">
        <f t="shared" si="9"/>
        <v>1</v>
      </c>
      <c r="K102" s="12">
        <f t="shared" si="6"/>
        <v>5067.2000561462619</v>
      </c>
      <c r="L102" s="12">
        <f t="shared" si="10"/>
        <v>6389.25</v>
      </c>
      <c r="M102" s="12">
        <f t="shared" si="11"/>
        <v>5805.25</v>
      </c>
      <c r="N102" s="14">
        <f>IF(H102="","",(4.966747+(23.27979-4.966747)/(1+(E102/463.6174)))*_xlfn.XLOOKUP(engines!H102,LegendAndTables!$D$4:$D$11,LegendAndTables!$E$4:$E$11,0,0,1)*IF(P102=0,1,1.2)*(1-0.01*I102))</f>
        <v>8.7506978993887881</v>
      </c>
      <c r="O102" s="12">
        <f t="shared" si="7"/>
        <v>284.96999999999997</v>
      </c>
      <c r="P102" s="7">
        <v>0</v>
      </c>
      <c r="Q102" s="7">
        <v>85</v>
      </c>
      <c r="R102" s="7">
        <v>584</v>
      </c>
      <c r="S102" s="12">
        <f t="shared" si="8"/>
        <v>1306.3843934369752</v>
      </c>
      <c r="U102" s="17"/>
      <c r="V102" s="5" t="str">
        <f>IF(A102&lt;&gt;7,"",VLOOKUP(engines!$A102,LegendAndTables!$C$4:$D$11,2,FALSE))</f>
        <v/>
      </c>
    </row>
    <row r="103" spans="1:22" ht="14.4">
      <c r="A103" s="7">
        <v>7</v>
      </c>
      <c r="E103" s="7">
        <v>694</v>
      </c>
      <c r="F103" s="17"/>
      <c r="H103" s="5" t="str">
        <f>IF(A103=7,"",VLOOKUP(engines!$A103,LegendAndTables!$C$4:$D$11,2,FALSE))</f>
        <v/>
      </c>
      <c r="I103" s="5" t="str">
        <f>IF(H103="","",IF(J103=0,_xlfn.XLOOKUP(K103,LegendAndTables!$D$14:$D$21,LegendAndTables!$C$14:$C$21,0,-1,2),_xlfn.XLOOKUP(K103,LegendAndTables!$E$14:$E$21,LegendAndTables!$C$14:$C$21,0,-1,2)))</f>
        <v/>
      </c>
      <c r="J103" s="5" t="str">
        <f t="shared" si="9"/>
        <v/>
      </c>
      <c r="K103" s="12" t="str">
        <f t="shared" si="6"/>
        <v/>
      </c>
      <c r="L103" s="12" t="str">
        <f t="shared" si="10"/>
        <v/>
      </c>
      <c r="M103" s="12" t="str">
        <f t="shared" si="11"/>
        <v/>
      </c>
      <c r="N103" s="14" t="str">
        <f>IF(H103="","",(4.966747+(23.27979-4.966747)/(1+(E103/463.6174)))*_xlfn.XLOOKUP(engines!H103,LegendAndTables!$D$4:$D$11,LegendAndTables!$E$4:$E$11,0,0,1)*IF(P103=0,1,1.2)*(1-0.01*I103))</f>
        <v/>
      </c>
      <c r="O103" s="12" t="str">
        <f t="shared" si="7"/>
        <v/>
      </c>
      <c r="P103" s="7">
        <v>1</v>
      </c>
      <c r="Q103" s="7">
        <v>523</v>
      </c>
      <c r="R103" s="7">
        <v>580</v>
      </c>
      <c r="S103" s="12" t="str">
        <f t="shared" si="8"/>
        <v/>
      </c>
      <c r="U103" s="17"/>
      <c r="V103" s="5" t="str">
        <f>IF(A103&lt;&gt;7,"",VLOOKUP(engines!$A103,LegendAndTables!$C$4:$D$11,2,FALSE))</f>
        <v>electric</v>
      </c>
    </row>
    <row r="104" spans="1:22" ht="14.4">
      <c r="A104" s="7">
        <v>8</v>
      </c>
      <c r="E104" s="7">
        <v>1369</v>
      </c>
      <c r="F104" s="17"/>
      <c r="H104" s="5" t="str">
        <f>IF(A104=7,"",VLOOKUP(engines!$A104,LegendAndTables!$C$4:$D$11,2,FALSE))</f>
        <v>flex-fuel (unleaded/E85)</v>
      </c>
      <c r="I104" s="5">
        <f>IF(H104="","",IF(J104=0,_xlfn.XLOOKUP(K104,LegendAndTables!$D$14:$D$21,LegendAndTables!$C$14:$C$21,0,-1,2),_xlfn.XLOOKUP(K104,LegendAndTables!$E$14:$E$21,LegendAndTables!$C$14:$C$21,0,-1,2)))</f>
        <v>8</v>
      </c>
      <c r="J104" s="5">
        <f t="shared" si="9"/>
        <v>1</v>
      </c>
      <c r="K104" s="12">
        <f t="shared" si="6"/>
        <v>4940.5438568000145</v>
      </c>
      <c r="L104" s="12">
        <f t="shared" si="10"/>
        <v>6371.4000000000005</v>
      </c>
      <c r="M104" s="12">
        <f t="shared" si="11"/>
        <v>5522.4000000000005</v>
      </c>
      <c r="N104" s="14">
        <f>IF(H104="","",(4.966747+(23.27979-4.966747)/(1+(E104/463.6174)))*_xlfn.XLOOKUP(engines!H104,LegendAndTables!$D$4:$D$11,LegendAndTables!$E$4:$E$11,0,0,1)*IF(P104=0,1,1.2)*(1-0.01*I104))</f>
        <v>11.339814432364944</v>
      </c>
      <c r="O104" s="12">
        <f t="shared" si="7"/>
        <v>277.09499999999997</v>
      </c>
      <c r="P104" s="7">
        <v>1</v>
      </c>
      <c r="Q104" s="7">
        <v>68</v>
      </c>
      <c r="R104" s="7">
        <v>849</v>
      </c>
      <c r="S104" s="12">
        <f t="shared" si="8"/>
        <v>1301.9679849340864</v>
      </c>
      <c r="U104" s="17"/>
      <c r="V104" s="5" t="str">
        <f>IF(A104&lt;&gt;7,"",VLOOKUP(engines!$A104,LegendAndTables!$C$4:$D$11,2,FALSE))</f>
        <v/>
      </c>
    </row>
    <row r="105" spans="1:22" ht="14.4">
      <c r="A105" s="7">
        <v>4</v>
      </c>
      <c r="E105" s="7">
        <v>628</v>
      </c>
      <c r="F105" s="17"/>
      <c r="H105" s="5" t="str">
        <f>IF(A105=7,"",VLOOKUP(engines!$A105,LegendAndTables!$C$4:$D$11,2,FALSE))</f>
        <v>diesel</v>
      </c>
      <c r="I105" s="5">
        <f>IF(H105="","",IF(J105=0,_xlfn.XLOOKUP(K105,LegendAndTables!$D$14:$D$21,LegendAndTables!$C$14:$C$21,0,-1,2),_xlfn.XLOOKUP(K105,LegendAndTables!$E$14:$E$21,LegendAndTables!$C$14:$C$21,0,-1,2)))</f>
        <v>6</v>
      </c>
      <c r="J105" s="5">
        <f t="shared" si="9"/>
        <v>1</v>
      </c>
      <c r="K105" s="12">
        <f t="shared" si="6"/>
        <v>3151.186712830548</v>
      </c>
      <c r="L105" s="12">
        <f t="shared" si="10"/>
        <v>5990.25</v>
      </c>
      <c r="M105" s="12">
        <f t="shared" si="11"/>
        <v>5104.25</v>
      </c>
      <c r="N105" s="14">
        <f>IF(H105="","",(4.966747+(23.27979-4.966747)/(1+(E105/463.6174)))*_xlfn.XLOOKUP(engines!H105,LegendAndTables!$D$4:$D$11,LegendAndTables!$E$4:$E$11,0,0,1)*IF(P105=0,1,1.2)*(1-0.01*I105))</f>
        <v>17.250849644251861</v>
      </c>
      <c r="O105" s="12">
        <f t="shared" si="7"/>
        <v>199.29000000000002</v>
      </c>
      <c r="P105" s="7">
        <v>1</v>
      </c>
      <c r="Q105" s="7">
        <v>1205</v>
      </c>
      <c r="R105" s="7">
        <v>886</v>
      </c>
      <c r="S105" s="12">
        <f t="shared" si="8"/>
        <v>646.17838076113048</v>
      </c>
      <c r="U105" s="17"/>
      <c r="V105" s="5" t="str">
        <f>IF(A105&lt;&gt;7,"",VLOOKUP(engines!$A105,LegendAndTables!$C$4:$D$11,2,FALSE))</f>
        <v/>
      </c>
    </row>
    <row r="106" spans="1:22" ht="14.4">
      <c r="A106" s="7">
        <v>8</v>
      </c>
      <c r="E106" s="7">
        <v>1462</v>
      </c>
      <c r="F106" s="17"/>
      <c r="H106" s="5" t="str">
        <f>IF(A106=7,"",VLOOKUP(engines!$A106,LegendAndTables!$C$4:$D$11,2,FALSE))</f>
        <v>flex-fuel (unleaded/E85)</v>
      </c>
      <c r="I106" s="5">
        <f>IF(H106="","",IF(J106=0,_xlfn.XLOOKUP(K106,LegendAndTables!$D$14:$D$21,LegendAndTables!$C$14:$C$21,0,-1,2),_xlfn.XLOOKUP(K106,LegendAndTables!$E$14:$E$21,LegendAndTables!$C$14:$C$21,0,-1,2)))</f>
        <v>8</v>
      </c>
      <c r="J106" s="5">
        <f t="shared" si="9"/>
        <v>1</v>
      </c>
      <c r="K106" s="12">
        <f t="shared" si="6"/>
        <v>5096.5627832392092</v>
      </c>
      <c r="L106" s="12">
        <f t="shared" si="10"/>
        <v>6790.35</v>
      </c>
      <c r="M106" s="12">
        <f t="shared" si="11"/>
        <v>6003.35</v>
      </c>
      <c r="N106" s="14">
        <f>IF(H106="","",(4.966747+(23.27979-4.966747)/(1+(E106/463.6174)))*_xlfn.XLOOKUP(engines!H106,LegendAndTables!$D$4:$D$11,LegendAndTables!$E$4:$E$11,0,0,1)*IF(P106=0,1,1.2)*(1-0.01*I106))</f>
        <v>11.075504042945397</v>
      </c>
      <c r="O106" s="12">
        <f t="shared" si="7"/>
        <v>286.86000000000007</v>
      </c>
      <c r="P106" s="7">
        <v>1</v>
      </c>
      <c r="Q106" s="7">
        <v>467</v>
      </c>
      <c r="R106" s="7">
        <v>787</v>
      </c>
      <c r="S106" s="12">
        <f t="shared" si="8"/>
        <v>1279.0232120399444</v>
      </c>
      <c r="U106" s="17"/>
      <c r="V106" s="5" t="str">
        <f>IF(A106&lt;&gt;7,"",VLOOKUP(engines!$A106,LegendAndTables!$C$4:$D$11,2,FALSE))</f>
        <v/>
      </c>
    </row>
    <row r="107" spans="1:22" ht="14.4">
      <c r="A107" s="7">
        <v>6</v>
      </c>
      <c r="E107" s="7">
        <v>831</v>
      </c>
      <c r="F107" s="17"/>
      <c r="H107" s="5" t="str">
        <f>IF(A107=7,"",VLOOKUP(engines!$A107,LegendAndTables!$C$4:$D$11,2,FALSE))</f>
        <v>flex-fuel (premium unleaded required/E85)</v>
      </c>
      <c r="I107" s="5">
        <f>IF(H107="","",IF(J107=0,_xlfn.XLOOKUP(K107,LegendAndTables!$D$14:$D$21,LegendAndTables!$C$14:$C$21,0,-1,2),_xlfn.XLOOKUP(K107,LegendAndTables!$E$14:$E$21,LegendAndTables!$C$14:$C$21,0,-1,2)))</f>
        <v>6</v>
      </c>
      <c r="J107" s="5">
        <f t="shared" si="9"/>
        <v>1</v>
      </c>
      <c r="K107" s="12">
        <f t="shared" si="6"/>
        <v>3766.9137145576929</v>
      </c>
      <c r="L107" s="12">
        <f t="shared" si="10"/>
        <v>6871.2000000000007</v>
      </c>
      <c r="M107" s="12">
        <f t="shared" si="11"/>
        <v>6198.2000000000007</v>
      </c>
      <c r="N107" s="14">
        <f>IF(H107="","",(4.966747+(23.27979-4.966747)/(1+(E107/463.6174)))*_xlfn.XLOOKUP(engines!H107,LegendAndTables!$D$4:$D$11,LegendAndTables!$E$4:$E$11,0,0,1)*IF(P107=0,1,1.2)*(1-0.01*I107))</f>
        <v>14.430044949356263</v>
      </c>
      <c r="O107" s="12">
        <f t="shared" si="7"/>
        <v>220.60500000000005</v>
      </c>
      <c r="P107" s="7">
        <v>1</v>
      </c>
      <c r="Q107" s="7">
        <v>544</v>
      </c>
      <c r="R107" s="7">
        <v>673</v>
      </c>
      <c r="S107" s="12">
        <f t="shared" si="8"/>
        <v>704.14184763318372</v>
      </c>
      <c r="U107" s="17"/>
      <c r="V107" s="5" t="str">
        <f>IF(A107&lt;&gt;7,"",VLOOKUP(engines!$A107,LegendAndTables!$C$4:$D$11,2,FALSE))</f>
        <v/>
      </c>
    </row>
    <row r="108" spans="1:22" ht="14.4">
      <c r="A108" s="7">
        <v>1</v>
      </c>
      <c r="E108" s="7">
        <v>1096</v>
      </c>
      <c r="F108" s="17"/>
      <c r="H108" s="5" t="str">
        <f>IF(A108=7,"",VLOOKUP(engines!$A108,LegendAndTables!$C$4:$D$11,2,FALSE))</f>
        <v>premium unleaded (recommended)</v>
      </c>
      <c r="I108" s="5">
        <f>IF(H108="","",IF(J108=0,_xlfn.XLOOKUP(K108,LegendAndTables!$D$14:$D$21,LegendAndTables!$C$14:$C$21,0,-1,2),_xlfn.XLOOKUP(K108,LegendAndTables!$E$14:$E$21,LegendAndTables!$C$14:$C$21,0,-1,2)))</f>
        <v>8</v>
      </c>
      <c r="J108" s="5">
        <f t="shared" si="9"/>
        <v>1</v>
      </c>
      <c r="K108" s="12">
        <f t="shared" si="6"/>
        <v>4411.7055106066091</v>
      </c>
      <c r="L108" s="12">
        <f t="shared" si="10"/>
        <v>6589.8</v>
      </c>
      <c r="M108" s="12">
        <f t="shared" si="11"/>
        <v>5765.8</v>
      </c>
      <c r="N108" s="14">
        <f>IF(H108="","",(4.966747+(23.27979-4.966747)/(1+(E108/463.6174)))*_xlfn.XLOOKUP(engines!H108,LegendAndTables!$D$4:$D$11,LegendAndTables!$E$4:$E$11,0,0,1)*IF(P108=0,1,1.2)*(1-0.01*I108))</f>
        <v>9.6734803794201731</v>
      </c>
      <c r="O108" s="12">
        <f t="shared" si="7"/>
        <v>248.43000000000004</v>
      </c>
      <c r="P108" s="7">
        <v>0</v>
      </c>
      <c r="Q108" s="7">
        <v>276</v>
      </c>
      <c r="R108" s="7">
        <v>824</v>
      </c>
      <c r="S108" s="12">
        <f t="shared" si="8"/>
        <v>998.33362239411701</v>
      </c>
      <c r="U108" s="17"/>
      <c r="V108" s="5" t="str">
        <f>IF(A108&lt;&gt;7,"",VLOOKUP(engines!$A108,LegendAndTables!$C$4:$D$11,2,FALSE))</f>
        <v/>
      </c>
    </row>
    <row r="109" spans="1:22" ht="14.4">
      <c r="A109" s="7">
        <v>8</v>
      </c>
      <c r="E109" s="7">
        <v>113</v>
      </c>
      <c r="F109" s="17"/>
      <c r="H109" s="5" t="str">
        <f>IF(A109=7,"",VLOOKUP(engines!$A109,LegendAndTables!$C$4:$D$11,2,FALSE))</f>
        <v>flex-fuel (unleaded/E85)</v>
      </c>
      <c r="I109" s="5">
        <f>IF(H109="","",IF(J109=0,_xlfn.XLOOKUP(K109,LegendAndTables!$D$14:$D$21,LegendAndTables!$C$14:$C$21,0,-1,2),_xlfn.XLOOKUP(K109,LegendAndTables!$E$14:$E$21,LegendAndTables!$C$14:$C$21,0,-1,2)))</f>
        <v>3</v>
      </c>
      <c r="J109" s="5">
        <f t="shared" si="9"/>
        <v>0</v>
      </c>
      <c r="K109" s="12">
        <f t="shared" si="6"/>
        <v>817.06435285610974</v>
      </c>
      <c r="L109" s="12">
        <f t="shared" si="10"/>
        <v>6662</v>
      </c>
      <c r="M109" s="12">
        <f t="shared" si="11"/>
        <v>6076</v>
      </c>
      <c r="N109" s="14">
        <f>IF(H109="","",(4.966747+(23.27979-4.966747)/(1+(E109/463.6174)))*_xlfn.XLOOKUP(engines!H109,LegendAndTables!$D$4:$D$11,LegendAndTables!$E$4:$E$11,0,0,1)*IF(P109=0,1,1.2)*(1-0.01*I109))</f>
        <v>24.524714064239081</v>
      </c>
      <c r="O109" s="12">
        <f t="shared" si="7"/>
        <v>138.30000000000001</v>
      </c>
      <c r="P109" s="7">
        <v>1</v>
      </c>
      <c r="Q109" s="7">
        <v>662</v>
      </c>
      <c r="R109" s="7">
        <v>586</v>
      </c>
      <c r="S109" s="12">
        <f t="shared" si="8"/>
        <v>97.675444371296905</v>
      </c>
      <c r="U109" s="17"/>
      <c r="V109" s="5" t="str">
        <f>IF(A109&lt;&gt;7,"",VLOOKUP(engines!$A109,LegendAndTables!$C$4:$D$11,2,FALSE))</f>
        <v/>
      </c>
    </row>
    <row r="110" spans="1:22" ht="14.4">
      <c r="A110" s="7">
        <v>6</v>
      </c>
      <c r="E110" s="7">
        <v>378</v>
      </c>
      <c r="F110" s="17"/>
      <c r="H110" s="5" t="str">
        <f>IF(A110=7,"",VLOOKUP(engines!$A110,LegendAndTables!$C$4:$D$11,2,FALSE))</f>
        <v>flex-fuel (premium unleaded required/E85)</v>
      </c>
      <c r="I110" s="5">
        <f>IF(H110="","",IF(J110=0,_xlfn.XLOOKUP(K110,LegendAndTables!$D$14:$D$21,LegendAndTables!$C$14:$C$21,0,-1,2),_xlfn.XLOOKUP(K110,LegendAndTables!$E$14:$E$21,LegendAndTables!$C$14:$C$21,0,-1,2)))</f>
        <v>4</v>
      </c>
      <c r="J110" s="5">
        <f t="shared" si="9"/>
        <v>1</v>
      </c>
      <c r="K110" s="12">
        <f t="shared" si="6"/>
        <v>2184.4660194174758</v>
      </c>
      <c r="L110" s="12">
        <f t="shared" si="10"/>
        <v>7141.05</v>
      </c>
      <c r="M110" s="12">
        <f t="shared" si="11"/>
        <v>6168.05</v>
      </c>
      <c r="N110" s="14">
        <f>IF(H110="","",(4.966747+(23.27979-4.966747)/(1+(E110/463.6174)))*_xlfn.XLOOKUP(engines!H110,LegendAndTables!$D$4:$D$11,LegendAndTables!$E$4:$E$11,0,0,1)*IF(P110=0,1,1.2)*(1-0.01*I110))</f>
        <v>16.042349862402435</v>
      </c>
      <c r="O110" s="12">
        <f t="shared" si="7"/>
        <v>173.04000000000002</v>
      </c>
      <c r="P110" s="7">
        <v>0</v>
      </c>
      <c r="Q110" s="7">
        <v>801</v>
      </c>
      <c r="R110" s="7">
        <v>973</v>
      </c>
      <c r="S110" s="12">
        <f t="shared" si="8"/>
        <v>321.8612041082676</v>
      </c>
      <c r="U110" s="17"/>
      <c r="V110" s="5" t="str">
        <f>IF(A110&lt;&gt;7,"",VLOOKUP(engines!$A110,LegendAndTables!$C$4:$D$11,2,FALSE))</f>
        <v/>
      </c>
    </row>
    <row r="111" spans="1:22" ht="14.4">
      <c r="A111" s="7">
        <v>7</v>
      </c>
      <c r="E111" s="7">
        <v>1162</v>
      </c>
      <c r="F111" s="17"/>
      <c r="H111" s="5" t="str">
        <f>IF(A111=7,"",VLOOKUP(engines!$A111,LegendAndTables!$C$4:$D$11,2,FALSE))</f>
        <v/>
      </c>
      <c r="I111" s="5" t="str">
        <f>IF(H111="","",IF(J111=0,_xlfn.XLOOKUP(K111,LegendAndTables!$D$14:$D$21,LegendAndTables!$C$14:$C$21,0,-1,2),_xlfn.XLOOKUP(K111,LegendAndTables!$E$14:$E$21,LegendAndTables!$C$14:$C$21,0,-1,2)))</f>
        <v/>
      </c>
      <c r="J111" s="5" t="str">
        <f t="shared" si="9"/>
        <v/>
      </c>
      <c r="K111" s="12" t="str">
        <f t="shared" si="6"/>
        <v/>
      </c>
      <c r="L111" s="12" t="str">
        <f t="shared" si="10"/>
        <v/>
      </c>
      <c r="M111" s="12" t="str">
        <f t="shared" si="11"/>
        <v/>
      </c>
      <c r="N111" s="14" t="str">
        <f>IF(H111="","",(4.966747+(23.27979-4.966747)/(1+(E111/463.6174)))*_xlfn.XLOOKUP(engines!H111,LegendAndTables!$D$4:$D$11,LegendAndTables!$E$4:$E$11,0,0,1)*IF(P111=0,1,1.2)*(1-0.01*I111))</f>
        <v/>
      </c>
      <c r="O111" s="12" t="str">
        <f t="shared" si="7"/>
        <v/>
      </c>
      <c r="P111" s="7">
        <v>1</v>
      </c>
      <c r="Q111" s="7">
        <v>1487</v>
      </c>
      <c r="R111" s="7">
        <v>518</v>
      </c>
      <c r="S111" s="12" t="str">
        <f t="shared" si="8"/>
        <v/>
      </c>
      <c r="U111" s="17"/>
      <c r="V111" s="5" t="str">
        <f>IF(A111&lt;&gt;7,"",VLOOKUP(engines!$A111,LegendAndTables!$C$4:$D$11,2,FALSE))</f>
        <v>electric</v>
      </c>
    </row>
    <row r="112" spans="1:22" ht="14.4">
      <c r="A112" s="7">
        <v>3</v>
      </c>
      <c r="E112" s="7">
        <v>284</v>
      </c>
      <c r="F112" s="17"/>
      <c r="H112" s="5" t="str">
        <f>IF(A112=7,"",VLOOKUP(engines!$A112,LegendAndTables!$C$4:$D$11,2,FALSE))</f>
        <v>premium unleaded (required)</v>
      </c>
      <c r="I112" s="5">
        <f>IF(H112="","",IF(J112=0,_xlfn.XLOOKUP(K112,LegendAndTables!$D$14:$D$21,LegendAndTables!$C$14:$C$21,0,-1,2),_xlfn.XLOOKUP(K112,LegendAndTables!$E$14:$E$21,LegendAndTables!$C$14:$C$21,0,-1,2)))</f>
        <v>4</v>
      </c>
      <c r="J112" s="5">
        <f t="shared" si="9"/>
        <v>1</v>
      </c>
      <c r="K112" s="12">
        <f t="shared" si="6"/>
        <v>1740.5160262303118</v>
      </c>
      <c r="L112" s="12">
        <f t="shared" si="10"/>
        <v>6949.9500000000007</v>
      </c>
      <c r="M112" s="12">
        <f t="shared" si="11"/>
        <v>5950.9500000000007</v>
      </c>
      <c r="N112" s="14">
        <f>IF(H112="","",(4.966747+(23.27979-4.966747)/(1+(E112/463.6174)))*_xlfn.XLOOKUP(engines!H112,LegendAndTables!$D$4:$D$11,LegendAndTables!$E$4:$E$11,0,0,1)*IF(P112=0,1,1.2)*(1-0.01*I112))</f>
        <v>19.368398288499101</v>
      </c>
      <c r="O112" s="12">
        <f t="shared" si="7"/>
        <v>163.17000000000002</v>
      </c>
      <c r="P112" s="7">
        <v>1</v>
      </c>
      <c r="Q112" s="7">
        <v>619</v>
      </c>
      <c r="R112" s="7">
        <v>999</v>
      </c>
      <c r="S112" s="12">
        <f t="shared" si="8"/>
        <v>250.64367874036915</v>
      </c>
      <c r="U112" s="17"/>
      <c r="V112" s="5" t="str">
        <f>IF(A112&lt;&gt;7,"",VLOOKUP(engines!$A112,LegendAndTables!$C$4:$D$11,2,FALSE))</f>
        <v/>
      </c>
    </row>
    <row r="113" spans="1:22" ht="14.4">
      <c r="A113" s="7">
        <v>2</v>
      </c>
      <c r="E113" s="7">
        <v>246</v>
      </c>
      <c r="F113" s="17"/>
      <c r="H113" s="5" t="str">
        <f>IF(A113=7,"",VLOOKUP(engines!$A113,LegendAndTables!$C$4:$D$11,2,FALSE))</f>
        <v>regular unleaded</v>
      </c>
      <c r="I113" s="5">
        <f>IF(H113="","",IF(J113=0,_xlfn.XLOOKUP(K113,LegendAndTables!$D$14:$D$21,LegendAndTables!$C$14:$C$21,0,-1,2),_xlfn.XLOOKUP(K113,LegendAndTables!$E$14:$E$21,LegendAndTables!$C$14:$C$21,0,-1,2)))</f>
        <v>4</v>
      </c>
      <c r="J113" s="5">
        <f t="shared" si="9"/>
        <v>1</v>
      </c>
      <c r="K113" s="12">
        <f t="shared" si="6"/>
        <v>1545.4202789295136</v>
      </c>
      <c r="L113" s="12">
        <f t="shared" si="10"/>
        <v>7430.85</v>
      </c>
      <c r="M113" s="12">
        <f t="shared" si="11"/>
        <v>6892.85</v>
      </c>
      <c r="N113" s="14">
        <f>IF(H113="","",(4.966747+(23.27979-4.966747)/(1+(E113/463.6174)))*_xlfn.XLOOKUP(engines!H113,LegendAndTables!$D$4:$D$11,LegendAndTables!$E$4:$E$11,0,0,1)*IF(P113=0,1,1.2)*(1-0.01*I113))</f>
        <v>16.254034998820718</v>
      </c>
      <c r="O113" s="12">
        <f t="shared" si="7"/>
        <v>159.18</v>
      </c>
      <c r="P113" s="7">
        <v>0</v>
      </c>
      <c r="Q113" s="7">
        <v>1077</v>
      </c>
      <c r="R113" s="7">
        <v>538</v>
      </c>
      <c r="S113" s="12">
        <f t="shared" si="8"/>
        <v>187.43944812378044</v>
      </c>
      <c r="U113" s="17"/>
      <c r="V113" s="5" t="str">
        <f>IF(A113&lt;&gt;7,"",VLOOKUP(engines!$A113,LegendAndTables!$C$4:$D$11,2,FALSE))</f>
        <v/>
      </c>
    </row>
    <row r="114" spans="1:22" ht="14.4">
      <c r="A114" s="7">
        <v>3</v>
      </c>
      <c r="E114" s="7">
        <v>984</v>
      </c>
      <c r="F114" s="17"/>
      <c r="H114" s="5" t="str">
        <f>IF(A114=7,"",VLOOKUP(engines!$A114,LegendAndTables!$C$4:$D$11,2,FALSE))</f>
        <v>premium unleaded (required)</v>
      </c>
      <c r="I114" s="5">
        <f>IF(H114="","",IF(J114=0,_xlfn.XLOOKUP(K114,LegendAndTables!$D$14:$D$21,LegendAndTables!$C$14:$C$21,0,-1,2),_xlfn.XLOOKUP(K114,LegendAndTables!$E$14:$E$21,LegendAndTables!$C$14:$C$21,0,-1,2)))</f>
        <v>8</v>
      </c>
      <c r="J114" s="5">
        <f t="shared" si="9"/>
        <v>0</v>
      </c>
      <c r="K114" s="12">
        <f t="shared" si="6"/>
        <v>4365.572315882875</v>
      </c>
      <c r="L114" s="12">
        <f t="shared" si="10"/>
        <v>6016</v>
      </c>
      <c r="M114" s="12">
        <f t="shared" si="11"/>
        <v>5413</v>
      </c>
      <c r="N114" s="14">
        <f>IF(H114="","",(4.966747+(23.27979-4.966747)/(1+(E114/463.6174)))*_xlfn.XLOOKUP(engines!H114,LegendAndTables!$D$4:$D$11,LegendAndTables!$E$4:$E$11,0,0,1)*IF(P114=0,1,1.2)*(1-0.01*I114))</f>
        <v>10.264143381327049</v>
      </c>
      <c r="O114" s="12">
        <f t="shared" si="7"/>
        <v>225.4</v>
      </c>
      <c r="P114" s="7">
        <v>0</v>
      </c>
      <c r="Q114" s="7">
        <v>16</v>
      </c>
      <c r="R114" s="7">
        <v>603</v>
      </c>
      <c r="S114" s="12">
        <f t="shared" si="8"/>
        <v>954.73268058377982</v>
      </c>
      <c r="U114" s="17"/>
      <c r="V114" s="5" t="str">
        <f>IF(A114&lt;&gt;7,"",VLOOKUP(engines!$A114,LegendAndTables!$C$4:$D$11,2,FALSE))</f>
        <v/>
      </c>
    </row>
    <row r="115" spans="1:22" ht="14.4">
      <c r="A115" s="7">
        <v>2</v>
      </c>
      <c r="E115" s="7">
        <v>441</v>
      </c>
      <c r="F115" s="17"/>
      <c r="H115" s="5" t="str">
        <f>IF(A115=7,"",VLOOKUP(engines!$A115,LegendAndTables!$C$4:$D$11,2,FALSE))</f>
        <v>regular unleaded</v>
      </c>
      <c r="I115" s="5">
        <f>IF(H115="","",IF(J115=0,_xlfn.XLOOKUP(K115,LegendAndTables!$D$14:$D$21,LegendAndTables!$C$14:$C$21,0,-1,2),_xlfn.XLOOKUP(K115,LegendAndTables!$E$14:$E$21,LegendAndTables!$C$14:$C$21,0,-1,2)))</f>
        <v>5</v>
      </c>
      <c r="J115" s="5">
        <f t="shared" si="9"/>
        <v>0</v>
      </c>
      <c r="K115" s="12">
        <f t="shared" si="6"/>
        <v>2577.4400935125659</v>
      </c>
      <c r="L115" s="12">
        <f t="shared" si="10"/>
        <v>7079</v>
      </c>
      <c r="M115" s="12">
        <f t="shared" si="11"/>
        <v>6314</v>
      </c>
      <c r="N115" s="14">
        <f>IF(H115="","",(4.966747+(23.27979-4.966747)/(1+(E115/463.6174)))*_xlfn.XLOOKUP(engines!H115,LegendAndTables!$D$4:$D$11,LegendAndTables!$E$4:$E$11,0,0,1)*IF(P115=0,1,1.2)*(1-0.01*I115))</f>
        <v>13.634591355835848</v>
      </c>
      <c r="O115" s="12">
        <f t="shared" si="7"/>
        <v>171.1</v>
      </c>
      <c r="P115" s="7">
        <v>0</v>
      </c>
      <c r="Q115" s="7">
        <v>1079</v>
      </c>
      <c r="R115" s="7">
        <v>765</v>
      </c>
      <c r="S115" s="12">
        <f t="shared" si="8"/>
        <v>366.82483370288247</v>
      </c>
      <c r="U115" s="17"/>
      <c r="V115" s="5" t="str">
        <f>IF(A115&lt;&gt;7,"",VLOOKUP(engines!$A115,LegendAndTables!$C$4:$D$11,2,FALSE))</f>
        <v/>
      </c>
    </row>
    <row r="116" spans="1:22" ht="14.4">
      <c r="A116" s="7">
        <v>2</v>
      </c>
      <c r="E116" s="7">
        <v>459</v>
      </c>
      <c r="F116" s="17"/>
      <c r="H116" s="5" t="str">
        <f>IF(A116=7,"",VLOOKUP(engines!$A116,LegendAndTables!$C$4:$D$11,2,FALSE))</f>
        <v>regular unleaded</v>
      </c>
      <c r="I116" s="5">
        <f>IF(H116="","",IF(J116=0,_xlfn.XLOOKUP(K116,LegendAndTables!$D$14:$D$21,LegendAndTables!$C$14:$C$21,0,-1,2),_xlfn.XLOOKUP(K116,LegendAndTables!$E$14:$E$21,LegendAndTables!$C$14:$C$21,0,-1,2)))</f>
        <v>5</v>
      </c>
      <c r="J116" s="5">
        <f t="shared" si="9"/>
        <v>0</v>
      </c>
      <c r="K116" s="12">
        <f t="shared" si="6"/>
        <v>2654.7137073452859</v>
      </c>
      <c r="L116" s="12">
        <f t="shared" si="10"/>
        <v>6889</v>
      </c>
      <c r="M116" s="12">
        <f t="shared" si="11"/>
        <v>6228</v>
      </c>
      <c r="N116" s="14">
        <f>IF(H116="","",(4.966747+(23.27979-4.966747)/(1+(E116/463.6174)))*_xlfn.XLOOKUP(engines!H116,LegendAndTables!$D$4:$D$11,LegendAndTables!$E$4:$E$11,0,0,1)*IF(P116=0,1,1.2)*(1-0.01*I116))</f>
        <v>13.460639216297784</v>
      </c>
      <c r="O116" s="12">
        <f t="shared" si="7"/>
        <v>172.9</v>
      </c>
      <c r="P116" s="7">
        <v>0</v>
      </c>
      <c r="Q116" s="7">
        <v>889</v>
      </c>
      <c r="R116" s="7">
        <v>661</v>
      </c>
      <c r="S116" s="12">
        <f t="shared" si="8"/>
        <v>387.06936416184971</v>
      </c>
      <c r="U116" s="17"/>
      <c r="V116" s="5" t="str">
        <f>IF(A116&lt;&gt;7,"",VLOOKUP(engines!$A116,LegendAndTables!$C$4:$D$11,2,FALSE))</f>
        <v/>
      </c>
    </row>
    <row r="117" spans="1:22" ht="14.4">
      <c r="A117" s="7">
        <v>5</v>
      </c>
      <c r="E117" s="7">
        <v>409</v>
      </c>
      <c r="F117" s="17"/>
      <c r="H117" s="5" t="str">
        <f>IF(A117=7,"",VLOOKUP(engines!$A117,LegendAndTables!$C$4:$D$11,2,FALSE))</f>
        <v>flex-fuel (premium unleaded recommended/E85)</v>
      </c>
      <c r="I117" s="5">
        <f>IF(H117="","",IF(J117=0,_xlfn.XLOOKUP(K117,LegendAndTables!$D$14:$D$21,LegendAndTables!$C$14:$C$21,0,-1,2),_xlfn.XLOOKUP(K117,LegendAndTables!$E$14:$E$21,LegendAndTables!$C$14:$C$21,0,-1,2)))</f>
        <v>5</v>
      </c>
      <c r="J117" s="5">
        <f t="shared" si="9"/>
        <v>0</v>
      </c>
      <c r="K117" s="12">
        <f t="shared" si="6"/>
        <v>2435.9737939249553</v>
      </c>
      <c r="L117" s="12">
        <f t="shared" si="10"/>
        <v>6423</v>
      </c>
      <c r="M117" s="12">
        <f t="shared" si="11"/>
        <v>5842</v>
      </c>
      <c r="N117" s="14">
        <f>IF(H117="","",(4.966747+(23.27979-4.966747)/(1+(E117/463.6174)))*_xlfn.XLOOKUP(engines!H117,LegendAndTables!$D$4:$D$11,LegendAndTables!$E$4:$E$11,0,0,1)*IF(P117=0,1,1.2)*(1-0.01*I117))</f>
        <v>18.094180700222108</v>
      </c>
      <c r="O117" s="12">
        <f t="shared" si="7"/>
        <v>167.9</v>
      </c>
      <c r="P117" s="7">
        <v>1</v>
      </c>
      <c r="Q117" s="7">
        <v>423</v>
      </c>
      <c r="R117" s="7">
        <v>581</v>
      </c>
      <c r="S117" s="12">
        <f t="shared" si="8"/>
        <v>367.69394043135912</v>
      </c>
      <c r="U117" s="17"/>
      <c r="V117" s="5" t="str">
        <f>IF(A117&lt;&gt;7,"",VLOOKUP(engines!$A117,LegendAndTables!$C$4:$D$11,2,FALSE))</f>
        <v/>
      </c>
    </row>
    <row r="118" spans="1:22" ht="14.4">
      <c r="A118" s="7">
        <v>7</v>
      </c>
      <c r="E118" s="7">
        <v>1011</v>
      </c>
      <c r="F118" s="17"/>
      <c r="H118" s="5" t="str">
        <f>IF(A118=7,"",VLOOKUP(engines!$A118,LegendAndTables!$C$4:$D$11,2,FALSE))</f>
        <v/>
      </c>
      <c r="I118" s="5" t="str">
        <f>IF(H118="","",IF(J118=0,_xlfn.XLOOKUP(K118,LegendAndTables!$D$14:$D$21,LegendAndTables!$C$14:$C$21,0,-1,2),_xlfn.XLOOKUP(K118,LegendAndTables!$E$14:$E$21,LegendAndTables!$C$14:$C$21,0,-1,2)))</f>
        <v/>
      </c>
      <c r="J118" s="5" t="str">
        <f t="shared" si="9"/>
        <v/>
      </c>
      <c r="K118" s="12" t="str">
        <f t="shared" si="6"/>
        <v/>
      </c>
      <c r="L118" s="12" t="str">
        <f t="shared" si="10"/>
        <v/>
      </c>
      <c r="M118" s="12" t="str">
        <f t="shared" si="11"/>
        <v/>
      </c>
      <c r="N118" s="14" t="str">
        <f>IF(H118="","",(4.966747+(23.27979-4.966747)/(1+(E118/463.6174)))*_xlfn.XLOOKUP(engines!H118,LegendAndTables!$D$4:$D$11,LegendAndTables!$E$4:$E$11,0,0,1)*IF(P118=0,1,1.2)*(1-0.01*I118))</f>
        <v/>
      </c>
      <c r="O118" s="12" t="str">
        <f t="shared" si="7"/>
        <v/>
      </c>
      <c r="P118" s="7">
        <v>0</v>
      </c>
      <c r="Q118" s="7">
        <v>1481</v>
      </c>
      <c r="R118" s="7">
        <v>837</v>
      </c>
      <c r="S118" s="12" t="str">
        <f t="shared" si="8"/>
        <v/>
      </c>
      <c r="U118" s="17"/>
      <c r="V118" s="5" t="str">
        <f>IF(A118&lt;&gt;7,"",VLOOKUP(engines!$A118,LegendAndTables!$C$4:$D$11,2,FALSE))</f>
        <v>electric</v>
      </c>
    </row>
    <row r="119" spans="1:22" ht="14.4">
      <c r="A119" s="7">
        <v>2</v>
      </c>
      <c r="E119" s="7">
        <v>1095</v>
      </c>
      <c r="F119" s="17"/>
      <c r="H119" s="5" t="str">
        <f>IF(A119=7,"",VLOOKUP(engines!$A119,LegendAndTables!$C$4:$D$11,2,FALSE))</f>
        <v>regular unleaded</v>
      </c>
      <c r="I119" s="5">
        <f>IF(H119="","",IF(J119=0,_xlfn.XLOOKUP(K119,LegendAndTables!$D$14:$D$21,LegendAndTables!$C$14:$C$21,0,-1,2),_xlfn.XLOOKUP(K119,LegendAndTables!$E$14:$E$21,LegendAndTables!$C$14:$C$21,0,-1,2)))</f>
        <v>8</v>
      </c>
      <c r="J119" s="5">
        <f t="shared" si="9"/>
        <v>0</v>
      </c>
      <c r="K119" s="12">
        <f t="shared" si="6"/>
        <v>4630.0211416490483</v>
      </c>
      <c r="L119" s="12">
        <f t="shared" si="10"/>
        <v>6117</v>
      </c>
      <c r="M119" s="12">
        <f t="shared" si="11"/>
        <v>5280</v>
      </c>
      <c r="N119" s="14">
        <f>IF(H119="","",(4.966747+(23.27979-4.966747)/(1+(E119/463.6174)))*_xlfn.XLOOKUP(engines!H119,LegendAndTables!$D$4:$D$11,LegendAndTables!$E$4:$E$11,0,0,1)*IF(P119=0,1,1.2)*(1-0.01*I119))</f>
        <v>11.497099968080674</v>
      </c>
      <c r="O119" s="12">
        <f t="shared" si="7"/>
        <v>236.5</v>
      </c>
      <c r="P119" s="7">
        <v>1</v>
      </c>
      <c r="Q119" s="7">
        <v>117</v>
      </c>
      <c r="R119" s="7">
        <v>837</v>
      </c>
      <c r="S119" s="12">
        <f t="shared" si="8"/>
        <v>1089.1931818181818</v>
      </c>
      <c r="U119" s="17"/>
      <c r="V119" s="5" t="str">
        <f>IF(A119&lt;&gt;7,"",VLOOKUP(engines!$A119,LegendAndTables!$C$4:$D$11,2,FALSE))</f>
        <v/>
      </c>
    </row>
    <row r="120" spans="1:22" ht="14.4">
      <c r="A120" s="7">
        <v>2</v>
      </c>
      <c r="E120" s="7">
        <v>686</v>
      </c>
      <c r="F120" s="17"/>
      <c r="H120" s="5" t="str">
        <f>IF(A120=7,"",VLOOKUP(engines!$A120,LegendAndTables!$C$4:$D$11,2,FALSE))</f>
        <v>regular unleaded</v>
      </c>
      <c r="I120" s="5">
        <f>IF(H120="","",IF(J120=0,_xlfn.XLOOKUP(K120,LegendAndTables!$D$14:$D$21,LegendAndTables!$C$14:$C$21,0,-1,2),_xlfn.XLOOKUP(K120,LegendAndTables!$E$14:$E$21,LegendAndTables!$C$14:$C$21,0,-1,2)))</f>
        <v>6</v>
      </c>
      <c r="J120" s="5">
        <f t="shared" si="9"/>
        <v>1</v>
      </c>
      <c r="K120" s="12">
        <f t="shared" si="6"/>
        <v>3340.1499659168367</v>
      </c>
      <c r="L120" s="12">
        <f t="shared" si="10"/>
        <v>7575.75</v>
      </c>
      <c r="M120" s="12">
        <f t="shared" si="11"/>
        <v>6738.75</v>
      </c>
      <c r="N120" s="14">
        <f>IF(H120="","",(4.966747+(23.27979-4.966747)/(1+(E120/463.6174)))*_xlfn.XLOOKUP(engines!H120,LegendAndTables!$D$4:$D$11,LegendAndTables!$E$4:$E$11,0,0,1)*IF(P120=0,1,1.2)*(1-0.01*I120))</f>
        <v>13.93308546487056</v>
      </c>
      <c r="O120" s="12">
        <f t="shared" si="7"/>
        <v>205.38000000000002</v>
      </c>
      <c r="P120" s="7">
        <v>1</v>
      </c>
      <c r="Q120" s="7">
        <v>1215</v>
      </c>
      <c r="R120" s="7">
        <v>837</v>
      </c>
      <c r="S120" s="12">
        <f t="shared" si="8"/>
        <v>534.64989797811165</v>
      </c>
      <c r="U120" s="17"/>
      <c r="V120" s="5" t="str">
        <f>IF(A120&lt;&gt;7,"",VLOOKUP(engines!$A120,LegendAndTables!$C$4:$D$11,2,FALSE))</f>
        <v/>
      </c>
    </row>
    <row r="121" spans="1:22" ht="14.4">
      <c r="A121" s="7">
        <v>2</v>
      </c>
      <c r="E121" s="7">
        <v>1133</v>
      </c>
      <c r="F121" s="17"/>
      <c r="H121" s="5" t="str">
        <f>IF(A121=7,"",VLOOKUP(engines!$A121,LegendAndTables!$C$4:$D$11,2,FALSE))</f>
        <v>regular unleaded</v>
      </c>
      <c r="I121" s="5">
        <f>IF(H121="","",IF(J121=0,_xlfn.XLOOKUP(K121,LegendAndTables!$D$14:$D$21,LegendAndTables!$C$14:$C$21,0,-1,2),_xlfn.XLOOKUP(K121,LegendAndTables!$E$14:$E$21,LegendAndTables!$C$14:$C$21,0,-1,2)))</f>
        <v>8</v>
      </c>
      <c r="J121" s="5">
        <f t="shared" si="9"/>
        <v>1</v>
      </c>
      <c r="K121" s="12">
        <f t="shared" si="6"/>
        <v>4490.4187226284603</v>
      </c>
      <c r="L121" s="12">
        <f t="shared" si="10"/>
        <v>7063.35</v>
      </c>
      <c r="M121" s="12">
        <f t="shared" si="11"/>
        <v>6373.35</v>
      </c>
      <c r="N121" s="14">
        <f>IF(H121="","",(4.966747+(23.27979-4.966747)/(1+(E121/463.6174)))*_xlfn.XLOOKUP(engines!H121,LegendAndTables!$D$4:$D$11,LegendAndTables!$E$4:$E$11,0,0,1)*IF(P121=0,1,1.2)*(1-0.01*I121))</f>
        <v>11.353969354169624</v>
      </c>
      <c r="O121" s="12">
        <f t="shared" si="7"/>
        <v>252.31500000000003</v>
      </c>
      <c r="P121" s="7">
        <v>1</v>
      </c>
      <c r="Q121" s="7">
        <v>727</v>
      </c>
      <c r="R121" s="7">
        <v>690</v>
      </c>
      <c r="S121" s="12">
        <f t="shared" si="8"/>
        <v>933.65592663199095</v>
      </c>
      <c r="U121" s="17"/>
      <c r="V121" s="5" t="str">
        <f>IF(A121&lt;&gt;7,"",VLOOKUP(engines!$A121,LegendAndTables!$C$4:$D$11,2,FALSE))</f>
        <v/>
      </c>
    </row>
    <row r="122" spans="1:22" ht="14.4">
      <c r="A122" s="7">
        <v>2</v>
      </c>
      <c r="E122" s="7">
        <v>1083</v>
      </c>
      <c r="F122" s="17"/>
      <c r="H122" s="5" t="str">
        <f>IF(A122=7,"",VLOOKUP(engines!$A122,LegendAndTables!$C$4:$D$11,2,FALSE))</f>
        <v>regular unleaded</v>
      </c>
      <c r="I122" s="5">
        <f>IF(H122="","",IF(J122=0,_xlfn.XLOOKUP(K122,LegendAndTables!$D$14:$D$21,LegendAndTables!$C$14:$C$21,0,-1,2),_xlfn.XLOOKUP(K122,LegendAndTables!$E$14:$E$21,LegendAndTables!$C$14:$C$21,0,-1,2)))</f>
        <v>8</v>
      </c>
      <c r="J122" s="5">
        <f t="shared" si="9"/>
        <v>1</v>
      </c>
      <c r="K122" s="12">
        <f t="shared" si="6"/>
        <v>4383.4618420253773</v>
      </c>
      <c r="L122" s="12">
        <f t="shared" si="10"/>
        <v>7593.6</v>
      </c>
      <c r="M122" s="12">
        <f t="shared" si="11"/>
        <v>6857.6</v>
      </c>
      <c r="N122" s="14">
        <f>IF(H122="","",(4.966747+(23.27979-4.966747)/(1+(E122/463.6174)))*_xlfn.XLOOKUP(engines!H122,LegendAndTables!$D$4:$D$11,LegendAndTables!$E$4:$E$11,0,0,1)*IF(P122=0,1,1.2)*(1-0.01*I122))</f>
        <v>11.543760334995573</v>
      </c>
      <c r="O122" s="12">
        <f t="shared" si="7"/>
        <v>247.06500000000003</v>
      </c>
      <c r="P122" s="7">
        <v>1</v>
      </c>
      <c r="Q122" s="7">
        <v>1232</v>
      </c>
      <c r="R122" s="7">
        <v>736</v>
      </c>
      <c r="S122" s="12">
        <f t="shared" si="8"/>
        <v>829.43245450303311</v>
      </c>
      <c r="U122" s="17"/>
      <c r="V122" s="5" t="str">
        <f>IF(A122&lt;&gt;7,"",VLOOKUP(engines!$A122,LegendAndTables!$C$4:$D$11,2,FALSE))</f>
        <v/>
      </c>
    </row>
    <row r="123" spans="1:22" ht="14.4">
      <c r="A123" s="7">
        <v>1</v>
      </c>
      <c r="E123" s="7">
        <v>909</v>
      </c>
      <c r="F123" s="17"/>
      <c r="H123" s="5" t="str">
        <f>IF(A123=7,"",VLOOKUP(engines!$A123,LegendAndTables!$C$4:$D$11,2,FALSE))</f>
        <v>premium unleaded (recommended)</v>
      </c>
      <c r="I123" s="5">
        <f>IF(H123="","",IF(J123=0,_xlfn.XLOOKUP(K123,LegendAndTables!$D$14:$D$21,LegendAndTables!$C$14:$C$21,0,-1,2),_xlfn.XLOOKUP(K123,LegendAndTables!$E$14:$E$21,LegendAndTables!$C$14:$C$21,0,-1,2)))</f>
        <v>8</v>
      </c>
      <c r="J123" s="5">
        <f t="shared" si="9"/>
        <v>1</v>
      </c>
      <c r="K123" s="12">
        <f t="shared" si="6"/>
        <v>3972.9889202124168</v>
      </c>
      <c r="L123" s="12">
        <f t="shared" si="10"/>
        <v>7611.4500000000007</v>
      </c>
      <c r="M123" s="12">
        <f t="shared" si="11"/>
        <v>6862.4500000000007</v>
      </c>
      <c r="N123" s="14">
        <f>IF(H123="","",(4.966747+(23.27979-4.966747)/(1+(E123/463.6174)))*_xlfn.XLOOKUP(engines!H123,LegendAndTables!$D$4:$D$11,LegendAndTables!$E$4:$E$11,0,0,1)*IF(P123=0,1,1.2)*(1-0.01*I123))</f>
        <v>12.435136876058984</v>
      </c>
      <c r="O123" s="12">
        <f t="shared" si="7"/>
        <v>228.79500000000002</v>
      </c>
      <c r="P123" s="7">
        <v>1</v>
      </c>
      <c r="Q123" s="7">
        <v>1249</v>
      </c>
      <c r="R123" s="7">
        <v>749</v>
      </c>
      <c r="S123" s="12">
        <f t="shared" si="8"/>
        <v>695.67982280380909</v>
      </c>
      <c r="U123" s="17"/>
      <c r="V123" s="5" t="str">
        <f>IF(A123&lt;&gt;7,"",VLOOKUP(engines!$A123,LegendAndTables!$C$4:$D$11,2,FALSE))</f>
        <v/>
      </c>
    </row>
    <row r="124" spans="1:22" ht="14.4">
      <c r="A124" s="7">
        <v>5</v>
      </c>
      <c r="E124" s="7">
        <v>684</v>
      </c>
      <c r="F124" s="17"/>
      <c r="H124" s="5" t="str">
        <f>IF(A124=7,"",VLOOKUP(engines!$A124,LegendAndTables!$C$4:$D$11,2,FALSE))</f>
        <v>flex-fuel (premium unleaded recommended/E85)</v>
      </c>
      <c r="I124" s="5">
        <f>IF(H124="","",IF(J124=0,_xlfn.XLOOKUP(K124,LegendAndTables!$D$14:$D$21,LegendAndTables!$C$14:$C$21,0,-1,2),_xlfn.XLOOKUP(K124,LegendAndTables!$E$14:$E$21,LegendAndTables!$C$14:$C$21,0,-1,2)))</f>
        <v>6</v>
      </c>
      <c r="J124" s="5">
        <f t="shared" si="9"/>
        <v>1</v>
      </c>
      <c r="K124" s="12">
        <f t="shared" si="6"/>
        <v>3333.8207340254421</v>
      </c>
      <c r="L124" s="12">
        <f t="shared" si="10"/>
        <v>7669.2000000000007</v>
      </c>
      <c r="M124" s="12">
        <f t="shared" si="11"/>
        <v>7044.2000000000007</v>
      </c>
      <c r="N124" s="14">
        <f>IF(H124="","",(4.966747+(23.27979-4.966747)/(1+(E124/463.6174)))*_xlfn.XLOOKUP(engines!H124,LegendAndTables!$D$4:$D$11,LegendAndTables!$E$4:$E$11,0,0,1)*IF(P124=0,1,1.2)*(1-0.01*I124))</f>
        <v>15.063411817614396</v>
      </c>
      <c r="O124" s="12">
        <f t="shared" si="7"/>
        <v>205.17000000000002</v>
      </c>
      <c r="P124" s="7">
        <v>1</v>
      </c>
      <c r="Q124" s="7">
        <v>1304</v>
      </c>
      <c r="R124" s="7">
        <v>625</v>
      </c>
      <c r="S124" s="12">
        <f t="shared" si="8"/>
        <v>509.97529882740406</v>
      </c>
      <c r="U124" s="17"/>
      <c r="V124" s="5" t="str">
        <f>IF(A124&lt;&gt;7,"",VLOOKUP(engines!$A124,LegendAndTables!$C$4:$D$11,2,FALSE))</f>
        <v/>
      </c>
    </row>
    <row r="125" spans="1:22" ht="14.4">
      <c r="A125" s="7">
        <v>2</v>
      </c>
      <c r="E125" s="7">
        <v>809</v>
      </c>
      <c r="F125" s="17"/>
      <c r="H125" s="5" t="str">
        <f>IF(A125=7,"",VLOOKUP(engines!$A125,LegendAndTables!$C$4:$D$11,2,FALSE))</f>
        <v>regular unleaded</v>
      </c>
      <c r="I125" s="5">
        <f>IF(H125="","",IF(J125=0,_xlfn.XLOOKUP(K125,LegendAndTables!$D$14:$D$21,LegendAndTables!$C$14:$C$21,0,-1,2),_xlfn.XLOOKUP(K125,LegendAndTables!$E$14:$E$21,LegendAndTables!$C$14:$C$21,0,-1,2)))</f>
        <v>6</v>
      </c>
      <c r="J125" s="5">
        <f t="shared" si="9"/>
        <v>1</v>
      </c>
      <c r="K125" s="12">
        <f t="shared" si="6"/>
        <v>3705.9941821846583</v>
      </c>
      <c r="L125" s="12">
        <f t="shared" si="10"/>
        <v>7174.6500000000005</v>
      </c>
      <c r="M125" s="12">
        <f t="shared" si="11"/>
        <v>6664.6500000000005</v>
      </c>
      <c r="N125" s="14">
        <f>IF(H125="","",(4.966747+(23.27979-4.966747)/(1+(E125/463.6174)))*_xlfn.XLOOKUP(engines!H125,LegendAndTables!$D$4:$D$11,LegendAndTables!$E$4:$E$11,0,0,1)*IF(P125=0,1,1.2)*(1-0.01*I125))</f>
        <v>10.93993622374269</v>
      </c>
      <c r="O125" s="12">
        <f t="shared" si="7"/>
        <v>218.29500000000002</v>
      </c>
      <c r="P125" s="7">
        <v>0</v>
      </c>
      <c r="Q125" s="7">
        <v>833</v>
      </c>
      <c r="R125" s="7">
        <v>510</v>
      </c>
      <c r="S125" s="12">
        <f t="shared" si="8"/>
        <v>637.52305072284366</v>
      </c>
      <c r="U125" s="17"/>
      <c r="V125" s="5" t="str">
        <f>IF(A125&lt;&gt;7,"",VLOOKUP(engines!$A125,LegendAndTables!$C$4:$D$11,2,FALSE))</f>
        <v/>
      </c>
    </row>
    <row r="126" spans="1:22" ht="14.4">
      <c r="A126" s="7">
        <v>8</v>
      </c>
      <c r="E126" s="7">
        <v>1059</v>
      </c>
      <c r="F126" s="17"/>
      <c r="H126" s="5" t="str">
        <f>IF(A126=7,"",VLOOKUP(engines!$A126,LegendAndTables!$C$4:$D$11,2,FALSE))</f>
        <v>flex-fuel (unleaded/E85)</v>
      </c>
      <c r="I126" s="5">
        <f>IF(H126="","",IF(J126=0,_xlfn.XLOOKUP(K126,LegendAndTables!$D$14:$D$21,LegendAndTables!$C$14:$C$21,0,-1,2),_xlfn.XLOOKUP(K126,LegendAndTables!$E$14:$E$21,LegendAndTables!$C$14:$C$21,0,-1,2)))</f>
        <v>8</v>
      </c>
      <c r="J126" s="5">
        <f t="shared" si="9"/>
        <v>0</v>
      </c>
      <c r="K126" s="12">
        <f t="shared" si="6"/>
        <v>4547.015886646629</v>
      </c>
      <c r="L126" s="12">
        <f t="shared" si="10"/>
        <v>7396</v>
      </c>
      <c r="M126" s="12">
        <f t="shared" si="11"/>
        <v>6798</v>
      </c>
      <c r="N126" s="14">
        <f>IF(H126="","",(4.966747+(23.27979-4.966747)/(1+(E126/463.6174)))*_xlfn.XLOOKUP(engines!H126,LegendAndTables!$D$4:$D$11,LegendAndTables!$E$4:$E$11,0,0,1)*IF(P126=0,1,1.2)*(1-0.01*I126))</f>
        <v>12.454037622132471</v>
      </c>
      <c r="O126" s="12">
        <f t="shared" si="7"/>
        <v>232.9</v>
      </c>
      <c r="P126" s="7">
        <v>1</v>
      </c>
      <c r="Q126" s="7">
        <v>1396</v>
      </c>
      <c r="R126" s="7">
        <v>598</v>
      </c>
      <c r="S126" s="12">
        <f t="shared" si="8"/>
        <v>818.16240070609001</v>
      </c>
      <c r="U126" s="17"/>
      <c r="V126" s="5" t="str">
        <f>IF(A126&lt;&gt;7,"",VLOOKUP(engines!$A126,LegendAndTables!$C$4:$D$11,2,FALSE))</f>
        <v/>
      </c>
    </row>
    <row r="127" spans="1:22" ht="14.4">
      <c r="A127" s="7">
        <v>6</v>
      </c>
      <c r="E127" s="7">
        <v>1464</v>
      </c>
      <c r="F127" s="17"/>
      <c r="H127" s="5" t="str">
        <f>IF(A127=7,"",VLOOKUP(engines!$A127,LegendAndTables!$C$4:$D$11,2,FALSE))</f>
        <v>flex-fuel (premium unleaded required/E85)</v>
      </c>
      <c r="I127" s="5">
        <f>IF(H127="","",IF(J127=0,_xlfn.XLOOKUP(K127,LegendAndTables!$D$14:$D$21,LegendAndTables!$C$14:$C$21,0,-1,2),_xlfn.XLOOKUP(K127,LegendAndTables!$E$14:$E$21,LegendAndTables!$C$14:$C$21,0,-1,2)))</f>
        <v>8</v>
      </c>
      <c r="J127" s="5">
        <f t="shared" si="9"/>
        <v>1</v>
      </c>
      <c r="K127" s="12">
        <f t="shared" si="6"/>
        <v>5099.8014421569651</v>
      </c>
      <c r="L127" s="12">
        <f t="shared" si="10"/>
        <v>7618.8</v>
      </c>
      <c r="M127" s="12">
        <f t="shared" si="11"/>
        <v>6969.8</v>
      </c>
      <c r="N127" s="14">
        <f>IF(H127="","",(4.966747+(23.27979-4.966747)/(1+(E127/463.6174)))*_xlfn.XLOOKUP(engines!H127,LegendAndTables!$D$4:$D$11,LegendAndTables!$E$4:$E$11,0,0,1)*IF(P127=0,1,1.2)*(1-0.01*I127))</f>
        <v>9.5699463320560074</v>
      </c>
      <c r="O127" s="12">
        <f t="shared" si="7"/>
        <v>287.07</v>
      </c>
      <c r="P127" s="7">
        <v>0</v>
      </c>
      <c r="Q127" s="7">
        <v>1256</v>
      </c>
      <c r="R127" s="7">
        <v>649</v>
      </c>
      <c r="S127" s="12">
        <f t="shared" si="8"/>
        <v>1103.1777095469024</v>
      </c>
      <c r="U127" s="17"/>
      <c r="V127" s="5" t="str">
        <f>IF(A127&lt;&gt;7,"",VLOOKUP(engines!$A127,LegendAndTables!$C$4:$D$11,2,FALSE))</f>
        <v/>
      </c>
    </row>
    <row r="128" spans="1:22" ht="14.4">
      <c r="A128" s="7">
        <v>3</v>
      </c>
      <c r="E128" s="7">
        <v>1340</v>
      </c>
      <c r="F128" s="17"/>
      <c r="H128" s="5" t="str">
        <f>IF(A128=7,"",VLOOKUP(engines!$A128,LegendAndTables!$C$4:$D$11,2,FALSE))</f>
        <v>premium unleaded (required)</v>
      </c>
      <c r="I128" s="5">
        <f>IF(H128="","",IF(J128=0,_xlfn.XLOOKUP(K128,LegendAndTables!$D$14:$D$21,LegendAndTables!$C$14:$C$21,0,-1,2),_xlfn.XLOOKUP(K128,LegendAndTables!$E$14:$E$21,LegendAndTables!$C$14:$C$21,0,-1,2)))</f>
        <v>10</v>
      </c>
      <c r="J128" s="5">
        <f t="shared" si="9"/>
        <v>0</v>
      </c>
      <c r="K128" s="12">
        <f t="shared" si="6"/>
        <v>5134.0996168582369</v>
      </c>
      <c r="L128" s="12">
        <f t="shared" si="10"/>
        <v>6603</v>
      </c>
      <c r="M128" s="12">
        <f t="shared" si="11"/>
        <v>5974</v>
      </c>
      <c r="N128" s="14">
        <f>IF(H128="","",(4.966747+(23.27979-4.966747)/(1+(E128/463.6174)))*_xlfn.XLOOKUP(engines!H128,LegendAndTables!$D$4:$D$11,LegendAndTables!$E$4:$E$11,0,0,1)*IF(P128=0,1,1.2)*(1-0.01*I128))</f>
        <v>8.9678812445503926</v>
      </c>
      <c r="O128" s="12">
        <f t="shared" si="7"/>
        <v>261</v>
      </c>
      <c r="P128" s="7">
        <v>0</v>
      </c>
      <c r="Q128" s="7">
        <v>603</v>
      </c>
      <c r="R128" s="7">
        <v>629</v>
      </c>
      <c r="S128" s="12">
        <f t="shared" si="8"/>
        <v>1178.051556745899</v>
      </c>
      <c r="U128" s="17"/>
      <c r="V128" s="5" t="str">
        <f>IF(A128&lt;&gt;7,"",VLOOKUP(engines!$A128,LegendAndTables!$C$4:$D$11,2,FALSE))</f>
        <v/>
      </c>
    </row>
    <row r="129" spans="1:22" ht="14.4">
      <c r="A129" s="7">
        <v>8</v>
      </c>
      <c r="E129" s="7">
        <v>932</v>
      </c>
      <c r="F129" s="17"/>
      <c r="H129" s="5" t="str">
        <f>IF(A129=7,"",VLOOKUP(engines!$A129,LegendAndTables!$C$4:$D$11,2,FALSE))</f>
        <v>flex-fuel (unleaded/E85)</v>
      </c>
      <c r="I129" s="5">
        <f>IF(H129="","",IF(J129=0,_xlfn.XLOOKUP(K129,LegendAndTables!$D$14:$D$21,LegendAndTables!$C$14:$C$21,0,-1,2),_xlfn.XLOOKUP(K129,LegendAndTables!$E$14:$E$21,LegendAndTables!$C$14:$C$21,0,-1,2)))</f>
        <v>8</v>
      </c>
      <c r="J129" s="5">
        <f t="shared" si="9"/>
        <v>0</v>
      </c>
      <c r="K129" s="12">
        <f t="shared" si="6"/>
        <v>4232.5158946412348</v>
      </c>
      <c r="L129" s="12">
        <f t="shared" si="10"/>
        <v>7299</v>
      </c>
      <c r="M129" s="12">
        <f t="shared" si="11"/>
        <v>6753</v>
      </c>
      <c r="N129" s="14">
        <f>IF(H129="","",(4.966747+(23.27979-4.966747)/(1+(E129/463.6174)))*_xlfn.XLOOKUP(engines!H129,LegendAndTables!$D$4:$D$11,LegendAndTables!$E$4:$E$11,0,0,1)*IF(P129=0,1,1.2)*(1-0.01*I129))</f>
        <v>13.053441640883243</v>
      </c>
      <c r="O129" s="12">
        <f t="shared" si="7"/>
        <v>220.2</v>
      </c>
      <c r="P129" s="7">
        <v>1</v>
      </c>
      <c r="Q129" s="7">
        <v>1299</v>
      </c>
      <c r="R129" s="7">
        <v>546</v>
      </c>
      <c r="S129" s="12">
        <f t="shared" si="8"/>
        <v>724.84288464386202</v>
      </c>
      <c r="U129" s="17"/>
      <c r="V129" s="5" t="str">
        <f>IF(A129&lt;&gt;7,"",VLOOKUP(engines!$A129,LegendAndTables!$C$4:$D$11,2,FALSE))</f>
        <v/>
      </c>
    </row>
    <row r="130" spans="1:22" ht="14.4">
      <c r="A130" s="7">
        <v>7</v>
      </c>
      <c r="E130" s="7">
        <v>197</v>
      </c>
      <c r="F130" s="17"/>
      <c r="H130" s="5" t="str">
        <f>IF(A130=7,"",VLOOKUP(engines!$A130,LegendAndTables!$C$4:$D$11,2,FALSE))</f>
        <v/>
      </c>
      <c r="I130" s="5" t="str">
        <f>IF(H130="","",IF(J130=0,_xlfn.XLOOKUP(K130,LegendAndTables!$D$14:$D$21,LegendAndTables!$C$14:$C$21,0,-1,2),_xlfn.XLOOKUP(K130,LegendAndTables!$E$14:$E$21,LegendAndTables!$C$14:$C$21,0,-1,2)))</f>
        <v/>
      </c>
      <c r="J130" s="5" t="str">
        <f t="shared" si="9"/>
        <v/>
      </c>
      <c r="K130" s="12" t="str">
        <f t="shared" ref="K130:K193" si="12">IF(H130="","",(E130/O130)*1000)</f>
        <v/>
      </c>
      <c r="L130" s="12" t="str">
        <f t="shared" si="10"/>
        <v/>
      </c>
      <c r="M130" s="12" t="str">
        <f t="shared" si="11"/>
        <v/>
      </c>
      <c r="N130" s="14" t="str">
        <f>IF(H130="","",(4.966747+(23.27979-4.966747)/(1+(E130/463.6174)))*_xlfn.XLOOKUP(engines!H130,LegendAndTables!$D$4:$D$11,LegendAndTables!$E$4:$E$11,0,0,1)*IF(P130=0,1,1.2)*(1-0.01*I130))</f>
        <v/>
      </c>
      <c r="O130" s="12" t="str">
        <f t="shared" ref="O130:O193" si="13">IF(H130="","",(127+(0.1*E130))*IF(J130=1,1.05,1))</f>
        <v/>
      </c>
      <c r="P130" s="7">
        <v>0</v>
      </c>
      <c r="Q130" s="7">
        <v>1420</v>
      </c>
      <c r="R130" s="7">
        <v>995</v>
      </c>
      <c r="S130" s="12" t="str">
        <f t="shared" ref="S130:S193" si="14">IF(H130="","",(E130*5252)/M130)</f>
        <v/>
      </c>
      <c r="U130" s="17"/>
      <c r="V130" s="5" t="str">
        <f>IF(A130&lt;&gt;7,"",VLOOKUP(engines!$A130,LegendAndTables!$C$4:$D$11,2,FALSE))</f>
        <v>electric</v>
      </c>
    </row>
    <row r="131" spans="1:22" ht="14.4">
      <c r="A131" s="7">
        <v>8</v>
      </c>
      <c r="E131" s="7">
        <v>628</v>
      </c>
      <c r="F131" s="17"/>
      <c r="H131" s="5" t="str">
        <f>IF(A131=7,"",VLOOKUP(engines!$A131,LegendAndTables!$C$4:$D$11,2,FALSE))</f>
        <v>flex-fuel (unleaded/E85)</v>
      </c>
      <c r="I131" s="5">
        <f>IF(H131="","",IF(J131=0,_xlfn.XLOOKUP(K131,LegendAndTables!$D$14:$D$21,LegendAndTables!$C$14:$C$21,0,-1,2),_xlfn.XLOOKUP(K131,LegendAndTables!$E$14:$E$21,LegendAndTables!$C$14:$C$21,0,-1,2)))</f>
        <v>6</v>
      </c>
      <c r="J131" s="5">
        <f t="shared" ref="J131:J194" si="15">IF(H131="","",P130)</f>
        <v>0</v>
      </c>
      <c r="K131" s="12">
        <f t="shared" si="12"/>
        <v>3308.7460484720759</v>
      </c>
      <c r="L131" s="12">
        <f t="shared" ref="L131:L194" si="16">IF(H131="","",IF(H131="diesel",4500+Q131,6000+Q131)*IF(J131=1,1.05,1))</f>
        <v>6678</v>
      </c>
      <c r="M131" s="12">
        <f t="shared" ref="M131:M194" si="17">IF(H131="","",L131-R131)</f>
        <v>5721</v>
      </c>
      <c r="N131" s="14">
        <f>IF(H131="","",(4.966747+(23.27979-4.966747)/(1+(E131/463.6174)))*_xlfn.XLOOKUP(engines!H131,LegendAndTables!$D$4:$D$11,LegendAndTables!$E$4:$E$11,0,0,1)*IF(P131=0,1,1.2)*(1-0.01*I131))</f>
        <v>15.382007599457911</v>
      </c>
      <c r="O131" s="12">
        <f t="shared" si="13"/>
        <v>189.8</v>
      </c>
      <c r="P131" s="7">
        <v>1</v>
      </c>
      <c r="Q131" s="7">
        <v>678</v>
      </c>
      <c r="R131" s="7">
        <v>957</v>
      </c>
      <c r="S131" s="12">
        <f t="shared" si="14"/>
        <v>576.51739206432444</v>
      </c>
      <c r="U131" s="17"/>
      <c r="V131" s="5" t="str">
        <f>IF(A131&lt;&gt;7,"",VLOOKUP(engines!$A131,LegendAndTables!$C$4:$D$11,2,FALSE))</f>
        <v/>
      </c>
    </row>
    <row r="132" spans="1:22" ht="14.4">
      <c r="A132" s="7">
        <v>5</v>
      </c>
      <c r="E132" s="7">
        <v>144</v>
      </c>
      <c r="F132" s="17"/>
      <c r="H132" s="5" t="str">
        <f>IF(A132=7,"",VLOOKUP(engines!$A132,LegendAndTables!$C$4:$D$11,2,FALSE))</f>
        <v>flex-fuel (premium unleaded recommended/E85)</v>
      </c>
      <c r="I132" s="5">
        <f>IF(H132="","",IF(J132=0,_xlfn.XLOOKUP(K132,LegendAndTables!$D$14:$D$21,LegendAndTables!$C$14:$C$21,0,-1,2),_xlfn.XLOOKUP(K132,LegendAndTables!$E$14:$E$21,LegendAndTables!$C$14:$C$21,0,-1,2)))</f>
        <v>3</v>
      </c>
      <c r="J132" s="5">
        <f t="shared" si="15"/>
        <v>1</v>
      </c>
      <c r="K132" s="12">
        <f t="shared" si="12"/>
        <v>969.89290765811279</v>
      </c>
      <c r="L132" s="12">
        <f t="shared" si="16"/>
        <v>6863.85</v>
      </c>
      <c r="M132" s="12">
        <f t="shared" si="17"/>
        <v>6085.85</v>
      </c>
      <c r="N132" s="14">
        <f>IF(H132="","",(4.966747+(23.27979-4.966747)/(1+(E132/463.6174)))*_xlfn.XLOOKUP(engines!H132,LegendAndTables!$D$4:$D$11,LegendAndTables!$E$4:$E$11,0,0,1)*IF(P132=0,1,1.2)*(1-0.01*I132))</f>
        <v>23.809550165397777</v>
      </c>
      <c r="O132" s="12">
        <f t="shared" si="13"/>
        <v>148.47</v>
      </c>
      <c r="P132" s="7">
        <v>1</v>
      </c>
      <c r="Q132" s="7">
        <v>537</v>
      </c>
      <c r="R132" s="7">
        <v>778</v>
      </c>
      <c r="S132" s="12">
        <f t="shared" si="14"/>
        <v>124.26990477911878</v>
      </c>
      <c r="U132" s="17"/>
      <c r="V132" s="5" t="str">
        <f>IF(A132&lt;&gt;7,"",VLOOKUP(engines!$A132,LegendAndTables!$C$4:$D$11,2,FALSE))</f>
        <v/>
      </c>
    </row>
    <row r="133" spans="1:22" ht="14.4">
      <c r="A133" s="7">
        <v>6</v>
      </c>
      <c r="E133" s="7">
        <v>1384</v>
      </c>
      <c r="F133" s="17"/>
      <c r="H133" s="5" t="str">
        <f>IF(A133=7,"",VLOOKUP(engines!$A133,LegendAndTables!$C$4:$D$11,2,FALSE))</f>
        <v>flex-fuel (premium unleaded required/E85)</v>
      </c>
      <c r="I133" s="5">
        <f>IF(H133="","",IF(J133=0,_xlfn.XLOOKUP(K133,LegendAndTables!$D$14:$D$21,LegendAndTables!$C$14:$C$21,0,-1,2),_xlfn.XLOOKUP(K133,LegendAndTables!$E$14:$E$21,LegendAndTables!$C$14:$C$21,0,-1,2)))</f>
        <v>8</v>
      </c>
      <c r="J133" s="5">
        <f t="shared" si="15"/>
        <v>1</v>
      </c>
      <c r="K133" s="12">
        <f t="shared" si="12"/>
        <v>4966.4477697635193</v>
      </c>
      <c r="L133" s="12">
        <f t="shared" si="16"/>
        <v>7621.9500000000007</v>
      </c>
      <c r="M133" s="12">
        <f t="shared" si="17"/>
        <v>6800.9500000000007</v>
      </c>
      <c r="N133" s="14">
        <f>IF(H133="","",(4.966747+(23.27979-4.966747)/(1+(E133/463.6174)))*_xlfn.XLOOKUP(engines!H133,LegendAndTables!$D$4:$D$11,LegendAndTables!$E$4:$E$11,0,0,1)*IF(P133=0,1,1.2)*(1-0.01*I133))</f>
        <v>9.7647011247162627</v>
      </c>
      <c r="O133" s="12">
        <f t="shared" si="13"/>
        <v>278.67</v>
      </c>
      <c r="P133" s="7">
        <v>0</v>
      </c>
      <c r="Q133" s="7">
        <v>1259</v>
      </c>
      <c r="R133" s="7">
        <v>821</v>
      </c>
      <c r="S133" s="12">
        <f t="shared" si="14"/>
        <v>1068.7871547357354</v>
      </c>
      <c r="U133" s="17"/>
      <c r="V133" s="5" t="str">
        <f>IF(A133&lt;&gt;7,"",VLOOKUP(engines!$A133,LegendAndTables!$C$4:$D$11,2,FALSE))</f>
        <v/>
      </c>
    </row>
    <row r="134" spans="1:22" ht="14.4">
      <c r="A134" s="7">
        <v>7</v>
      </c>
      <c r="E134" s="7">
        <v>1463</v>
      </c>
      <c r="F134" s="17"/>
      <c r="H134" s="5" t="str">
        <f>IF(A134=7,"",VLOOKUP(engines!$A134,LegendAndTables!$C$4:$D$11,2,FALSE))</f>
        <v/>
      </c>
      <c r="I134" s="5" t="str">
        <f>IF(H134="","",IF(J134=0,_xlfn.XLOOKUP(K134,LegendAndTables!$D$14:$D$21,LegendAndTables!$C$14:$C$21,0,-1,2),_xlfn.XLOOKUP(K134,LegendAndTables!$E$14:$E$21,LegendAndTables!$C$14:$C$21,0,-1,2)))</f>
        <v/>
      </c>
      <c r="J134" s="5" t="str">
        <f t="shared" si="15"/>
        <v/>
      </c>
      <c r="K134" s="12" t="str">
        <f t="shared" si="12"/>
        <v/>
      </c>
      <c r="L134" s="12" t="str">
        <f t="shared" si="16"/>
        <v/>
      </c>
      <c r="M134" s="12" t="str">
        <f t="shared" si="17"/>
        <v/>
      </c>
      <c r="N134" s="14" t="str">
        <f>IF(H134="","",(4.966747+(23.27979-4.966747)/(1+(E134/463.6174)))*_xlfn.XLOOKUP(engines!H134,LegendAndTables!$D$4:$D$11,LegendAndTables!$E$4:$E$11,0,0,1)*IF(P134=0,1,1.2)*(1-0.01*I134))</f>
        <v/>
      </c>
      <c r="O134" s="12" t="str">
        <f t="shared" si="13"/>
        <v/>
      </c>
      <c r="P134" s="7">
        <v>1</v>
      </c>
      <c r="Q134" s="7">
        <v>390</v>
      </c>
      <c r="R134" s="7">
        <v>972</v>
      </c>
      <c r="S134" s="12" t="str">
        <f t="shared" si="14"/>
        <v/>
      </c>
      <c r="U134" s="17"/>
      <c r="V134" s="5" t="str">
        <f>IF(A134&lt;&gt;7,"",VLOOKUP(engines!$A134,LegendAndTables!$C$4:$D$11,2,FALSE))</f>
        <v>electric</v>
      </c>
    </row>
    <row r="135" spans="1:22" ht="14.4">
      <c r="A135" s="7">
        <v>6</v>
      </c>
      <c r="E135" s="7">
        <v>196</v>
      </c>
      <c r="F135" s="17"/>
      <c r="H135" s="5" t="str">
        <f>IF(A135=7,"",VLOOKUP(engines!$A135,LegendAndTables!$C$4:$D$11,2,FALSE))</f>
        <v>flex-fuel (premium unleaded required/E85)</v>
      </c>
      <c r="I135" s="5">
        <f>IF(H135="","",IF(J135=0,_xlfn.XLOOKUP(K135,LegendAndTables!$D$14:$D$21,LegendAndTables!$C$14:$C$21,0,-1,2),_xlfn.XLOOKUP(K135,LegendAndTables!$E$14:$E$21,LegendAndTables!$C$14:$C$21,0,-1,2)))</f>
        <v>3</v>
      </c>
      <c r="J135" s="5">
        <f t="shared" si="15"/>
        <v>1</v>
      </c>
      <c r="K135" s="12">
        <f t="shared" si="12"/>
        <v>1273.3060482037288</v>
      </c>
      <c r="L135" s="12">
        <f t="shared" si="16"/>
        <v>6716.85</v>
      </c>
      <c r="M135" s="12">
        <f t="shared" si="17"/>
        <v>6125.85</v>
      </c>
      <c r="N135" s="14">
        <f>IF(H135="","",(4.966747+(23.27979-4.966747)/(1+(E135/463.6174)))*_xlfn.XLOOKUP(engines!H135,LegendAndTables!$D$4:$D$11,LegendAndTables!$E$4:$E$11,0,0,1)*IF(P135=0,1,1.2)*(1-0.01*I135))</f>
        <v>19.206407927509705</v>
      </c>
      <c r="O135" s="12">
        <f t="shared" si="13"/>
        <v>153.93</v>
      </c>
      <c r="P135" s="7">
        <v>0</v>
      </c>
      <c r="Q135" s="7">
        <v>397</v>
      </c>
      <c r="R135" s="7">
        <v>591</v>
      </c>
      <c r="S135" s="12">
        <f t="shared" si="14"/>
        <v>168.04068006888838</v>
      </c>
      <c r="U135" s="17"/>
      <c r="V135" s="5" t="str">
        <f>IF(A135&lt;&gt;7,"",VLOOKUP(engines!$A135,LegendAndTables!$C$4:$D$11,2,FALSE))</f>
        <v/>
      </c>
    </row>
    <row r="136" spans="1:22" ht="14.4">
      <c r="A136" s="7">
        <v>3</v>
      </c>
      <c r="E136" s="7">
        <v>575</v>
      </c>
      <c r="F136" s="17"/>
      <c r="H136" s="5" t="str">
        <f>IF(A136=7,"",VLOOKUP(engines!$A136,LegendAndTables!$C$4:$D$11,2,FALSE))</f>
        <v>premium unleaded (required)</v>
      </c>
      <c r="I136" s="5">
        <f>IF(H136="","",IF(J136=0,_xlfn.XLOOKUP(K136,LegendAndTables!$D$14:$D$21,LegendAndTables!$C$14:$C$21,0,-1,2),_xlfn.XLOOKUP(K136,LegendAndTables!$E$14:$E$21,LegendAndTables!$C$14:$C$21,0,-1,2)))</f>
        <v>6</v>
      </c>
      <c r="J136" s="5">
        <f t="shared" si="15"/>
        <v>0</v>
      </c>
      <c r="K136" s="12">
        <f t="shared" si="12"/>
        <v>3116.5311653116528</v>
      </c>
      <c r="L136" s="12">
        <f t="shared" si="16"/>
        <v>7311</v>
      </c>
      <c r="M136" s="12">
        <f t="shared" si="17"/>
        <v>6678</v>
      </c>
      <c r="N136" s="14">
        <f>IF(H136="","",(4.966747+(23.27979-4.966747)/(1+(E136/463.6174)))*_xlfn.XLOOKUP(engines!H136,LegendAndTables!$D$4:$D$11,LegendAndTables!$E$4:$E$11,0,0,1)*IF(P136=0,1,1.2)*(1-0.01*I136))</f>
        <v>15.268101861723171</v>
      </c>
      <c r="O136" s="12">
        <f t="shared" si="13"/>
        <v>184.5</v>
      </c>
      <c r="P136" s="7">
        <v>1</v>
      </c>
      <c r="Q136" s="7">
        <v>1311</v>
      </c>
      <c r="R136" s="7">
        <v>633</v>
      </c>
      <c r="S136" s="12">
        <f t="shared" si="14"/>
        <v>452.21623240491164</v>
      </c>
      <c r="U136" s="17"/>
      <c r="V136" s="5" t="str">
        <f>IF(A136&lt;&gt;7,"",VLOOKUP(engines!$A136,LegendAndTables!$C$4:$D$11,2,FALSE))</f>
        <v/>
      </c>
    </row>
    <row r="137" spans="1:22" ht="14.4">
      <c r="A137" s="7">
        <v>4</v>
      </c>
      <c r="E137" s="7">
        <v>518</v>
      </c>
      <c r="F137" s="17"/>
      <c r="H137" s="5" t="str">
        <f>IF(A137=7,"",VLOOKUP(engines!$A137,LegendAndTables!$C$4:$D$11,2,FALSE))</f>
        <v>diesel</v>
      </c>
      <c r="I137" s="5">
        <f>IF(H137="","",IF(J137=0,_xlfn.XLOOKUP(K137,LegendAndTables!$D$14:$D$21,LegendAndTables!$C$14:$C$21,0,-1,2),_xlfn.XLOOKUP(K137,LegendAndTables!$E$14:$E$21,LegendAndTables!$C$14:$C$21,0,-1,2)))</f>
        <v>5</v>
      </c>
      <c r="J137" s="5">
        <f t="shared" si="15"/>
        <v>1</v>
      </c>
      <c r="K137" s="12">
        <f t="shared" si="12"/>
        <v>2759.1349739000743</v>
      </c>
      <c r="L137" s="12">
        <f t="shared" si="16"/>
        <v>4730.25</v>
      </c>
      <c r="M137" s="12">
        <f t="shared" si="17"/>
        <v>4135.25</v>
      </c>
      <c r="N137" s="14">
        <f>IF(H137="","",(4.966747+(23.27979-4.966747)/(1+(E137/463.6174)))*_xlfn.XLOOKUP(engines!H137,LegendAndTables!$D$4:$D$11,LegendAndTables!$E$4:$E$11,0,0,1)*IF(P137=0,1,1.2)*(1-0.01*I137))</f>
        <v>18.626671471611374</v>
      </c>
      <c r="O137" s="12">
        <f t="shared" si="13"/>
        <v>187.74</v>
      </c>
      <c r="P137" s="7">
        <v>1</v>
      </c>
      <c r="Q137" s="7">
        <v>5</v>
      </c>
      <c r="R137" s="7">
        <v>595</v>
      </c>
      <c r="S137" s="12">
        <f t="shared" si="14"/>
        <v>657.88912399492176</v>
      </c>
      <c r="U137" s="17"/>
      <c r="V137" s="5" t="str">
        <f>IF(A137&lt;&gt;7,"",VLOOKUP(engines!$A137,LegendAndTables!$C$4:$D$11,2,FALSE))</f>
        <v/>
      </c>
    </row>
    <row r="138" spans="1:22" ht="14.4">
      <c r="A138" s="7">
        <v>3</v>
      </c>
      <c r="E138" s="7">
        <v>275</v>
      </c>
      <c r="F138" s="17"/>
      <c r="H138" s="5" t="str">
        <f>IF(A138=7,"",VLOOKUP(engines!$A138,LegendAndTables!$C$4:$D$11,2,FALSE))</f>
        <v>premium unleaded (required)</v>
      </c>
      <c r="I138" s="5">
        <f>IF(H138="","",IF(J138=0,_xlfn.XLOOKUP(K138,LegendAndTables!$D$14:$D$21,LegendAndTables!$C$14:$C$21,0,-1,2),_xlfn.XLOOKUP(K138,LegendAndTables!$E$14:$E$21,LegendAndTables!$C$14:$C$21,0,-1,2)))</f>
        <v>4</v>
      </c>
      <c r="J138" s="5">
        <f t="shared" si="15"/>
        <v>1</v>
      </c>
      <c r="K138" s="12">
        <f t="shared" si="12"/>
        <v>1695.176452458006</v>
      </c>
      <c r="L138" s="12">
        <f t="shared" si="16"/>
        <v>7684.9500000000007</v>
      </c>
      <c r="M138" s="12">
        <f t="shared" si="17"/>
        <v>7054.9500000000007</v>
      </c>
      <c r="N138" s="14">
        <f>IF(H138="","",(4.966747+(23.27979-4.966747)/(1+(E138/463.6174)))*_xlfn.XLOOKUP(engines!H138,LegendAndTables!$D$4:$D$11,LegendAndTables!$E$4:$E$11,0,0,1)*IF(P138=0,1,1.2)*(1-0.01*I138))</f>
        <v>19.532590866027885</v>
      </c>
      <c r="O138" s="12">
        <f t="shared" si="13"/>
        <v>162.22499999999999</v>
      </c>
      <c r="P138" s="7">
        <v>1</v>
      </c>
      <c r="Q138" s="7">
        <v>1319</v>
      </c>
      <c r="R138" s="7">
        <v>630</v>
      </c>
      <c r="S138" s="12">
        <f t="shared" si="14"/>
        <v>204.72150759395882</v>
      </c>
      <c r="U138" s="17"/>
      <c r="V138" s="5" t="str">
        <f>IF(A138&lt;&gt;7,"",VLOOKUP(engines!$A138,LegendAndTables!$C$4:$D$11,2,FALSE))</f>
        <v/>
      </c>
    </row>
    <row r="139" spans="1:22" ht="14.4">
      <c r="A139" s="7">
        <v>8</v>
      </c>
      <c r="E139" s="7">
        <v>499</v>
      </c>
      <c r="F139" s="17"/>
      <c r="H139" s="5" t="str">
        <f>IF(A139=7,"",VLOOKUP(engines!$A139,LegendAndTables!$C$4:$D$11,2,FALSE))</f>
        <v>flex-fuel (unleaded/E85)</v>
      </c>
      <c r="I139" s="5">
        <f>IF(H139="","",IF(J139=0,_xlfn.XLOOKUP(K139,LegendAndTables!$D$14:$D$21,LegendAndTables!$C$14:$C$21,0,-1,2),_xlfn.XLOOKUP(K139,LegendAndTables!$E$14:$E$21,LegendAndTables!$C$14:$C$21,0,-1,2)))</f>
        <v>5</v>
      </c>
      <c r="J139" s="5">
        <f t="shared" si="15"/>
        <v>1</v>
      </c>
      <c r="K139" s="12">
        <f t="shared" si="12"/>
        <v>2686.4787746641905</v>
      </c>
      <c r="L139" s="12">
        <f t="shared" si="16"/>
        <v>7233.4500000000007</v>
      </c>
      <c r="M139" s="12">
        <f t="shared" si="17"/>
        <v>6628.4500000000007</v>
      </c>
      <c r="N139" s="14">
        <f>IF(H139="","",(4.966747+(23.27979-4.966747)/(1+(E139/463.6174)))*_xlfn.XLOOKUP(engines!H139,LegendAndTables!$D$4:$D$11,LegendAndTables!$E$4:$E$11,0,0,1)*IF(P139=0,1,1.2)*(1-0.01*I139))</f>
        <v>16.817023194499754</v>
      </c>
      <c r="O139" s="12">
        <f t="shared" si="13"/>
        <v>185.745</v>
      </c>
      <c r="P139" s="7">
        <v>1</v>
      </c>
      <c r="Q139" s="7">
        <v>889</v>
      </c>
      <c r="R139" s="7">
        <v>605</v>
      </c>
      <c r="S139" s="12">
        <f t="shared" si="14"/>
        <v>395.37870844616759</v>
      </c>
      <c r="U139" s="17"/>
      <c r="V139" s="5" t="str">
        <f>IF(A139&lt;&gt;7,"",VLOOKUP(engines!$A139,LegendAndTables!$C$4:$D$11,2,FALSE))</f>
        <v/>
      </c>
    </row>
    <row r="140" spans="1:22" ht="14.4">
      <c r="A140" s="7">
        <v>8</v>
      </c>
      <c r="E140" s="7">
        <v>495</v>
      </c>
      <c r="F140" s="17"/>
      <c r="H140" s="5" t="str">
        <f>IF(A140=7,"",VLOOKUP(engines!$A140,LegendAndTables!$C$4:$D$11,2,FALSE))</f>
        <v>flex-fuel (unleaded/E85)</v>
      </c>
      <c r="I140" s="5">
        <f>IF(H140="","",IF(J140=0,_xlfn.XLOOKUP(K140,LegendAndTables!$D$14:$D$21,LegendAndTables!$C$14:$C$21,0,-1,2),_xlfn.XLOOKUP(K140,LegendAndTables!$E$14:$E$21,LegendAndTables!$C$14:$C$21,0,-1,2)))</f>
        <v>5</v>
      </c>
      <c r="J140" s="5">
        <f t="shared" si="15"/>
        <v>1</v>
      </c>
      <c r="K140" s="12">
        <f t="shared" si="12"/>
        <v>2670.9834075273166</v>
      </c>
      <c r="L140" s="12">
        <f t="shared" si="16"/>
        <v>6540.4500000000007</v>
      </c>
      <c r="M140" s="12">
        <f t="shared" si="17"/>
        <v>5877.4500000000007</v>
      </c>
      <c r="N140" s="14">
        <f>IF(H140="","",(4.966747+(23.27979-4.966747)/(1+(E140/463.6174)))*_xlfn.XLOOKUP(engines!H140,LegendAndTables!$D$4:$D$11,LegendAndTables!$E$4:$E$11,0,0,1)*IF(P140=0,1,1.2)*(1-0.01*I140))</f>
        <v>16.861915286814792</v>
      </c>
      <c r="O140" s="12">
        <f t="shared" si="13"/>
        <v>185.32500000000002</v>
      </c>
      <c r="P140" s="7">
        <v>1</v>
      </c>
      <c r="Q140" s="7">
        <v>229</v>
      </c>
      <c r="R140" s="7">
        <v>663</v>
      </c>
      <c r="S140" s="12">
        <f t="shared" si="14"/>
        <v>442.32447745195617</v>
      </c>
      <c r="U140" s="17"/>
      <c r="V140" s="5" t="str">
        <f>IF(A140&lt;&gt;7,"",VLOOKUP(engines!$A140,LegendAndTables!$C$4:$D$11,2,FALSE))</f>
        <v/>
      </c>
    </row>
    <row r="141" spans="1:22" ht="14.4">
      <c r="A141" s="7">
        <v>4</v>
      </c>
      <c r="E141" s="7">
        <v>668</v>
      </c>
      <c r="F141" s="17"/>
      <c r="H141" s="5" t="str">
        <f>IF(A141=7,"",VLOOKUP(engines!$A141,LegendAndTables!$C$4:$D$11,2,FALSE))</f>
        <v>diesel</v>
      </c>
      <c r="I141" s="5">
        <f>IF(H141="","",IF(J141=0,_xlfn.XLOOKUP(K141,LegendAndTables!$D$14:$D$21,LegendAndTables!$C$14:$C$21,0,-1,2),_xlfn.XLOOKUP(K141,LegendAndTables!$E$14:$E$21,LegendAndTables!$C$14:$C$21,0,-1,2)))</f>
        <v>6</v>
      </c>
      <c r="J141" s="5">
        <f t="shared" si="15"/>
        <v>1</v>
      </c>
      <c r="K141" s="12">
        <f t="shared" si="12"/>
        <v>3282.7165954100938</v>
      </c>
      <c r="L141" s="12">
        <f t="shared" si="16"/>
        <v>5250</v>
      </c>
      <c r="M141" s="12">
        <f t="shared" si="17"/>
        <v>4611</v>
      </c>
      <c r="N141" s="14">
        <f>IF(H141="","",(4.966747+(23.27979-4.966747)/(1+(E141/463.6174)))*_xlfn.XLOOKUP(engines!H141,LegendAndTables!$D$4:$D$11,LegendAndTables!$E$4:$E$11,0,0,1)*IF(P141=0,1,1.2)*(1-0.01*I141))</f>
        <v>14.065595540519512</v>
      </c>
      <c r="O141" s="12">
        <f t="shared" si="13"/>
        <v>203.49</v>
      </c>
      <c r="P141" s="7">
        <v>0</v>
      </c>
      <c r="Q141" s="7">
        <v>500</v>
      </c>
      <c r="R141" s="7">
        <v>639</v>
      </c>
      <c r="S141" s="12">
        <f t="shared" si="14"/>
        <v>760.86228583821298</v>
      </c>
      <c r="U141" s="17"/>
      <c r="V141" s="5" t="str">
        <f>IF(A141&lt;&gt;7,"",VLOOKUP(engines!$A141,LegendAndTables!$C$4:$D$11,2,FALSE))</f>
        <v/>
      </c>
    </row>
    <row r="142" spans="1:22" ht="14.4">
      <c r="A142" s="7">
        <v>7</v>
      </c>
      <c r="E142" s="7">
        <v>376</v>
      </c>
      <c r="F142" s="17"/>
      <c r="H142" s="5" t="str">
        <f>IF(A142=7,"",VLOOKUP(engines!$A142,LegendAndTables!$C$4:$D$11,2,FALSE))</f>
        <v/>
      </c>
      <c r="I142" s="5" t="str">
        <f>IF(H142="","",IF(J142=0,_xlfn.XLOOKUP(K142,LegendAndTables!$D$14:$D$21,LegendAndTables!$C$14:$C$21,0,-1,2),_xlfn.XLOOKUP(K142,LegendAndTables!$E$14:$E$21,LegendAndTables!$C$14:$C$21,0,-1,2)))</f>
        <v/>
      </c>
      <c r="J142" s="5" t="str">
        <f t="shared" si="15"/>
        <v/>
      </c>
      <c r="K142" s="12" t="str">
        <f t="shared" si="12"/>
        <v/>
      </c>
      <c r="L142" s="12" t="str">
        <f t="shared" si="16"/>
        <v/>
      </c>
      <c r="M142" s="12" t="str">
        <f t="shared" si="17"/>
        <v/>
      </c>
      <c r="N142" s="14" t="str">
        <f>IF(H142="","",(4.966747+(23.27979-4.966747)/(1+(E142/463.6174)))*_xlfn.XLOOKUP(engines!H142,LegendAndTables!$D$4:$D$11,LegendAndTables!$E$4:$E$11,0,0,1)*IF(P142=0,1,1.2)*(1-0.01*I142))</f>
        <v/>
      </c>
      <c r="O142" s="12" t="str">
        <f t="shared" si="13"/>
        <v/>
      </c>
      <c r="P142" s="7">
        <v>1</v>
      </c>
      <c r="Q142" s="7">
        <v>131</v>
      </c>
      <c r="R142" s="7">
        <v>749</v>
      </c>
      <c r="S142" s="12" t="str">
        <f t="shared" si="14"/>
        <v/>
      </c>
      <c r="U142" s="17"/>
      <c r="V142" s="5" t="str">
        <f>IF(A142&lt;&gt;7,"",VLOOKUP(engines!$A142,LegendAndTables!$C$4:$D$11,2,FALSE))</f>
        <v>electric</v>
      </c>
    </row>
    <row r="143" spans="1:22" ht="14.4">
      <c r="A143" s="7">
        <v>7</v>
      </c>
      <c r="E143" s="7">
        <v>145</v>
      </c>
      <c r="F143" s="17"/>
      <c r="H143" s="5" t="str">
        <f>IF(A143=7,"",VLOOKUP(engines!$A143,LegendAndTables!$C$4:$D$11,2,FALSE))</f>
        <v/>
      </c>
      <c r="I143" s="5" t="str">
        <f>IF(H143="","",IF(J143=0,_xlfn.XLOOKUP(K143,LegendAndTables!$D$14:$D$21,LegendAndTables!$C$14:$C$21,0,-1,2),_xlfn.XLOOKUP(K143,LegendAndTables!$E$14:$E$21,LegendAndTables!$C$14:$C$21,0,-1,2)))</f>
        <v/>
      </c>
      <c r="J143" s="5" t="str">
        <f t="shared" si="15"/>
        <v/>
      </c>
      <c r="K143" s="12" t="str">
        <f t="shared" si="12"/>
        <v/>
      </c>
      <c r="L143" s="12" t="str">
        <f t="shared" si="16"/>
        <v/>
      </c>
      <c r="M143" s="12" t="str">
        <f t="shared" si="17"/>
        <v/>
      </c>
      <c r="N143" s="14" t="str">
        <f>IF(H143="","",(4.966747+(23.27979-4.966747)/(1+(E143/463.6174)))*_xlfn.XLOOKUP(engines!H143,LegendAndTables!$D$4:$D$11,LegendAndTables!$E$4:$E$11,0,0,1)*IF(P143=0,1,1.2)*(1-0.01*I143))</f>
        <v/>
      </c>
      <c r="O143" s="12" t="str">
        <f t="shared" si="13"/>
        <v/>
      </c>
      <c r="P143" s="7">
        <v>1</v>
      </c>
      <c r="Q143" s="7">
        <v>827</v>
      </c>
      <c r="R143" s="7">
        <v>933</v>
      </c>
      <c r="S143" s="12" t="str">
        <f t="shared" si="14"/>
        <v/>
      </c>
      <c r="U143" s="17"/>
      <c r="V143" s="5" t="str">
        <f>IF(A143&lt;&gt;7,"",VLOOKUP(engines!$A143,LegendAndTables!$C$4:$D$11,2,FALSE))</f>
        <v>electric</v>
      </c>
    </row>
    <row r="144" spans="1:22" ht="14.4">
      <c r="A144" s="7">
        <v>3</v>
      </c>
      <c r="E144" s="7">
        <v>1310</v>
      </c>
      <c r="F144" s="17"/>
      <c r="H144" s="5" t="str">
        <f>IF(A144=7,"",VLOOKUP(engines!$A144,LegendAndTables!$C$4:$D$11,2,FALSE))</f>
        <v>premium unleaded (required)</v>
      </c>
      <c r="I144" s="5">
        <f>IF(H144="","",IF(J144=0,_xlfn.XLOOKUP(K144,LegendAndTables!$D$14:$D$21,LegendAndTables!$C$14:$C$21,0,-1,2),_xlfn.XLOOKUP(K144,LegendAndTables!$E$14:$E$21,LegendAndTables!$C$14:$C$21,0,-1,2)))</f>
        <v>8</v>
      </c>
      <c r="J144" s="5">
        <f t="shared" si="15"/>
        <v>1</v>
      </c>
      <c r="K144" s="12">
        <f t="shared" si="12"/>
        <v>4835.732742709486</v>
      </c>
      <c r="L144" s="12">
        <f t="shared" si="16"/>
        <v>7851.9000000000005</v>
      </c>
      <c r="M144" s="12">
        <f t="shared" si="17"/>
        <v>6952.9000000000005</v>
      </c>
      <c r="N144" s="14">
        <f>IF(H144="","",(4.966747+(23.27979-4.966747)/(1+(E144/463.6174)))*_xlfn.XLOOKUP(engines!H144,LegendAndTables!$D$4:$D$11,LegendAndTables!$E$4:$E$11,0,0,1)*IF(P144=0,1,1.2)*(1-0.01*I144))</f>
        <v>11.091141607846923</v>
      </c>
      <c r="O144" s="12">
        <f t="shared" si="13"/>
        <v>270.90000000000003</v>
      </c>
      <c r="P144" s="7">
        <v>1</v>
      </c>
      <c r="Q144" s="7">
        <v>1478</v>
      </c>
      <c r="R144" s="7">
        <v>899</v>
      </c>
      <c r="S144" s="12">
        <f t="shared" si="14"/>
        <v>989.53242531893159</v>
      </c>
      <c r="U144" s="17"/>
      <c r="V144" s="5" t="str">
        <f>IF(A144&lt;&gt;7,"",VLOOKUP(engines!$A144,LegendAndTables!$C$4:$D$11,2,FALSE))</f>
        <v/>
      </c>
    </row>
    <row r="145" spans="1:22" ht="14.4">
      <c r="A145" s="7">
        <v>8</v>
      </c>
      <c r="E145" s="7">
        <v>541</v>
      </c>
      <c r="F145" s="17"/>
      <c r="H145" s="5" t="str">
        <f>IF(A145=7,"",VLOOKUP(engines!$A145,LegendAndTables!$C$4:$D$11,2,FALSE))</f>
        <v>flex-fuel (unleaded/E85)</v>
      </c>
      <c r="I145" s="5">
        <f>IF(H145="","",IF(J145=0,_xlfn.XLOOKUP(K145,LegendAndTables!$D$14:$D$21,LegendAndTables!$C$14:$C$21,0,-1,2),_xlfn.XLOOKUP(K145,LegendAndTables!$E$14:$E$21,LegendAndTables!$C$14:$C$21,0,-1,2)))</f>
        <v>5</v>
      </c>
      <c r="J145" s="5">
        <f t="shared" si="15"/>
        <v>1</v>
      </c>
      <c r="K145" s="12">
        <f t="shared" si="12"/>
        <v>2845.047461281586</v>
      </c>
      <c r="L145" s="12">
        <f t="shared" si="16"/>
        <v>7196.7000000000007</v>
      </c>
      <c r="M145" s="12">
        <f t="shared" si="17"/>
        <v>6630.7000000000007</v>
      </c>
      <c r="N145" s="14">
        <f>IF(H145="","",(4.966747+(23.27979-4.966747)/(1+(E145/463.6174)))*_xlfn.XLOOKUP(engines!H145,LegendAndTables!$D$4:$D$11,LegendAndTables!$E$4:$E$11,0,0,1)*IF(P145=0,1,1.2)*(1-0.01*I145))</f>
        <v>16.36723944740978</v>
      </c>
      <c r="O145" s="12">
        <f t="shared" si="13"/>
        <v>190.155</v>
      </c>
      <c r="P145" s="7">
        <v>1</v>
      </c>
      <c r="Q145" s="7">
        <v>854</v>
      </c>
      <c r="R145" s="7">
        <v>566</v>
      </c>
      <c r="S145" s="12">
        <f t="shared" si="14"/>
        <v>428.51162019093005</v>
      </c>
      <c r="U145" s="17"/>
      <c r="V145" s="5" t="str">
        <f>IF(A145&lt;&gt;7,"",VLOOKUP(engines!$A145,LegendAndTables!$C$4:$D$11,2,FALSE))</f>
        <v/>
      </c>
    </row>
    <row r="146" spans="1:22" ht="14.4">
      <c r="A146" s="7">
        <v>8</v>
      </c>
      <c r="E146" s="7">
        <v>1005</v>
      </c>
      <c r="F146" s="17"/>
      <c r="H146" s="5" t="str">
        <f>IF(A146=7,"",VLOOKUP(engines!$A146,LegendAndTables!$C$4:$D$11,2,FALSE))</f>
        <v>flex-fuel (unleaded/E85)</v>
      </c>
      <c r="I146" s="5">
        <f>IF(H146="","",IF(J146=0,_xlfn.XLOOKUP(K146,LegendAndTables!$D$14:$D$21,LegendAndTables!$C$14:$C$21,0,-1,2),_xlfn.XLOOKUP(K146,LegendAndTables!$E$14:$E$21,LegendAndTables!$C$14:$C$21,0,-1,2)))</f>
        <v>8</v>
      </c>
      <c r="J146" s="5">
        <f t="shared" si="15"/>
        <v>1</v>
      </c>
      <c r="K146" s="12">
        <f t="shared" si="12"/>
        <v>4207.2213500784928</v>
      </c>
      <c r="L146" s="12">
        <f t="shared" si="16"/>
        <v>6587.7000000000007</v>
      </c>
      <c r="M146" s="12">
        <f t="shared" si="17"/>
        <v>6027.7000000000007</v>
      </c>
      <c r="N146" s="14">
        <f>IF(H146="","",(4.966747+(23.27979-4.966747)/(1+(E146/463.6174)))*_xlfn.XLOOKUP(engines!H146,LegendAndTables!$D$4:$D$11,LegendAndTables!$E$4:$E$11,0,0,1)*IF(P146=0,1,1.2)*(1-0.01*I146))</f>
        <v>12.696233861399763</v>
      </c>
      <c r="O146" s="12">
        <f t="shared" si="13"/>
        <v>238.875</v>
      </c>
      <c r="P146" s="7">
        <v>1</v>
      </c>
      <c r="Q146" s="7">
        <v>274</v>
      </c>
      <c r="R146" s="7">
        <v>560</v>
      </c>
      <c r="S146" s="12">
        <f t="shared" si="14"/>
        <v>875.66733579972447</v>
      </c>
      <c r="U146" s="17"/>
      <c r="V146" s="5" t="str">
        <f>IF(A146&lt;&gt;7,"",VLOOKUP(engines!$A146,LegendAndTables!$C$4:$D$11,2,FALSE))</f>
        <v/>
      </c>
    </row>
    <row r="147" spans="1:22" ht="14.4">
      <c r="A147" s="7">
        <v>3</v>
      </c>
      <c r="E147" s="7">
        <v>1231</v>
      </c>
      <c r="F147" s="17"/>
      <c r="H147" s="5" t="str">
        <f>IF(A147=7,"",VLOOKUP(engines!$A147,LegendAndTables!$C$4:$D$11,2,FALSE))</f>
        <v>premium unleaded (required)</v>
      </c>
      <c r="I147" s="5">
        <f>IF(H147="","",IF(J147=0,_xlfn.XLOOKUP(K147,LegendAndTables!$D$14:$D$21,LegendAndTables!$C$14:$C$21,0,-1,2),_xlfn.XLOOKUP(K147,LegendAndTables!$E$14:$E$21,LegendAndTables!$C$14:$C$21,0,-1,2)))</f>
        <v>8</v>
      </c>
      <c r="J147" s="5">
        <f t="shared" si="15"/>
        <v>1</v>
      </c>
      <c r="K147" s="12">
        <f t="shared" si="12"/>
        <v>4687.6487500237999</v>
      </c>
      <c r="L147" s="12">
        <f t="shared" si="16"/>
        <v>6508.9500000000007</v>
      </c>
      <c r="M147" s="12">
        <f t="shared" si="17"/>
        <v>5646.9500000000007</v>
      </c>
      <c r="N147" s="14">
        <f>IF(H147="","",(4.966747+(23.27979-4.966747)/(1+(E147/463.6174)))*_xlfn.XLOOKUP(engines!H147,LegendAndTables!$D$4:$D$11,LegendAndTables!$E$4:$E$11,0,0,1)*IF(P147=0,1,1.2)*(1-0.01*I147))</f>
        <v>9.4540841200097852</v>
      </c>
      <c r="O147" s="12">
        <f t="shared" si="13"/>
        <v>262.60500000000002</v>
      </c>
      <c r="P147" s="7">
        <v>0</v>
      </c>
      <c r="Q147" s="7">
        <v>199</v>
      </c>
      <c r="R147" s="7">
        <v>862</v>
      </c>
      <c r="S147" s="12">
        <f t="shared" si="14"/>
        <v>1144.9033549084018</v>
      </c>
      <c r="U147" s="17"/>
      <c r="V147" s="5" t="str">
        <f>IF(A147&lt;&gt;7,"",VLOOKUP(engines!$A147,LegendAndTables!$C$4:$D$11,2,FALSE))</f>
        <v/>
      </c>
    </row>
    <row r="148" spans="1:22" ht="14.4">
      <c r="A148" s="7">
        <v>3</v>
      </c>
      <c r="E148" s="7">
        <v>1157</v>
      </c>
      <c r="F148" s="17"/>
      <c r="H148" s="5" t="str">
        <f>IF(A148=7,"",VLOOKUP(engines!$A148,LegendAndTables!$C$4:$D$11,2,FALSE))</f>
        <v>premium unleaded (required)</v>
      </c>
      <c r="I148" s="5">
        <f>IF(H148="","",IF(J148=0,_xlfn.XLOOKUP(K148,LegendAndTables!$D$14:$D$21,LegendAndTables!$C$14:$C$21,0,-1,2),_xlfn.XLOOKUP(K148,LegendAndTables!$E$14:$E$21,LegendAndTables!$C$14:$C$21,0,-1,2)))</f>
        <v>8</v>
      </c>
      <c r="J148" s="5">
        <f t="shared" si="15"/>
        <v>0</v>
      </c>
      <c r="K148" s="12">
        <f t="shared" si="12"/>
        <v>4767.2023073753608</v>
      </c>
      <c r="L148" s="12">
        <f t="shared" si="16"/>
        <v>6849</v>
      </c>
      <c r="M148" s="12">
        <f t="shared" si="17"/>
        <v>6123</v>
      </c>
      <c r="N148" s="14">
        <f>IF(H148="","",(4.966747+(23.27979-4.966747)/(1+(E148/463.6174)))*_xlfn.XLOOKUP(engines!H148,LegendAndTables!$D$4:$D$11,LegendAndTables!$E$4:$E$11,0,0,1)*IF(P148=0,1,1.2)*(1-0.01*I148))</f>
        <v>11.605040324261214</v>
      </c>
      <c r="O148" s="12">
        <f t="shared" si="13"/>
        <v>242.7</v>
      </c>
      <c r="P148" s="7">
        <v>1</v>
      </c>
      <c r="Q148" s="7">
        <v>849</v>
      </c>
      <c r="R148" s="7">
        <v>726</v>
      </c>
      <c r="S148" s="12">
        <f t="shared" si="14"/>
        <v>992.41613588110408</v>
      </c>
      <c r="U148" s="17"/>
      <c r="V148" s="5" t="str">
        <f>IF(A148&lt;&gt;7,"",VLOOKUP(engines!$A148,LegendAndTables!$C$4:$D$11,2,FALSE))</f>
        <v/>
      </c>
    </row>
    <row r="149" spans="1:22" ht="14.4">
      <c r="A149" s="7">
        <v>3</v>
      </c>
      <c r="E149" s="7">
        <v>1012</v>
      </c>
      <c r="F149" s="17"/>
      <c r="H149" s="5" t="str">
        <f>IF(A149=7,"",VLOOKUP(engines!$A149,LegendAndTables!$C$4:$D$11,2,FALSE))</f>
        <v>premium unleaded (required)</v>
      </c>
      <c r="I149" s="5">
        <f>IF(H149="","",IF(J149=0,_xlfn.XLOOKUP(K149,LegendAndTables!$D$14:$D$21,LegendAndTables!$C$14:$C$21,0,-1,2),_xlfn.XLOOKUP(K149,LegendAndTables!$E$14:$E$21,LegendAndTables!$C$14:$C$21,0,-1,2)))</f>
        <v>8</v>
      </c>
      <c r="J149" s="5">
        <f t="shared" si="15"/>
        <v>1</v>
      </c>
      <c r="K149" s="12">
        <f t="shared" si="12"/>
        <v>4223.5299027586498</v>
      </c>
      <c r="L149" s="12">
        <f t="shared" si="16"/>
        <v>7589.4000000000005</v>
      </c>
      <c r="M149" s="12">
        <f t="shared" si="17"/>
        <v>6621.4000000000005</v>
      </c>
      <c r="N149" s="14">
        <f>IF(H149="","",(4.966747+(23.27979-4.966747)/(1+(E149/463.6174)))*_xlfn.XLOOKUP(engines!H149,LegendAndTables!$D$4:$D$11,LegendAndTables!$E$4:$E$11,0,0,1)*IF(P149=0,1,1.2)*(1-0.01*I149))</f>
        <v>12.19042355535152</v>
      </c>
      <c r="O149" s="12">
        <f t="shared" si="13"/>
        <v>239.60999999999999</v>
      </c>
      <c r="P149" s="7">
        <v>1</v>
      </c>
      <c r="Q149" s="7">
        <v>1228</v>
      </c>
      <c r="R149" s="7">
        <v>968</v>
      </c>
      <c r="S149" s="12">
        <f t="shared" si="14"/>
        <v>802.70395988763698</v>
      </c>
      <c r="U149" s="17"/>
      <c r="V149" s="5" t="str">
        <f>IF(A149&lt;&gt;7,"",VLOOKUP(engines!$A149,LegendAndTables!$C$4:$D$11,2,FALSE))</f>
        <v/>
      </c>
    </row>
    <row r="150" spans="1:22" ht="14.4">
      <c r="A150" s="7">
        <v>4</v>
      </c>
      <c r="E150" s="7">
        <v>390</v>
      </c>
      <c r="F150" s="17"/>
      <c r="H150" s="5" t="str">
        <f>IF(A150=7,"",VLOOKUP(engines!$A150,LegendAndTables!$C$4:$D$11,2,FALSE))</f>
        <v>diesel</v>
      </c>
      <c r="I150" s="5">
        <f>IF(H150="","",IF(J150=0,_xlfn.XLOOKUP(K150,LegendAndTables!$D$14:$D$21,LegendAndTables!$C$14:$C$21,0,-1,2),_xlfn.XLOOKUP(K150,LegendAndTables!$E$14:$E$21,LegendAndTables!$C$14:$C$21,0,-1,2)))</f>
        <v>4</v>
      </c>
      <c r="J150" s="5">
        <f t="shared" si="15"/>
        <v>1</v>
      </c>
      <c r="K150" s="12">
        <f t="shared" si="12"/>
        <v>2237.5215146299479</v>
      </c>
      <c r="L150" s="12">
        <f t="shared" si="16"/>
        <v>5702.55</v>
      </c>
      <c r="M150" s="12">
        <f t="shared" si="17"/>
        <v>4985.55</v>
      </c>
      <c r="N150" s="14">
        <f>IF(H150="","",(4.966747+(23.27979-4.966747)/(1+(E150/463.6174)))*_xlfn.XLOOKUP(engines!H150,LegendAndTables!$D$4:$D$11,LegendAndTables!$E$4:$E$11,0,0,1)*IF(P150=0,1,1.2)*(1-0.01*I150))</f>
        <v>20.615651451504043</v>
      </c>
      <c r="O150" s="12">
        <f t="shared" si="13"/>
        <v>174.3</v>
      </c>
      <c r="P150" s="7">
        <v>1</v>
      </c>
      <c r="Q150" s="7">
        <v>931</v>
      </c>
      <c r="R150" s="7">
        <v>717</v>
      </c>
      <c r="S150" s="12">
        <f t="shared" si="14"/>
        <v>410.84333724463698</v>
      </c>
      <c r="U150" s="17"/>
      <c r="V150" s="5" t="str">
        <f>IF(A150&lt;&gt;7,"",VLOOKUP(engines!$A150,LegendAndTables!$C$4:$D$11,2,FALSE))</f>
        <v/>
      </c>
    </row>
    <row r="151" spans="1:22" ht="14.4">
      <c r="A151" s="7">
        <v>4</v>
      </c>
      <c r="E151" s="7">
        <v>372</v>
      </c>
      <c r="F151" s="17"/>
      <c r="H151" s="5" t="str">
        <f>IF(A151=7,"",VLOOKUP(engines!$A151,LegendAndTables!$C$4:$D$11,2,FALSE))</f>
        <v>diesel</v>
      </c>
      <c r="I151" s="5">
        <f>IF(H151="","",IF(J151=0,_xlfn.XLOOKUP(K151,LegendAndTables!$D$14:$D$21,LegendAndTables!$C$14:$C$21,0,-1,2),_xlfn.XLOOKUP(K151,LegendAndTables!$E$14:$E$21,LegendAndTables!$C$14:$C$21,0,-1,2)))</f>
        <v>4</v>
      </c>
      <c r="J151" s="5">
        <f t="shared" si="15"/>
        <v>1</v>
      </c>
      <c r="K151" s="12">
        <f t="shared" si="12"/>
        <v>2157.6474682443013</v>
      </c>
      <c r="L151" s="12">
        <f t="shared" si="16"/>
        <v>4770.1500000000005</v>
      </c>
      <c r="M151" s="12">
        <f t="shared" si="17"/>
        <v>4069.1500000000005</v>
      </c>
      <c r="N151" s="14">
        <f>IF(H151="","",(4.966747+(23.27979-4.966747)/(1+(E151/463.6174)))*_xlfn.XLOOKUP(engines!H151,LegendAndTables!$D$4:$D$11,LegendAndTables!$E$4:$E$11,0,0,1)*IF(P151=0,1,1.2)*(1-0.01*I151))</f>
        <v>20.91183145825914</v>
      </c>
      <c r="O151" s="12">
        <f t="shared" si="13"/>
        <v>172.41</v>
      </c>
      <c r="P151" s="7">
        <v>1</v>
      </c>
      <c r="Q151" s="7">
        <v>43</v>
      </c>
      <c r="R151" s="7">
        <v>701</v>
      </c>
      <c r="S151" s="12">
        <f t="shared" si="14"/>
        <v>480.13565486649537</v>
      </c>
      <c r="U151" s="17"/>
      <c r="V151" s="5" t="str">
        <f>IF(A151&lt;&gt;7,"",VLOOKUP(engines!$A151,LegendAndTables!$C$4:$D$11,2,FALSE))</f>
        <v/>
      </c>
    </row>
    <row r="152" spans="1:22" ht="14.4">
      <c r="A152" s="7">
        <v>5</v>
      </c>
      <c r="E152" s="7">
        <v>1261</v>
      </c>
      <c r="F152" s="17"/>
      <c r="H152" s="5" t="str">
        <f>IF(A152=7,"",VLOOKUP(engines!$A152,LegendAndTables!$C$4:$D$11,2,FALSE))</f>
        <v>flex-fuel (premium unleaded recommended/E85)</v>
      </c>
      <c r="I152" s="5">
        <f>IF(H152="","",IF(J152=0,_xlfn.XLOOKUP(K152,LegendAndTables!$D$14:$D$21,LegendAndTables!$C$14:$C$21,0,-1,2),_xlfn.XLOOKUP(K152,LegendAndTables!$E$14:$E$21,LegendAndTables!$C$14:$C$21,0,-1,2)))</f>
        <v>8</v>
      </c>
      <c r="J152" s="5">
        <f t="shared" si="15"/>
        <v>1</v>
      </c>
      <c r="K152" s="12">
        <f t="shared" si="12"/>
        <v>4744.9718725894145</v>
      </c>
      <c r="L152" s="12">
        <f t="shared" si="16"/>
        <v>7407.75</v>
      </c>
      <c r="M152" s="12">
        <f t="shared" si="17"/>
        <v>6758.75</v>
      </c>
      <c r="N152" s="14">
        <f>IF(H152="","",(4.966747+(23.27979-4.966747)/(1+(E152/463.6174)))*_xlfn.XLOOKUP(engines!H152,LegendAndTables!$D$4:$D$11,LegendAndTables!$E$4:$E$11,0,0,1)*IF(P152=0,1,1.2)*(1-0.01*I152))</f>
        <v>11.791711286548441</v>
      </c>
      <c r="O152" s="12">
        <f t="shared" si="13"/>
        <v>265.75500000000005</v>
      </c>
      <c r="P152" s="7">
        <v>1</v>
      </c>
      <c r="Q152" s="7">
        <v>1055</v>
      </c>
      <c r="R152" s="7">
        <v>649</v>
      </c>
      <c r="S152" s="12">
        <f t="shared" si="14"/>
        <v>979.88119104864063</v>
      </c>
      <c r="U152" s="17"/>
      <c r="V152" s="5" t="str">
        <f>IF(A152&lt;&gt;7,"",VLOOKUP(engines!$A152,LegendAndTables!$C$4:$D$11,2,FALSE))</f>
        <v/>
      </c>
    </row>
    <row r="153" spans="1:22" ht="14.4">
      <c r="A153" s="7">
        <v>1</v>
      </c>
      <c r="E153" s="7">
        <v>348</v>
      </c>
      <c r="F153" s="17"/>
      <c r="H153" s="5" t="str">
        <f>IF(A153=7,"",VLOOKUP(engines!$A153,LegendAndTables!$C$4:$D$11,2,FALSE))</f>
        <v>premium unleaded (recommended)</v>
      </c>
      <c r="I153" s="5">
        <f>IF(H153="","",IF(J153=0,_xlfn.XLOOKUP(K153,LegendAndTables!$D$14:$D$21,LegendAndTables!$C$14:$C$21,0,-1,2),_xlfn.XLOOKUP(K153,LegendAndTables!$E$14:$E$21,LegendAndTables!$C$14:$C$21,0,-1,2)))</f>
        <v>4</v>
      </c>
      <c r="J153" s="5">
        <f t="shared" si="15"/>
        <v>1</v>
      </c>
      <c r="K153" s="12">
        <f t="shared" si="12"/>
        <v>2048.3842486314675</v>
      </c>
      <c r="L153" s="12">
        <f t="shared" si="16"/>
        <v>7094.85</v>
      </c>
      <c r="M153" s="12">
        <f t="shared" si="17"/>
        <v>6555.85</v>
      </c>
      <c r="N153" s="14">
        <f>IF(H153="","",(4.966747+(23.27979-4.966747)/(1+(E153/463.6174)))*_xlfn.XLOOKUP(engines!H153,LegendAndTables!$D$4:$D$11,LegendAndTables!$E$4:$E$11,0,0,1)*IF(P153=0,1,1.2)*(1-0.01*I153))</f>
        <v>14.958642854167838</v>
      </c>
      <c r="O153" s="12">
        <f t="shared" si="13"/>
        <v>169.89000000000001</v>
      </c>
      <c r="P153" s="7">
        <v>0</v>
      </c>
      <c r="Q153" s="7">
        <v>757</v>
      </c>
      <c r="R153" s="7">
        <v>539</v>
      </c>
      <c r="S153" s="12">
        <f t="shared" si="14"/>
        <v>278.78856288658221</v>
      </c>
      <c r="U153" s="17"/>
      <c r="V153" s="5" t="str">
        <f>IF(A153&lt;&gt;7,"",VLOOKUP(engines!$A153,LegendAndTables!$C$4:$D$11,2,FALSE))</f>
        <v/>
      </c>
    </row>
    <row r="154" spans="1:22" ht="14.4">
      <c r="A154" s="7">
        <v>6</v>
      </c>
      <c r="E154" s="7">
        <v>1268</v>
      </c>
      <c r="F154" s="17"/>
      <c r="H154" s="5" t="str">
        <f>IF(A154=7,"",VLOOKUP(engines!$A154,LegendAndTables!$C$4:$D$11,2,FALSE))</f>
        <v>flex-fuel (premium unleaded required/E85)</v>
      </c>
      <c r="I154" s="5">
        <f>IF(H154="","",IF(J154=0,_xlfn.XLOOKUP(K154,LegendAndTables!$D$14:$D$21,LegendAndTables!$C$14:$C$21,0,-1,2),_xlfn.XLOOKUP(K154,LegendAndTables!$E$14:$E$21,LegendAndTables!$C$14:$C$21,0,-1,2)))</f>
        <v>8</v>
      </c>
      <c r="J154" s="5">
        <f t="shared" si="15"/>
        <v>0</v>
      </c>
      <c r="K154" s="12">
        <f t="shared" si="12"/>
        <v>4996.0598896769106</v>
      </c>
      <c r="L154" s="12">
        <f t="shared" si="16"/>
        <v>6147</v>
      </c>
      <c r="M154" s="12">
        <f t="shared" si="17"/>
        <v>5410</v>
      </c>
      <c r="N154" s="14">
        <f>IF(H154="","",(4.966747+(23.27979-4.966747)/(1+(E154/463.6174)))*_xlfn.XLOOKUP(engines!H154,LegendAndTables!$D$4:$D$11,LegendAndTables!$E$4:$E$11,0,0,1)*IF(P154=0,1,1.2)*(1-0.01*I154))</f>
        <v>12.094871415084835</v>
      </c>
      <c r="O154" s="12">
        <f t="shared" si="13"/>
        <v>253.8</v>
      </c>
      <c r="P154" s="7">
        <v>1</v>
      </c>
      <c r="Q154" s="7">
        <v>147</v>
      </c>
      <c r="R154" s="7">
        <v>737</v>
      </c>
      <c r="S154" s="12">
        <f t="shared" si="14"/>
        <v>1230.9678373382624</v>
      </c>
      <c r="U154" s="17"/>
      <c r="V154" s="5" t="str">
        <f>IF(A154&lt;&gt;7,"",VLOOKUP(engines!$A154,LegendAndTables!$C$4:$D$11,2,FALSE))</f>
        <v/>
      </c>
    </row>
    <row r="155" spans="1:22" ht="14.4">
      <c r="A155" s="7">
        <v>8</v>
      </c>
      <c r="E155" s="7">
        <v>137</v>
      </c>
      <c r="F155" s="17"/>
      <c r="H155" s="5" t="str">
        <f>IF(A155=7,"",VLOOKUP(engines!$A155,LegendAndTables!$C$4:$D$11,2,FALSE))</f>
        <v>flex-fuel (unleaded/E85)</v>
      </c>
      <c r="I155" s="5">
        <f>IF(H155="","",IF(J155=0,_xlfn.XLOOKUP(K155,LegendAndTables!$D$14:$D$21,LegendAndTables!$C$14:$C$21,0,-1,2),_xlfn.XLOOKUP(K155,LegendAndTables!$E$14:$E$21,LegendAndTables!$C$14:$C$21,0,-1,2)))</f>
        <v>3</v>
      </c>
      <c r="J155" s="5">
        <f t="shared" si="15"/>
        <v>1</v>
      </c>
      <c r="K155" s="12">
        <f t="shared" si="12"/>
        <v>927.33610857278245</v>
      </c>
      <c r="L155" s="12">
        <f t="shared" si="16"/>
        <v>7342.6500000000005</v>
      </c>
      <c r="M155" s="12">
        <f t="shared" si="17"/>
        <v>6430.6500000000005</v>
      </c>
      <c r="N155" s="14">
        <f>IF(H155="","",(4.966747+(23.27979-4.966747)/(1+(E155/463.6174)))*_xlfn.XLOOKUP(engines!H155,LegendAndTables!$D$4:$D$11,LegendAndTables!$E$4:$E$11,0,0,1)*IF(P155=0,1,1.2)*(1-0.01*I155))</f>
        <v>19.826599091688013</v>
      </c>
      <c r="O155" s="12">
        <f t="shared" si="13"/>
        <v>147.73499999999999</v>
      </c>
      <c r="P155" s="7">
        <v>0</v>
      </c>
      <c r="Q155" s="7">
        <v>993</v>
      </c>
      <c r="R155" s="7">
        <v>912</v>
      </c>
      <c r="S155" s="12">
        <f t="shared" si="14"/>
        <v>111.88977786071392</v>
      </c>
      <c r="U155" s="17"/>
      <c r="V155" s="5" t="str">
        <f>IF(A155&lt;&gt;7,"",VLOOKUP(engines!$A155,LegendAndTables!$C$4:$D$11,2,FALSE))</f>
        <v/>
      </c>
    </row>
    <row r="156" spans="1:22" ht="14.4">
      <c r="A156" s="7">
        <v>3</v>
      </c>
      <c r="E156" s="7">
        <v>554</v>
      </c>
      <c r="F156" s="17"/>
      <c r="H156" s="5" t="str">
        <f>IF(A156=7,"",VLOOKUP(engines!$A156,LegendAndTables!$C$4:$D$11,2,FALSE))</f>
        <v>premium unleaded (required)</v>
      </c>
      <c r="I156" s="5">
        <f>IF(H156="","",IF(J156=0,_xlfn.XLOOKUP(K156,LegendAndTables!$D$14:$D$21,LegendAndTables!$C$14:$C$21,0,-1,2),_xlfn.XLOOKUP(K156,LegendAndTables!$E$14:$E$21,LegendAndTables!$C$14:$C$21,0,-1,2)))</f>
        <v>6</v>
      </c>
      <c r="J156" s="5">
        <f t="shared" si="15"/>
        <v>0</v>
      </c>
      <c r="K156" s="12">
        <f t="shared" si="12"/>
        <v>3037.2807017543855</v>
      </c>
      <c r="L156" s="12">
        <f t="shared" si="16"/>
        <v>6638</v>
      </c>
      <c r="M156" s="12">
        <f t="shared" si="17"/>
        <v>6105</v>
      </c>
      <c r="N156" s="14">
        <f>IF(H156="","",(4.966747+(23.27979-4.966747)/(1+(E156/463.6174)))*_xlfn.XLOOKUP(engines!H156,LegendAndTables!$D$4:$D$11,LegendAndTables!$E$4:$E$11,0,0,1)*IF(P156=0,1,1.2)*(1-0.01*I156))</f>
        <v>15.464097200513667</v>
      </c>
      <c r="O156" s="12">
        <f t="shared" si="13"/>
        <v>182.4</v>
      </c>
      <c r="P156" s="7">
        <v>1</v>
      </c>
      <c r="Q156" s="7">
        <v>638</v>
      </c>
      <c r="R156" s="7">
        <v>533</v>
      </c>
      <c r="S156" s="12">
        <f t="shared" si="14"/>
        <v>476.594266994267</v>
      </c>
      <c r="U156" s="17"/>
      <c r="V156" s="5" t="str">
        <f>IF(A156&lt;&gt;7,"",VLOOKUP(engines!$A156,LegendAndTables!$C$4:$D$11,2,FALSE))</f>
        <v/>
      </c>
    </row>
    <row r="157" spans="1:22" ht="14.4">
      <c r="A157" s="7">
        <v>6</v>
      </c>
      <c r="E157" s="7">
        <v>726</v>
      </c>
      <c r="F157" s="17"/>
      <c r="H157" s="5" t="str">
        <f>IF(A157=7,"",VLOOKUP(engines!$A157,LegendAndTables!$C$4:$D$11,2,FALSE))</f>
        <v>flex-fuel (premium unleaded required/E85)</v>
      </c>
      <c r="I157" s="5">
        <f>IF(H157="","",IF(J157=0,_xlfn.XLOOKUP(K157,LegendAndTables!$D$14:$D$21,LegendAndTables!$C$14:$C$21,0,-1,2),_xlfn.XLOOKUP(K157,LegendAndTables!$E$14:$E$21,LegendAndTables!$C$14:$C$21,0,-1,2)))</f>
        <v>6</v>
      </c>
      <c r="J157" s="5">
        <f t="shared" si="15"/>
        <v>1</v>
      </c>
      <c r="K157" s="12">
        <f t="shared" si="12"/>
        <v>3464.0709991411386</v>
      </c>
      <c r="L157" s="12">
        <f t="shared" si="16"/>
        <v>6862.8</v>
      </c>
      <c r="M157" s="12">
        <f t="shared" si="17"/>
        <v>5884.8</v>
      </c>
      <c r="N157" s="14">
        <f>IF(H157="","",(4.966747+(23.27979-4.966747)/(1+(E157/463.6174)))*_xlfn.XLOOKUP(engines!H157,LegendAndTables!$D$4:$D$11,LegendAndTables!$E$4:$E$11,0,0,1)*IF(P157=0,1,1.2)*(1-0.01*I157))</f>
        <v>15.154802706251555</v>
      </c>
      <c r="O157" s="12">
        <f t="shared" si="13"/>
        <v>209.58000000000004</v>
      </c>
      <c r="P157" s="7">
        <v>1</v>
      </c>
      <c r="Q157" s="7">
        <v>536</v>
      </c>
      <c r="R157" s="7">
        <v>978</v>
      </c>
      <c r="S157" s="12">
        <f t="shared" si="14"/>
        <v>647.93230016313214</v>
      </c>
      <c r="U157" s="17"/>
      <c r="V157" s="5" t="str">
        <f>IF(A157&lt;&gt;7,"",VLOOKUP(engines!$A157,LegendAndTables!$C$4:$D$11,2,FALSE))</f>
        <v/>
      </c>
    </row>
    <row r="158" spans="1:22" ht="14.4">
      <c r="A158" s="7">
        <v>5</v>
      </c>
      <c r="E158" s="7">
        <v>1015</v>
      </c>
      <c r="F158" s="17"/>
      <c r="H158" s="5" t="str">
        <f>IF(A158=7,"",VLOOKUP(engines!$A158,LegendAndTables!$C$4:$D$11,2,FALSE))</f>
        <v>flex-fuel (premium unleaded recommended/E85)</v>
      </c>
      <c r="I158" s="5">
        <f>IF(H158="","",IF(J158=0,_xlfn.XLOOKUP(K158,LegendAndTables!$D$14:$D$21,LegendAndTables!$C$14:$C$21,0,-1,2),_xlfn.XLOOKUP(K158,LegendAndTables!$E$14:$E$21,LegendAndTables!$C$14:$C$21,0,-1,2)))</f>
        <v>8</v>
      </c>
      <c r="J158" s="5">
        <f t="shared" si="15"/>
        <v>1</v>
      </c>
      <c r="K158" s="12">
        <f t="shared" si="12"/>
        <v>4230.4886943836609</v>
      </c>
      <c r="L158" s="12">
        <f t="shared" si="16"/>
        <v>6439.6500000000005</v>
      </c>
      <c r="M158" s="12">
        <f t="shared" si="17"/>
        <v>5663.6500000000005</v>
      </c>
      <c r="N158" s="14">
        <f>IF(H158="","",(4.966747+(23.27979-4.966747)/(1+(E158/463.6174)))*_xlfn.XLOOKUP(engines!H158,LegendAndTables!$D$4:$D$11,LegendAndTables!$E$4:$E$11,0,0,1)*IF(P158=0,1,1.2)*(1-0.01*I158))</f>
        <v>12.768272794524119</v>
      </c>
      <c r="O158" s="12">
        <f t="shared" si="13"/>
        <v>239.92500000000001</v>
      </c>
      <c r="P158" s="7">
        <v>1</v>
      </c>
      <c r="Q158" s="7">
        <v>133</v>
      </c>
      <c r="R158" s="7">
        <v>776</v>
      </c>
      <c r="S158" s="12">
        <f t="shared" si="14"/>
        <v>941.22694728664374</v>
      </c>
      <c r="U158" s="17"/>
      <c r="V158" s="5" t="str">
        <f>IF(A158&lt;&gt;7,"",VLOOKUP(engines!$A158,LegendAndTables!$C$4:$D$11,2,FALSE))</f>
        <v/>
      </c>
    </row>
    <row r="159" spans="1:22" ht="14.4">
      <c r="A159" s="7">
        <v>2</v>
      </c>
      <c r="E159" s="7">
        <v>932</v>
      </c>
      <c r="F159" s="17"/>
      <c r="H159" s="5" t="str">
        <f>IF(A159=7,"",VLOOKUP(engines!$A159,LegendAndTables!$C$4:$D$11,2,FALSE))</f>
        <v>regular unleaded</v>
      </c>
      <c r="I159" s="5">
        <f>IF(H159="","",IF(J159=0,_xlfn.XLOOKUP(K159,LegendAndTables!$D$14:$D$21,LegendAndTables!$C$14:$C$21,0,-1,2),_xlfn.XLOOKUP(K159,LegendAndTables!$E$14:$E$21,LegendAndTables!$C$14:$C$21,0,-1,2)))</f>
        <v>8</v>
      </c>
      <c r="J159" s="5">
        <f t="shared" si="15"/>
        <v>1</v>
      </c>
      <c r="K159" s="12">
        <f t="shared" si="12"/>
        <v>4030.9675187059383</v>
      </c>
      <c r="L159" s="12">
        <f t="shared" si="16"/>
        <v>7036.05</v>
      </c>
      <c r="M159" s="12">
        <f t="shared" si="17"/>
        <v>6261.05</v>
      </c>
      <c r="N159" s="14">
        <f>IF(H159="","",(4.966747+(23.27979-4.966747)/(1+(E159/463.6174)))*_xlfn.XLOOKUP(engines!H159,LegendAndTables!$D$4:$D$11,LegendAndTables!$E$4:$E$11,0,0,1)*IF(P159=0,1,1.2)*(1-0.01*I159))</f>
        <v>12.19947816904976</v>
      </c>
      <c r="O159" s="12">
        <f t="shared" si="13"/>
        <v>231.21</v>
      </c>
      <c r="P159" s="7">
        <v>1</v>
      </c>
      <c r="Q159" s="7">
        <v>701</v>
      </c>
      <c r="R159" s="7">
        <v>775</v>
      </c>
      <c r="S159" s="12">
        <f t="shared" si="14"/>
        <v>781.79602462845685</v>
      </c>
      <c r="U159" s="17"/>
      <c r="V159" s="5" t="str">
        <f>IF(A159&lt;&gt;7,"",VLOOKUP(engines!$A159,LegendAndTables!$C$4:$D$11,2,FALSE))</f>
        <v/>
      </c>
    </row>
    <row r="160" spans="1:22" ht="14.4">
      <c r="A160" s="7">
        <v>2</v>
      </c>
      <c r="E160" s="7">
        <v>205</v>
      </c>
      <c r="F160" s="17"/>
      <c r="H160" s="5" t="str">
        <f>IF(A160=7,"",VLOOKUP(engines!$A160,LegendAndTables!$C$4:$D$11,2,FALSE))</f>
        <v>regular unleaded</v>
      </c>
      <c r="I160" s="5">
        <f>IF(H160="","",IF(J160=0,_xlfn.XLOOKUP(K160,LegendAndTables!$D$14:$D$21,LegendAndTables!$C$14:$C$21,0,-1,2),_xlfn.XLOOKUP(K160,LegendAndTables!$E$14:$E$21,LegendAndTables!$C$14:$C$21,0,-1,2)))</f>
        <v>4</v>
      </c>
      <c r="J160" s="5">
        <f t="shared" si="15"/>
        <v>1</v>
      </c>
      <c r="K160" s="12">
        <f t="shared" si="12"/>
        <v>1323.6481033091204</v>
      </c>
      <c r="L160" s="12">
        <f t="shared" si="16"/>
        <v>7547.4000000000005</v>
      </c>
      <c r="M160" s="12">
        <f t="shared" si="17"/>
        <v>6737.4000000000005</v>
      </c>
      <c r="N160" s="14">
        <f>IF(H160="","",(4.966747+(23.27979-4.966747)/(1+(E160/463.6174)))*_xlfn.XLOOKUP(engines!H160,LegendAndTables!$D$4:$D$11,LegendAndTables!$E$4:$E$11,0,0,1)*IF(P160=0,1,1.2)*(1-0.01*I160))</f>
        <v>20.350032577887731</v>
      </c>
      <c r="O160" s="12">
        <f t="shared" si="13"/>
        <v>154.875</v>
      </c>
      <c r="P160" s="7">
        <v>1</v>
      </c>
      <c r="Q160" s="7">
        <v>1188</v>
      </c>
      <c r="R160" s="7">
        <v>810</v>
      </c>
      <c r="S160" s="12">
        <f t="shared" si="14"/>
        <v>159.80348502389646</v>
      </c>
      <c r="U160" s="17"/>
      <c r="V160" s="5" t="str">
        <f>IF(A160&lt;&gt;7,"",VLOOKUP(engines!$A160,LegendAndTables!$C$4:$D$11,2,FALSE))</f>
        <v/>
      </c>
    </row>
    <row r="161" spans="1:22" ht="14.4">
      <c r="A161" s="7">
        <v>7</v>
      </c>
      <c r="E161" s="7">
        <v>1301</v>
      </c>
      <c r="F161" s="17"/>
      <c r="H161" s="5" t="str">
        <f>IF(A161=7,"",VLOOKUP(engines!$A161,LegendAndTables!$C$4:$D$11,2,FALSE))</f>
        <v/>
      </c>
      <c r="I161" s="5" t="str">
        <f>IF(H161="","",IF(J161=0,_xlfn.XLOOKUP(K161,LegendAndTables!$D$14:$D$21,LegendAndTables!$C$14:$C$21,0,-1,2),_xlfn.XLOOKUP(K161,LegendAndTables!$E$14:$E$21,LegendAndTables!$C$14:$C$21,0,-1,2)))</f>
        <v/>
      </c>
      <c r="J161" s="5" t="str">
        <f t="shared" si="15"/>
        <v/>
      </c>
      <c r="K161" s="12" t="str">
        <f t="shared" si="12"/>
        <v/>
      </c>
      <c r="L161" s="12" t="str">
        <f t="shared" si="16"/>
        <v/>
      </c>
      <c r="M161" s="12" t="str">
        <f t="shared" si="17"/>
        <v/>
      </c>
      <c r="N161" s="14" t="str">
        <f>IF(H161="","",(4.966747+(23.27979-4.966747)/(1+(E161/463.6174)))*_xlfn.XLOOKUP(engines!H161,LegendAndTables!$D$4:$D$11,LegendAndTables!$E$4:$E$11,0,0,1)*IF(P161=0,1,1.2)*(1-0.01*I161))</f>
        <v/>
      </c>
      <c r="O161" s="12" t="str">
        <f t="shared" si="13"/>
        <v/>
      </c>
      <c r="P161" s="7">
        <v>0</v>
      </c>
      <c r="Q161" s="7">
        <v>310</v>
      </c>
      <c r="R161" s="7">
        <v>571</v>
      </c>
      <c r="S161" s="12" t="str">
        <f t="shared" si="14"/>
        <v/>
      </c>
      <c r="U161" s="17"/>
      <c r="V161" s="5" t="str">
        <f>IF(A161&lt;&gt;7,"",VLOOKUP(engines!$A161,LegendAndTables!$C$4:$D$11,2,FALSE))</f>
        <v>electric</v>
      </c>
    </row>
    <row r="162" spans="1:22" ht="14.4">
      <c r="A162" s="7">
        <v>4</v>
      </c>
      <c r="E162" s="7">
        <v>1056</v>
      </c>
      <c r="F162" s="17"/>
      <c r="H162" s="5" t="str">
        <f>IF(A162=7,"",VLOOKUP(engines!$A162,LegendAndTables!$C$4:$D$11,2,FALSE))</f>
        <v>diesel</v>
      </c>
      <c r="I162" s="5">
        <f>IF(H162="","",IF(J162=0,_xlfn.XLOOKUP(K162,LegendAndTables!$D$14:$D$21,LegendAndTables!$C$14:$C$21,0,-1,2),_xlfn.XLOOKUP(K162,LegendAndTables!$E$14:$E$21,LegendAndTables!$C$14:$C$21,0,-1,2)))</f>
        <v>8</v>
      </c>
      <c r="J162" s="5">
        <f t="shared" si="15"/>
        <v>0</v>
      </c>
      <c r="K162" s="12">
        <f t="shared" si="12"/>
        <v>4539.9828030954432</v>
      </c>
      <c r="L162" s="12">
        <f t="shared" si="16"/>
        <v>5758</v>
      </c>
      <c r="M162" s="12">
        <f t="shared" si="17"/>
        <v>4786</v>
      </c>
      <c r="N162" s="14">
        <f>IF(H162="","",(4.966747+(23.27979-4.966747)/(1+(E162/463.6174)))*_xlfn.XLOOKUP(engines!H162,LegendAndTables!$D$4:$D$11,LegendAndTables!$E$4:$E$11,0,0,1)*IF(P162=0,1,1.2)*(1-0.01*I162))</f>
        <v>11.651440554022336</v>
      </c>
      <c r="O162" s="12">
        <f t="shared" si="13"/>
        <v>232.60000000000002</v>
      </c>
      <c r="P162" s="7">
        <v>0</v>
      </c>
      <c r="Q162" s="7">
        <v>1258</v>
      </c>
      <c r="R162" s="7">
        <v>972</v>
      </c>
      <c r="S162" s="12">
        <f t="shared" si="14"/>
        <v>1158.8198913497702</v>
      </c>
      <c r="U162" s="17"/>
      <c r="V162" s="5" t="str">
        <f>IF(A162&lt;&gt;7,"",VLOOKUP(engines!$A162,LegendAndTables!$C$4:$D$11,2,FALSE))</f>
        <v/>
      </c>
    </row>
    <row r="163" spans="1:22" ht="14.4">
      <c r="A163" s="7">
        <v>2</v>
      </c>
      <c r="E163" s="7">
        <v>969</v>
      </c>
      <c r="F163" s="17"/>
      <c r="H163" s="5" t="str">
        <f>IF(A163=7,"",VLOOKUP(engines!$A163,LegendAndTables!$C$4:$D$11,2,FALSE))</f>
        <v>regular unleaded</v>
      </c>
      <c r="I163" s="5">
        <f>IF(H163="","",IF(J163=0,_xlfn.XLOOKUP(K163,LegendAndTables!$D$14:$D$21,LegendAndTables!$C$14:$C$21,0,-1,2),_xlfn.XLOOKUP(K163,LegendAndTables!$E$14:$E$21,LegendAndTables!$C$14:$C$21,0,-1,2)))</f>
        <v>8</v>
      </c>
      <c r="J163" s="5">
        <f t="shared" si="15"/>
        <v>0</v>
      </c>
      <c r="K163" s="12">
        <f t="shared" si="12"/>
        <v>4327.824921840107</v>
      </c>
      <c r="L163" s="12">
        <f t="shared" si="16"/>
        <v>6167</v>
      </c>
      <c r="M163" s="12">
        <f t="shared" si="17"/>
        <v>5199</v>
      </c>
      <c r="N163" s="14">
        <f>IF(H163="","",(4.966747+(23.27979-4.966747)/(1+(E163/463.6174)))*_xlfn.XLOOKUP(engines!H163,LegendAndTables!$D$4:$D$11,LegendAndTables!$E$4:$E$11,0,0,1)*IF(P163=0,1,1.2)*(1-0.01*I163))</f>
        <v>12.026020125891241</v>
      </c>
      <c r="O163" s="12">
        <f t="shared" si="13"/>
        <v>223.9</v>
      </c>
      <c r="P163" s="7">
        <v>1</v>
      </c>
      <c r="Q163" s="7">
        <v>167</v>
      </c>
      <c r="R163" s="7">
        <v>968</v>
      </c>
      <c r="S163" s="12">
        <f t="shared" si="14"/>
        <v>978.87824581650318</v>
      </c>
      <c r="U163" s="17"/>
      <c r="V163" s="5" t="str">
        <f>IF(A163&lt;&gt;7,"",VLOOKUP(engines!$A163,LegendAndTables!$C$4:$D$11,2,FALSE))</f>
        <v/>
      </c>
    </row>
    <row r="164" spans="1:22" ht="14.4">
      <c r="A164" s="7">
        <v>6</v>
      </c>
      <c r="E164" s="7">
        <v>291</v>
      </c>
      <c r="F164" s="17"/>
      <c r="H164" s="5" t="str">
        <f>IF(A164=7,"",VLOOKUP(engines!$A164,LegendAndTables!$C$4:$D$11,2,FALSE))</f>
        <v>flex-fuel (premium unleaded required/E85)</v>
      </c>
      <c r="I164" s="5">
        <f>IF(H164="","",IF(J164=0,_xlfn.XLOOKUP(K164,LegendAndTables!$D$14:$D$21,LegendAndTables!$C$14:$C$21,0,-1,2),_xlfn.XLOOKUP(K164,LegendAndTables!$E$14:$E$21,LegendAndTables!$C$14:$C$21,0,-1,2)))</f>
        <v>4</v>
      </c>
      <c r="J164" s="5">
        <f t="shared" si="15"/>
        <v>1</v>
      </c>
      <c r="K164" s="12">
        <f t="shared" si="12"/>
        <v>1775.4186876544341</v>
      </c>
      <c r="L164" s="12">
        <f t="shared" si="16"/>
        <v>6549.9000000000005</v>
      </c>
      <c r="M164" s="12">
        <f t="shared" si="17"/>
        <v>5831.9000000000005</v>
      </c>
      <c r="N164" s="14">
        <f>IF(H164="","",(4.966747+(23.27979-4.966747)/(1+(E164/463.6174)))*_xlfn.XLOOKUP(engines!H164,LegendAndTables!$D$4:$D$11,LegendAndTables!$E$4:$E$11,0,0,1)*IF(P164=0,1,1.2)*(1-0.01*I164))</f>
        <v>20.73803372189472</v>
      </c>
      <c r="O164" s="12">
        <f t="shared" si="13"/>
        <v>163.905</v>
      </c>
      <c r="P164" s="7">
        <v>1</v>
      </c>
      <c r="Q164" s="7">
        <v>238</v>
      </c>
      <c r="R164" s="7">
        <v>718</v>
      </c>
      <c r="S164" s="12">
        <f t="shared" si="14"/>
        <v>262.06416433752293</v>
      </c>
      <c r="U164" s="17"/>
      <c r="V164" s="5" t="str">
        <f>IF(A164&lt;&gt;7,"",VLOOKUP(engines!$A164,LegendAndTables!$C$4:$D$11,2,FALSE))</f>
        <v/>
      </c>
    </row>
    <row r="165" spans="1:22" ht="14.4">
      <c r="A165" s="7">
        <v>4</v>
      </c>
      <c r="E165" s="7">
        <v>211</v>
      </c>
      <c r="F165" s="17"/>
      <c r="H165" s="5" t="str">
        <f>IF(A165=7,"",VLOOKUP(engines!$A165,LegendAndTables!$C$4:$D$11,2,FALSE))</f>
        <v>diesel</v>
      </c>
      <c r="I165" s="5">
        <f>IF(H165="","",IF(J165=0,_xlfn.XLOOKUP(K165,LegendAndTables!$D$14:$D$21,LegendAndTables!$C$14:$C$21,0,-1,2),_xlfn.XLOOKUP(K165,LegendAndTables!$E$14:$E$21,LegendAndTables!$C$14:$C$21,0,-1,2)))</f>
        <v>4</v>
      </c>
      <c r="J165" s="5">
        <f t="shared" si="15"/>
        <v>1</v>
      </c>
      <c r="K165" s="12">
        <f t="shared" si="12"/>
        <v>1356.8695540336323</v>
      </c>
      <c r="L165" s="12">
        <f t="shared" si="16"/>
        <v>5267.85</v>
      </c>
      <c r="M165" s="12">
        <f t="shared" si="17"/>
        <v>4489.8500000000004</v>
      </c>
      <c r="N165" s="14">
        <f>IF(H165="","",(4.966747+(23.27979-4.966747)/(1+(E165/463.6174)))*_xlfn.XLOOKUP(engines!H165,LegendAndTables!$D$4:$D$11,LegendAndTables!$E$4:$E$11,0,0,1)*IF(P165=0,1,1.2)*(1-0.01*I165))</f>
        <v>20.219929144143915</v>
      </c>
      <c r="O165" s="12">
        <f t="shared" si="13"/>
        <v>155.505</v>
      </c>
      <c r="P165" s="7">
        <v>0</v>
      </c>
      <c r="Q165" s="7">
        <v>517</v>
      </c>
      <c r="R165" s="7">
        <v>778</v>
      </c>
      <c r="S165" s="12">
        <f t="shared" si="14"/>
        <v>246.81715424791471</v>
      </c>
      <c r="U165" s="17"/>
      <c r="V165" s="5" t="str">
        <f>IF(A165&lt;&gt;7,"",VLOOKUP(engines!$A165,LegendAndTables!$C$4:$D$11,2,FALSE))</f>
        <v/>
      </c>
    </row>
    <row r="166" spans="1:22" ht="14.4">
      <c r="A166" s="7">
        <v>8</v>
      </c>
      <c r="E166" s="7">
        <v>285</v>
      </c>
      <c r="F166" s="17"/>
      <c r="H166" s="5" t="str">
        <f>IF(A166=7,"",VLOOKUP(engines!$A166,LegendAndTables!$C$4:$D$11,2,FALSE))</f>
        <v>flex-fuel (unleaded/E85)</v>
      </c>
      <c r="I166" s="5">
        <f>IF(H166="","",IF(J166=0,_xlfn.XLOOKUP(K166,LegendAndTables!$D$14:$D$21,LegendAndTables!$C$14:$C$21,0,-1,2),_xlfn.XLOOKUP(K166,LegendAndTables!$E$14:$E$21,LegendAndTables!$C$14:$C$21,0,-1,2)))</f>
        <v>4</v>
      </c>
      <c r="J166" s="5">
        <f t="shared" si="15"/>
        <v>0</v>
      </c>
      <c r="K166" s="12">
        <f t="shared" si="12"/>
        <v>1832.7974276527329</v>
      </c>
      <c r="L166" s="12">
        <f t="shared" si="16"/>
        <v>7303</v>
      </c>
      <c r="M166" s="12">
        <f t="shared" si="17"/>
        <v>6385</v>
      </c>
      <c r="N166" s="14">
        <f>IF(H166="","",(4.966747+(23.27979-4.966747)/(1+(E166/463.6174)))*_xlfn.XLOOKUP(engines!H166,LegendAndTables!$D$4:$D$11,LegendAndTables!$E$4:$E$11,0,0,1)*IF(P166=0,1,1.2)*(1-0.01*I166))</f>
        <v>16.751558456249899</v>
      </c>
      <c r="O166" s="12">
        <f t="shared" si="13"/>
        <v>155.5</v>
      </c>
      <c r="P166" s="7">
        <v>0</v>
      </c>
      <c r="Q166" s="7">
        <v>1303</v>
      </c>
      <c r="R166" s="7">
        <v>918</v>
      </c>
      <c r="S166" s="12">
        <f t="shared" si="14"/>
        <v>234.42756460454189</v>
      </c>
      <c r="U166" s="17"/>
      <c r="V166" s="5" t="str">
        <f>IF(A166&lt;&gt;7,"",VLOOKUP(engines!$A166,LegendAndTables!$C$4:$D$11,2,FALSE))</f>
        <v/>
      </c>
    </row>
    <row r="167" spans="1:22" ht="14.4">
      <c r="A167" s="7">
        <v>8</v>
      </c>
      <c r="E167" s="7">
        <v>195</v>
      </c>
      <c r="F167" s="17"/>
      <c r="H167" s="5" t="str">
        <f>IF(A167=7,"",VLOOKUP(engines!$A167,LegendAndTables!$C$4:$D$11,2,FALSE))</f>
        <v>flex-fuel (unleaded/E85)</v>
      </c>
      <c r="I167" s="5">
        <f>IF(H167="","",IF(J167=0,_xlfn.XLOOKUP(K167,LegendAndTables!$D$14:$D$21,LegendAndTables!$C$14:$C$21,0,-1,2),_xlfn.XLOOKUP(K167,LegendAndTables!$E$14:$E$21,LegendAndTables!$C$14:$C$21,0,-1,2)))</f>
        <v>4</v>
      </c>
      <c r="J167" s="5">
        <f t="shared" si="15"/>
        <v>0</v>
      </c>
      <c r="K167" s="12">
        <f t="shared" si="12"/>
        <v>1331.0580204778157</v>
      </c>
      <c r="L167" s="12">
        <f t="shared" si="16"/>
        <v>7313</v>
      </c>
      <c r="M167" s="12">
        <f t="shared" si="17"/>
        <v>6652</v>
      </c>
      <c r="N167" s="14">
        <f>IF(H167="","",(4.966747+(23.27979-4.966747)/(1+(E167/463.6174)))*_xlfn.XLOOKUP(engines!H167,LegendAndTables!$D$4:$D$11,LegendAndTables!$E$4:$E$11,0,0,1)*IF(P167=0,1,1.2)*(1-0.01*I167))</f>
        <v>18.343490941493211</v>
      </c>
      <c r="O167" s="12">
        <f t="shared" si="13"/>
        <v>146.5</v>
      </c>
      <c r="P167" s="7">
        <v>0</v>
      </c>
      <c r="Q167" s="7">
        <v>1313</v>
      </c>
      <c r="R167" s="7">
        <v>661</v>
      </c>
      <c r="S167" s="12">
        <f t="shared" si="14"/>
        <v>153.95971136500302</v>
      </c>
      <c r="U167" s="17"/>
      <c r="V167" s="5" t="str">
        <f>IF(A167&lt;&gt;7,"",VLOOKUP(engines!$A167,LegendAndTables!$C$4:$D$11,2,FALSE))</f>
        <v/>
      </c>
    </row>
    <row r="168" spans="1:22" ht="14.4">
      <c r="A168" s="7">
        <v>5</v>
      </c>
      <c r="E168" s="7">
        <v>1147</v>
      </c>
      <c r="F168" s="17"/>
      <c r="H168" s="5" t="str">
        <f>IF(A168=7,"",VLOOKUP(engines!$A168,LegendAndTables!$C$4:$D$11,2,FALSE))</f>
        <v>flex-fuel (premium unleaded recommended/E85)</v>
      </c>
      <c r="I168" s="5">
        <f>IF(H168="","",IF(J168=0,_xlfn.XLOOKUP(K168,LegendAndTables!$D$14:$D$21,LegendAndTables!$C$14:$C$21,0,-1,2),_xlfn.XLOOKUP(K168,LegendAndTables!$E$14:$E$21,LegendAndTables!$C$14:$C$21,0,-1,2)))</f>
        <v>8</v>
      </c>
      <c r="J168" s="5">
        <f t="shared" si="15"/>
        <v>0</v>
      </c>
      <c r="K168" s="12">
        <f t="shared" si="12"/>
        <v>4745.5523376086057</v>
      </c>
      <c r="L168" s="12">
        <f t="shared" si="16"/>
        <v>7070</v>
      </c>
      <c r="M168" s="12">
        <f t="shared" si="17"/>
        <v>6163</v>
      </c>
      <c r="N168" s="14">
        <f>IF(H168="","",(4.966747+(23.27979-4.966747)/(1+(E168/463.6174)))*_xlfn.XLOOKUP(engines!H168,LegendAndTables!$D$4:$D$11,LegendAndTables!$E$4:$E$11,0,0,1)*IF(P168=0,1,1.2)*(1-0.01*I168))</f>
        <v>10.172645573312064</v>
      </c>
      <c r="O168" s="12">
        <f t="shared" si="13"/>
        <v>241.7</v>
      </c>
      <c r="P168" s="7">
        <v>0</v>
      </c>
      <c r="Q168" s="7">
        <v>1070</v>
      </c>
      <c r="R168" s="7">
        <v>907</v>
      </c>
      <c r="S168" s="12">
        <f t="shared" si="14"/>
        <v>977.45318838228138</v>
      </c>
      <c r="U168" s="17"/>
      <c r="V168" s="5" t="str">
        <f>IF(A168&lt;&gt;7,"",VLOOKUP(engines!$A168,LegendAndTables!$C$4:$D$11,2,FALSE))</f>
        <v/>
      </c>
    </row>
    <row r="169" spans="1:22" ht="14.4">
      <c r="A169" s="7">
        <v>8</v>
      </c>
      <c r="E169" s="7">
        <v>1295</v>
      </c>
      <c r="F169" s="17"/>
      <c r="H169" s="5" t="str">
        <f>IF(A169=7,"",VLOOKUP(engines!$A169,LegendAndTables!$C$4:$D$11,2,FALSE))</f>
        <v>flex-fuel (unleaded/E85)</v>
      </c>
      <c r="I169" s="5">
        <f>IF(H169="","",IF(J169=0,_xlfn.XLOOKUP(K169,LegendAndTables!$D$14:$D$21,LegendAndTables!$C$14:$C$21,0,-1,2),_xlfn.XLOOKUP(K169,LegendAndTables!$E$14:$E$21,LegendAndTables!$C$14:$C$21,0,-1,2)))</f>
        <v>8</v>
      </c>
      <c r="J169" s="5">
        <f t="shared" si="15"/>
        <v>0</v>
      </c>
      <c r="K169" s="12">
        <f t="shared" si="12"/>
        <v>5048.7329434697849</v>
      </c>
      <c r="L169" s="12">
        <f t="shared" si="16"/>
        <v>6804</v>
      </c>
      <c r="M169" s="12">
        <f t="shared" si="17"/>
        <v>5966</v>
      </c>
      <c r="N169" s="14">
        <f>IF(H169="","",(4.966747+(23.27979-4.966747)/(1+(E169/463.6174)))*_xlfn.XLOOKUP(engines!H169,LegendAndTables!$D$4:$D$11,LegendAndTables!$E$4:$E$11,0,0,1)*IF(P169=0,1,1.2)*(1-0.01*I169))</f>
        <v>9.641747755560365</v>
      </c>
      <c r="O169" s="12">
        <f t="shared" si="13"/>
        <v>256.5</v>
      </c>
      <c r="P169" s="7">
        <v>0</v>
      </c>
      <c r="Q169" s="7">
        <v>804</v>
      </c>
      <c r="R169" s="7">
        <v>838</v>
      </c>
      <c r="S169" s="12">
        <f t="shared" si="14"/>
        <v>1140.0167616493463</v>
      </c>
      <c r="U169" s="17"/>
      <c r="V169" s="5" t="str">
        <f>IF(A169&lt;&gt;7,"",VLOOKUP(engines!$A169,LegendAndTables!$C$4:$D$11,2,FALSE))</f>
        <v/>
      </c>
    </row>
    <row r="170" spans="1:22" ht="14.4">
      <c r="A170" s="7">
        <v>3</v>
      </c>
      <c r="E170" s="7">
        <v>216</v>
      </c>
      <c r="F170" s="17"/>
      <c r="H170" s="5" t="str">
        <f>IF(A170=7,"",VLOOKUP(engines!$A170,LegendAndTables!$C$4:$D$11,2,FALSE))</f>
        <v>premium unleaded (required)</v>
      </c>
      <c r="I170" s="5">
        <f>IF(H170="","",IF(J170=0,_xlfn.XLOOKUP(K170,LegendAndTables!$D$14:$D$21,LegendAndTables!$C$14:$C$21,0,-1,2),_xlfn.XLOOKUP(K170,LegendAndTables!$E$14:$E$21,LegendAndTables!$C$14:$C$21,0,-1,2)))</f>
        <v>4</v>
      </c>
      <c r="J170" s="5">
        <f t="shared" si="15"/>
        <v>0</v>
      </c>
      <c r="K170" s="12">
        <f t="shared" si="12"/>
        <v>1453.5666218034994</v>
      </c>
      <c r="L170" s="12">
        <f t="shared" si="16"/>
        <v>7205</v>
      </c>
      <c r="M170" s="12">
        <f t="shared" si="17"/>
        <v>6265</v>
      </c>
      <c r="N170" s="14">
        <f>IF(H170="","",(4.966747+(23.27979-4.966747)/(1+(E170/463.6174)))*_xlfn.XLOOKUP(engines!H170,LegendAndTables!$D$4:$D$11,LegendAndTables!$E$4:$E$11,0,0,1)*IF(P170=0,1,1.2)*(1-0.01*I170))</f>
        <v>20.71666238214382</v>
      </c>
      <c r="O170" s="12">
        <f t="shared" si="13"/>
        <v>148.6</v>
      </c>
      <c r="P170" s="7">
        <v>1</v>
      </c>
      <c r="Q170" s="7">
        <v>1205</v>
      </c>
      <c r="R170" s="7">
        <v>940</v>
      </c>
      <c r="S170" s="12">
        <f t="shared" si="14"/>
        <v>181.07454110135674</v>
      </c>
      <c r="U170" s="17"/>
      <c r="V170" s="5" t="str">
        <f>IF(A170&lt;&gt;7,"",VLOOKUP(engines!$A170,LegendAndTables!$C$4:$D$11,2,FALSE))</f>
        <v/>
      </c>
    </row>
    <row r="171" spans="1:22" ht="14.4">
      <c r="A171" s="7">
        <v>8</v>
      </c>
      <c r="E171" s="7">
        <v>1439</v>
      </c>
      <c r="F171" s="17"/>
      <c r="H171" s="5" t="str">
        <f>IF(A171=7,"",VLOOKUP(engines!$A171,LegendAndTables!$C$4:$D$11,2,FALSE))</f>
        <v>flex-fuel (unleaded/E85)</v>
      </c>
      <c r="I171" s="5">
        <f>IF(H171="","",IF(J171=0,_xlfn.XLOOKUP(K171,LegendAndTables!$D$14:$D$21,LegendAndTables!$C$14:$C$21,0,-1,2),_xlfn.XLOOKUP(K171,LegendAndTables!$E$14:$E$21,LegendAndTables!$C$14:$C$21,0,-1,2)))</f>
        <v>8</v>
      </c>
      <c r="J171" s="5">
        <f t="shared" si="15"/>
        <v>1</v>
      </c>
      <c r="K171" s="12">
        <f t="shared" si="12"/>
        <v>5058.9744941904419</v>
      </c>
      <c r="L171" s="12">
        <f t="shared" si="16"/>
        <v>7364.7000000000007</v>
      </c>
      <c r="M171" s="12">
        <f t="shared" si="17"/>
        <v>6591.7000000000007</v>
      </c>
      <c r="N171" s="14">
        <f>IF(H171="","",(4.966747+(23.27979-4.966747)/(1+(E171/463.6174)))*_xlfn.XLOOKUP(engines!H171,LegendAndTables!$D$4:$D$11,LegendAndTables!$E$4:$E$11,0,0,1)*IF(P171=0,1,1.2)*(1-0.01*I171))</f>
        <v>11.138466180459783</v>
      </c>
      <c r="O171" s="12">
        <f t="shared" si="13"/>
        <v>284.44499999999999</v>
      </c>
      <c r="P171" s="7">
        <v>1</v>
      </c>
      <c r="Q171" s="7">
        <v>1014</v>
      </c>
      <c r="R171" s="7">
        <v>773</v>
      </c>
      <c r="S171" s="12">
        <f t="shared" si="14"/>
        <v>1146.5370086624087</v>
      </c>
      <c r="U171" s="17"/>
      <c r="V171" s="5" t="str">
        <f>IF(A171&lt;&gt;7,"",VLOOKUP(engines!$A171,LegendAndTables!$C$4:$D$11,2,FALSE))</f>
        <v/>
      </c>
    </row>
    <row r="172" spans="1:22" ht="14.4">
      <c r="A172" s="7">
        <v>7</v>
      </c>
      <c r="E172" s="7">
        <v>347</v>
      </c>
      <c r="F172" s="17"/>
      <c r="H172" s="5" t="str">
        <f>IF(A172=7,"",VLOOKUP(engines!$A172,LegendAndTables!$C$4:$D$11,2,FALSE))</f>
        <v/>
      </c>
      <c r="I172" s="5" t="str">
        <f>IF(H172="","",IF(J172=0,_xlfn.XLOOKUP(K172,LegendAndTables!$D$14:$D$21,LegendAndTables!$C$14:$C$21,0,-1,2),_xlfn.XLOOKUP(K172,LegendAndTables!$E$14:$E$21,LegendAndTables!$C$14:$C$21,0,-1,2)))</f>
        <v/>
      </c>
      <c r="J172" s="5" t="str">
        <f t="shared" si="15"/>
        <v/>
      </c>
      <c r="K172" s="12" t="str">
        <f t="shared" si="12"/>
        <v/>
      </c>
      <c r="L172" s="12" t="str">
        <f t="shared" si="16"/>
        <v/>
      </c>
      <c r="M172" s="12" t="str">
        <f t="shared" si="17"/>
        <v/>
      </c>
      <c r="N172" s="14" t="str">
        <f>IF(H172="","",(4.966747+(23.27979-4.966747)/(1+(E172/463.6174)))*_xlfn.XLOOKUP(engines!H172,LegendAndTables!$D$4:$D$11,LegendAndTables!$E$4:$E$11,0,0,1)*IF(P172=0,1,1.2)*(1-0.01*I172))</f>
        <v/>
      </c>
      <c r="O172" s="12" t="str">
        <f t="shared" si="13"/>
        <v/>
      </c>
      <c r="P172" s="7">
        <v>1</v>
      </c>
      <c r="Q172" s="7">
        <v>278</v>
      </c>
      <c r="R172" s="7">
        <v>849</v>
      </c>
      <c r="S172" s="12" t="str">
        <f t="shared" si="14"/>
        <v/>
      </c>
      <c r="U172" s="17"/>
      <c r="V172" s="5" t="str">
        <f>IF(A172&lt;&gt;7,"",VLOOKUP(engines!$A172,LegendAndTables!$C$4:$D$11,2,FALSE))</f>
        <v>electric</v>
      </c>
    </row>
    <row r="173" spans="1:22" ht="14.4">
      <c r="A173" s="7">
        <v>5</v>
      </c>
      <c r="E173" s="7">
        <v>839</v>
      </c>
      <c r="F173" s="17"/>
      <c r="H173" s="5" t="str">
        <f>IF(A173=7,"",VLOOKUP(engines!$A173,LegendAndTables!$C$4:$D$11,2,FALSE))</f>
        <v>flex-fuel (premium unleaded recommended/E85)</v>
      </c>
      <c r="I173" s="5">
        <f>IF(H173="","",IF(J173=0,_xlfn.XLOOKUP(K173,LegendAndTables!$D$14:$D$21,LegendAndTables!$C$14:$C$21,0,-1,2),_xlfn.XLOOKUP(K173,LegendAndTables!$E$14:$E$21,LegendAndTables!$C$14:$C$21,0,-1,2)))</f>
        <v>6</v>
      </c>
      <c r="J173" s="5">
        <f t="shared" si="15"/>
        <v>1</v>
      </c>
      <c r="K173" s="12">
        <f t="shared" si="12"/>
        <v>3788.7511571722093</v>
      </c>
      <c r="L173" s="12">
        <f t="shared" si="16"/>
        <v>7437.1500000000005</v>
      </c>
      <c r="M173" s="12">
        <f t="shared" si="17"/>
        <v>6619.1500000000005</v>
      </c>
      <c r="N173" s="14">
        <f>IF(H173="","",(4.966747+(23.27979-4.966747)/(1+(E173/463.6174)))*_xlfn.XLOOKUP(engines!H173,LegendAndTables!$D$4:$D$11,LegendAndTables!$E$4:$E$11,0,0,1)*IF(P173=0,1,1.2)*(1-0.01*I173))</f>
        <v>13.990977269594518</v>
      </c>
      <c r="O173" s="12">
        <f t="shared" si="13"/>
        <v>221.44500000000002</v>
      </c>
      <c r="P173" s="7">
        <v>1</v>
      </c>
      <c r="Q173" s="7">
        <v>1083</v>
      </c>
      <c r="R173" s="7">
        <v>818</v>
      </c>
      <c r="S173" s="12">
        <f t="shared" si="14"/>
        <v>665.70904119108945</v>
      </c>
      <c r="U173" s="17"/>
      <c r="V173" s="5" t="str">
        <f>IF(A173&lt;&gt;7,"",VLOOKUP(engines!$A173,LegendAndTables!$C$4:$D$11,2,FALSE))</f>
        <v/>
      </c>
    </row>
    <row r="174" spans="1:22" ht="14.4">
      <c r="A174" s="7">
        <v>1</v>
      </c>
      <c r="E174" s="7">
        <v>519</v>
      </c>
      <c r="F174" s="17"/>
      <c r="H174" s="5" t="str">
        <f>IF(A174=7,"",VLOOKUP(engines!$A174,LegendAndTables!$C$4:$D$11,2,FALSE))</f>
        <v>premium unleaded (recommended)</v>
      </c>
      <c r="I174" s="5">
        <f>IF(H174="","",IF(J174=0,_xlfn.XLOOKUP(K174,LegendAndTables!$D$14:$D$21,LegendAndTables!$C$14:$C$21,0,-1,2),_xlfn.XLOOKUP(K174,LegendAndTables!$E$14:$E$21,LegendAndTables!$C$14:$C$21,0,-1,2)))</f>
        <v>5</v>
      </c>
      <c r="J174" s="5">
        <f t="shared" si="15"/>
        <v>1</v>
      </c>
      <c r="K174" s="12">
        <f t="shared" si="12"/>
        <v>2762.9162341292022</v>
      </c>
      <c r="L174" s="12">
        <f t="shared" si="16"/>
        <v>6689.55</v>
      </c>
      <c r="M174" s="12">
        <f t="shared" si="17"/>
        <v>5720.55</v>
      </c>
      <c r="N174" s="14">
        <f>IF(H174="","",(4.966747+(23.27979-4.966747)/(1+(E174/463.6174)))*_xlfn.XLOOKUP(engines!H174,LegendAndTables!$D$4:$D$11,LegendAndTables!$E$4:$E$11,0,0,1)*IF(P174=0,1,1.2)*(1-0.01*I174))</f>
        <v>15.667313581578531</v>
      </c>
      <c r="O174" s="12">
        <f t="shared" si="13"/>
        <v>187.84500000000003</v>
      </c>
      <c r="P174" s="7">
        <v>1</v>
      </c>
      <c r="Q174" s="7">
        <v>371</v>
      </c>
      <c r="R174" s="7">
        <v>969</v>
      </c>
      <c r="S174" s="12">
        <f t="shared" si="14"/>
        <v>476.49054723759076</v>
      </c>
      <c r="U174" s="17"/>
      <c r="V174" s="5" t="str">
        <f>IF(A174&lt;&gt;7,"",VLOOKUP(engines!$A174,LegendAndTables!$C$4:$D$11,2,FALSE))</f>
        <v/>
      </c>
    </row>
    <row r="175" spans="1:22" ht="14.4">
      <c r="A175" s="7">
        <v>4</v>
      </c>
      <c r="E175" s="7">
        <v>485</v>
      </c>
      <c r="F175" s="17"/>
      <c r="H175" s="5" t="str">
        <f>IF(A175=7,"",VLOOKUP(engines!$A175,LegendAndTables!$C$4:$D$11,2,FALSE))</f>
        <v>diesel</v>
      </c>
      <c r="I175" s="5">
        <f>IF(H175="","",IF(J175=0,_xlfn.XLOOKUP(K175,LegendAndTables!$D$14:$D$21,LegendAndTables!$C$14:$C$21,0,-1,2),_xlfn.XLOOKUP(K175,LegendAndTables!$E$14:$E$21,LegendAndTables!$C$14:$C$21,0,-1,2)))</f>
        <v>5</v>
      </c>
      <c r="J175" s="5">
        <f t="shared" si="15"/>
        <v>1</v>
      </c>
      <c r="K175" s="12">
        <f t="shared" si="12"/>
        <v>2631.9359652692988</v>
      </c>
      <c r="L175" s="12">
        <f t="shared" si="16"/>
        <v>5504.1</v>
      </c>
      <c r="M175" s="12">
        <f t="shared" si="17"/>
        <v>4510.1000000000004</v>
      </c>
      <c r="N175" s="14">
        <f>IF(H175="","",(4.966747+(23.27979-4.966747)/(1+(E175/463.6174)))*_xlfn.XLOOKUP(engines!H175,LegendAndTables!$D$4:$D$11,LegendAndTables!$E$4:$E$11,0,0,1)*IF(P175=0,1,1.2)*(1-0.01*I175))</f>
        <v>19.038282445640704</v>
      </c>
      <c r="O175" s="12">
        <f t="shared" si="13"/>
        <v>184.27500000000001</v>
      </c>
      <c r="P175" s="7">
        <v>1</v>
      </c>
      <c r="Q175" s="7">
        <v>742</v>
      </c>
      <c r="R175" s="7">
        <v>994</v>
      </c>
      <c r="S175" s="12">
        <f t="shared" si="14"/>
        <v>564.78126870801088</v>
      </c>
      <c r="U175" s="17"/>
      <c r="V175" s="5" t="str">
        <f>IF(A175&lt;&gt;7,"",VLOOKUP(engines!$A175,LegendAndTables!$C$4:$D$11,2,FALSE))</f>
        <v/>
      </c>
    </row>
    <row r="176" spans="1:22" ht="14.4">
      <c r="A176" s="7">
        <v>7</v>
      </c>
      <c r="E176" s="7">
        <v>721</v>
      </c>
      <c r="F176" s="17"/>
      <c r="H176" s="5" t="str">
        <f>IF(A176=7,"",VLOOKUP(engines!$A176,LegendAndTables!$C$4:$D$11,2,FALSE))</f>
        <v/>
      </c>
      <c r="I176" s="5" t="str">
        <f>IF(H176="","",IF(J176=0,_xlfn.XLOOKUP(K176,LegendAndTables!$D$14:$D$21,LegendAndTables!$C$14:$C$21,0,-1,2),_xlfn.XLOOKUP(K176,LegendAndTables!$E$14:$E$21,LegendAndTables!$C$14:$C$21,0,-1,2)))</f>
        <v/>
      </c>
      <c r="J176" s="5" t="str">
        <f t="shared" si="15"/>
        <v/>
      </c>
      <c r="K176" s="12" t="str">
        <f t="shared" si="12"/>
        <v/>
      </c>
      <c r="L176" s="12" t="str">
        <f t="shared" si="16"/>
        <v/>
      </c>
      <c r="M176" s="12" t="str">
        <f t="shared" si="17"/>
        <v/>
      </c>
      <c r="N176" s="14" t="str">
        <f>IF(H176="","",(4.966747+(23.27979-4.966747)/(1+(E176/463.6174)))*_xlfn.XLOOKUP(engines!H176,LegendAndTables!$D$4:$D$11,LegendAndTables!$E$4:$E$11,0,0,1)*IF(P176=0,1,1.2)*(1-0.01*I176))</f>
        <v/>
      </c>
      <c r="O176" s="12" t="str">
        <f t="shared" si="13"/>
        <v/>
      </c>
      <c r="P176" s="7">
        <v>0</v>
      </c>
      <c r="Q176" s="7">
        <v>1498</v>
      </c>
      <c r="R176" s="7">
        <v>841</v>
      </c>
      <c r="S176" s="12" t="str">
        <f t="shared" si="14"/>
        <v/>
      </c>
      <c r="U176" s="17"/>
      <c r="V176" s="5" t="str">
        <f>IF(A176&lt;&gt;7,"",VLOOKUP(engines!$A176,LegendAndTables!$C$4:$D$11,2,FALSE))</f>
        <v>electric</v>
      </c>
    </row>
    <row r="177" spans="1:22" ht="14.4">
      <c r="A177" s="7">
        <v>3</v>
      </c>
      <c r="E177" s="7">
        <v>124</v>
      </c>
      <c r="F177" s="17"/>
      <c r="H177" s="5" t="str">
        <f>IF(A177=7,"",VLOOKUP(engines!$A177,LegendAndTables!$C$4:$D$11,2,FALSE))</f>
        <v>premium unleaded (required)</v>
      </c>
      <c r="I177" s="5">
        <f>IF(H177="","",IF(J177=0,_xlfn.XLOOKUP(K177,LegendAndTables!$D$14:$D$21,LegendAndTables!$C$14:$C$21,0,-1,2),_xlfn.XLOOKUP(K177,LegendAndTables!$E$14:$E$21,LegendAndTables!$C$14:$C$21,0,-1,2)))</f>
        <v>3</v>
      </c>
      <c r="J177" s="5">
        <f t="shared" si="15"/>
        <v>0</v>
      </c>
      <c r="K177" s="12">
        <f t="shared" si="12"/>
        <v>889.52654232424675</v>
      </c>
      <c r="L177" s="12">
        <f t="shared" si="16"/>
        <v>6187</v>
      </c>
      <c r="M177" s="12">
        <f t="shared" si="17"/>
        <v>5628</v>
      </c>
      <c r="N177" s="14">
        <f>IF(H177="","",(4.966747+(23.27979-4.966747)/(1+(E177/463.6174)))*_xlfn.XLOOKUP(engines!H177,LegendAndTables!$D$4:$D$11,LegendAndTables!$E$4:$E$11,0,0,1)*IF(P177=0,1,1.2)*(1-0.01*I177))</f>
        <v>23.277440921061263</v>
      </c>
      <c r="O177" s="12">
        <f t="shared" si="13"/>
        <v>139.4</v>
      </c>
      <c r="P177" s="7">
        <v>1</v>
      </c>
      <c r="Q177" s="7">
        <v>187</v>
      </c>
      <c r="R177" s="7">
        <v>559</v>
      </c>
      <c r="S177" s="12">
        <f t="shared" si="14"/>
        <v>115.71570717839374</v>
      </c>
      <c r="U177" s="17"/>
      <c r="V177" s="5" t="str">
        <f>IF(A177&lt;&gt;7,"",VLOOKUP(engines!$A177,LegendAndTables!$C$4:$D$11,2,FALSE))</f>
        <v/>
      </c>
    </row>
    <row r="178" spans="1:22" ht="14.4">
      <c r="A178" s="7">
        <v>7</v>
      </c>
      <c r="E178" s="7">
        <v>795</v>
      </c>
      <c r="F178" s="17"/>
      <c r="H178" s="5" t="str">
        <f>IF(A178=7,"",VLOOKUP(engines!$A178,LegendAndTables!$C$4:$D$11,2,FALSE))</f>
        <v/>
      </c>
      <c r="I178" s="5" t="str">
        <f>IF(H178="","",IF(J178=0,_xlfn.XLOOKUP(K178,LegendAndTables!$D$14:$D$21,LegendAndTables!$C$14:$C$21,0,-1,2),_xlfn.XLOOKUP(K178,LegendAndTables!$E$14:$E$21,LegendAndTables!$C$14:$C$21,0,-1,2)))</f>
        <v/>
      </c>
      <c r="J178" s="5" t="str">
        <f t="shared" si="15"/>
        <v/>
      </c>
      <c r="K178" s="12" t="str">
        <f t="shared" si="12"/>
        <v/>
      </c>
      <c r="L178" s="12" t="str">
        <f t="shared" si="16"/>
        <v/>
      </c>
      <c r="M178" s="12" t="str">
        <f t="shared" si="17"/>
        <v/>
      </c>
      <c r="N178" s="14" t="str">
        <f>IF(H178="","",(4.966747+(23.27979-4.966747)/(1+(E178/463.6174)))*_xlfn.XLOOKUP(engines!H178,LegendAndTables!$D$4:$D$11,LegendAndTables!$E$4:$E$11,0,0,1)*IF(P178=0,1,1.2)*(1-0.01*I178))</f>
        <v/>
      </c>
      <c r="O178" s="12" t="str">
        <f t="shared" si="13"/>
        <v/>
      </c>
      <c r="P178" s="7">
        <v>0</v>
      </c>
      <c r="Q178" s="7">
        <v>26</v>
      </c>
      <c r="R178" s="7">
        <v>826</v>
      </c>
      <c r="S178" s="12" t="str">
        <f t="shared" si="14"/>
        <v/>
      </c>
      <c r="U178" s="17"/>
      <c r="V178" s="5" t="str">
        <f>IF(A178&lt;&gt;7,"",VLOOKUP(engines!$A178,LegendAndTables!$C$4:$D$11,2,FALSE))</f>
        <v>electric</v>
      </c>
    </row>
    <row r="179" spans="1:22" ht="14.4">
      <c r="A179" s="7">
        <v>1</v>
      </c>
      <c r="E179" s="7">
        <v>298</v>
      </c>
      <c r="F179" s="17"/>
      <c r="H179" s="5" t="str">
        <f>IF(A179=7,"",VLOOKUP(engines!$A179,LegendAndTables!$C$4:$D$11,2,FALSE))</f>
        <v>premium unleaded (recommended)</v>
      </c>
      <c r="I179" s="5">
        <f>IF(H179="","",IF(J179=0,_xlfn.XLOOKUP(K179,LegendAndTables!$D$14:$D$21,LegendAndTables!$C$14:$C$21,0,-1,2),_xlfn.XLOOKUP(K179,LegendAndTables!$E$14:$E$21,LegendAndTables!$C$14:$C$21,0,-1,2)))</f>
        <v>4</v>
      </c>
      <c r="J179" s="5">
        <f t="shared" si="15"/>
        <v>0</v>
      </c>
      <c r="K179" s="12">
        <f t="shared" si="12"/>
        <v>1900.5102040816325</v>
      </c>
      <c r="L179" s="12">
        <f t="shared" si="16"/>
        <v>6598</v>
      </c>
      <c r="M179" s="12">
        <f t="shared" si="17"/>
        <v>5693</v>
      </c>
      <c r="N179" s="14">
        <f>IF(H179="","",(4.966747+(23.27979-4.966747)/(1+(E179/463.6174)))*_xlfn.XLOOKUP(engines!H179,LegendAndTables!$D$4:$D$11,LegendAndTables!$E$4:$E$11,0,0,1)*IF(P179=0,1,1.2)*(1-0.01*I179))</f>
        <v>15.624520824062426</v>
      </c>
      <c r="O179" s="12">
        <f t="shared" si="13"/>
        <v>156.80000000000001</v>
      </c>
      <c r="P179" s="7">
        <v>0</v>
      </c>
      <c r="Q179" s="7">
        <v>598</v>
      </c>
      <c r="R179" s="7">
        <v>905</v>
      </c>
      <c r="S179" s="12">
        <f t="shared" si="14"/>
        <v>274.91586158440191</v>
      </c>
      <c r="U179" s="17"/>
      <c r="V179" s="5" t="str">
        <f>IF(A179&lt;&gt;7,"",VLOOKUP(engines!$A179,LegendAndTables!$C$4:$D$11,2,FALSE))</f>
        <v/>
      </c>
    </row>
    <row r="180" spans="1:22" ht="14.4">
      <c r="A180" s="7">
        <v>2</v>
      </c>
      <c r="E180" s="7">
        <v>379</v>
      </c>
      <c r="F180" s="17"/>
      <c r="H180" s="5" t="str">
        <f>IF(A180=7,"",VLOOKUP(engines!$A180,LegendAndTables!$C$4:$D$11,2,FALSE))</f>
        <v>regular unleaded</v>
      </c>
      <c r="I180" s="5">
        <f>IF(H180="","",IF(J180=0,_xlfn.XLOOKUP(K180,LegendAndTables!$D$14:$D$21,LegendAndTables!$C$14:$C$21,0,-1,2),_xlfn.XLOOKUP(K180,LegendAndTables!$E$14:$E$21,LegendAndTables!$C$14:$C$21,0,-1,2)))</f>
        <v>5</v>
      </c>
      <c r="J180" s="5">
        <f t="shared" si="15"/>
        <v>0</v>
      </c>
      <c r="K180" s="12">
        <f t="shared" si="12"/>
        <v>2298.3626440266826</v>
      </c>
      <c r="L180" s="12">
        <f t="shared" si="16"/>
        <v>6316</v>
      </c>
      <c r="M180" s="12">
        <f t="shared" si="17"/>
        <v>5771</v>
      </c>
      <c r="N180" s="14">
        <f>IF(H180="","",(4.966747+(23.27979-4.966747)/(1+(E180/463.6174)))*_xlfn.XLOOKUP(engines!H180,LegendAndTables!$D$4:$D$11,LegendAndTables!$E$4:$E$11,0,0,1)*IF(P180=0,1,1.2)*(1-0.01*I180))</f>
        <v>14.290646245945904</v>
      </c>
      <c r="O180" s="12">
        <f t="shared" si="13"/>
        <v>164.9</v>
      </c>
      <c r="P180" s="7">
        <v>0</v>
      </c>
      <c r="Q180" s="7">
        <v>316</v>
      </c>
      <c r="R180" s="7">
        <v>545</v>
      </c>
      <c r="S180" s="12">
        <f t="shared" si="14"/>
        <v>344.91561254548606</v>
      </c>
      <c r="U180" s="17"/>
      <c r="V180" s="5" t="str">
        <f>IF(A180&lt;&gt;7,"",VLOOKUP(engines!$A180,LegendAndTables!$C$4:$D$11,2,FALSE))</f>
        <v/>
      </c>
    </row>
    <row r="181" spans="1:22" ht="14.4">
      <c r="A181" s="7">
        <v>6</v>
      </c>
      <c r="E181" s="7">
        <v>380</v>
      </c>
      <c r="F181" s="17"/>
      <c r="H181" s="5" t="str">
        <f>IF(A181=7,"",VLOOKUP(engines!$A181,LegendAndTables!$C$4:$D$11,2,FALSE))</f>
        <v>flex-fuel (premium unleaded required/E85)</v>
      </c>
      <c r="I181" s="5">
        <f>IF(H181="","",IF(J181=0,_xlfn.XLOOKUP(K181,LegendAndTables!$D$14:$D$21,LegendAndTables!$C$14:$C$21,0,-1,2),_xlfn.XLOOKUP(K181,LegendAndTables!$E$14:$E$21,LegendAndTables!$C$14:$C$21,0,-1,2)))</f>
        <v>5</v>
      </c>
      <c r="J181" s="5">
        <f t="shared" si="15"/>
        <v>0</v>
      </c>
      <c r="K181" s="12">
        <f t="shared" si="12"/>
        <v>2303.030303030303</v>
      </c>
      <c r="L181" s="12">
        <f t="shared" si="16"/>
        <v>6073</v>
      </c>
      <c r="M181" s="12">
        <f t="shared" si="17"/>
        <v>5412</v>
      </c>
      <c r="N181" s="14">
        <f>IF(H181="","",(4.966747+(23.27979-4.966747)/(1+(E181/463.6174)))*_xlfn.XLOOKUP(engines!H181,LegendAndTables!$D$4:$D$11,LegendAndTables!$E$4:$E$11,0,0,1)*IF(P181=0,1,1.2)*(1-0.01*I181))</f>
        <v>19.020027053551328</v>
      </c>
      <c r="O181" s="12">
        <f t="shared" si="13"/>
        <v>165</v>
      </c>
      <c r="P181" s="7">
        <v>1</v>
      </c>
      <c r="Q181" s="7">
        <v>73</v>
      </c>
      <c r="R181" s="7">
        <v>661</v>
      </c>
      <c r="S181" s="12">
        <f t="shared" si="14"/>
        <v>368.76570583887656</v>
      </c>
      <c r="U181" s="17"/>
      <c r="V181" s="5" t="str">
        <f>IF(A181&lt;&gt;7,"",VLOOKUP(engines!$A181,LegendAndTables!$C$4:$D$11,2,FALSE))</f>
        <v/>
      </c>
    </row>
    <row r="182" spans="1:22" ht="14.4">
      <c r="A182" s="7">
        <v>3</v>
      </c>
      <c r="E182" s="7">
        <v>325</v>
      </c>
      <c r="F182" s="17"/>
      <c r="H182" s="5" t="str">
        <f>IF(A182=7,"",VLOOKUP(engines!$A182,LegendAndTables!$C$4:$D$11,2,FALSE))</f>
        <v>premium unleaded (required)</v>
      </c>
      <c r="I182" s="5">
        <f>IF(H182="","",IF(J182=0,_xlfn.XLOOKUP(K182,LegendAndTables!$D$14:$D$21,LegendAndTables!$C$14:$C$21,0,-1,2),_xlfn.XLOOKUP(K182,LegendAndTables!$E$14:$E$21,LegendAndTables!$C$14:$C$21,0,-1,2)))</f>
        <v>4</v>
      </c>
      <c r="J182" s="5">
        <f t="shared" si="15"/>
        <v>1</v>
      </c>
      <c r="K182" s="12">
        <f t="shared" si="12"/>
        <v>1940.5881474846992</v>
      </c>
      <c r="L182" s="12">
        <f t="shared" si="16"/>
        <v>7292.25</v>
      </c>
      <c r="M182" s="12">
        <f t="shared" si="17"/>
        <v>6339.25</v>
      </c>
      <c r="N182" s="14">
        <f>IF(H182="","",(4.966747+(23.27979-4.966747)/(1+(E182/463.6174)))*_xlfn.XLOOKUP(engines!H182,LegendAndTables!$D$4:$D$11,LegendAndTables!$E$4:$E$11,0,0,1)*IF(P182=0,1,1.2)*(1-0.01*I182))</f>
        <v>18.66783391635192</v>
      </c>
      <c r="O182" s="12">
        <f t="shared" si="13"/>
        <v>167.47499999999999</v>
      </c>
      <c r="P182" s="7">
        <v>1</v>
      </c>
      <c r="Q182" s="7">
        <v>945</v>
      </c>
      <c r="R182" s="7">
        <v>953</v>
      </c>
      <c r="S182" s="12">
        <f t="shared" si="14"/>
        <v>269.25898174074223</v>
      </c>
      <c r="U182" s="17"/>
      <c r="V182" s="5" t="str">
        <f>IF(A182&lt;&gt;7,"",VLOOKUP(engines!$A182,LegendAndTables!$C$4:$D$11,2,FALSE))</f>
        <v/>
      </c>
    </row>
    <row r="183" spans="1:22" ht="14.4">
      <c r="A183" s="7">
        <v>4</v>
      </c>
      <c r="E183" s="7">
        <v>758</v>
      </c>
      <c r="F183" s="17"/>
      <c r="H183" s="5" t="str">
        <f>IF(A183=7,"",VLOOKUP(engines!$A183,LegendAndTables!$C$4:$D$11,2,FALSE))</f>
        <v>diesel</v>
      </c>
      <c r="I183" s="5">
        <f>IF(H183="","",IF(J183=0,_xlfn.XLOOKUP(K183,LegendAndTables!$D$14:$D$21,LegendAndTables!$C$14:$C$21,0,-1,2),_xlfn.XLOOKUP(K183,LegendAndTables!$E$14:$E$21,LegendAndTables!$C$14:$C$21,0,-1,2)))</f>
        <v>6</v>
      </c>
      <c r="J183" s="5">
        <f t="shared" si="15"/>
        <v>1</v>
      </c>
      <c r="K183" s="12">
        <f t="shared" si="12"/>
        <v>3559.6881750727898</v>
      </c>
      <c r="L183" s="12">
        <f t="shared" si="16"/>
        <v>5741.4000000000005</v>
      </c>
      <c r="M183" s="12">
        <f t="shared" si="17"/>
        <v>4930.4000000000005</v>
      </c>
      <c r="N183" s="14">
        <f>IF(H183="","",(4.966747+(23.27979-4.966747)/(1+(E183/463.6174)))*_xlfn.XLOOKUP(engines!H183,LegendAndTables!$D$4:$D$11,LegendAndTables!$E$4:$E$11,0,0,1)*IF(P183=0,1,1.2)*(1-0.01*I183))</f>
        <v>13.442094726593028</v>
      </c>
      <c r="O183" s="12">
        <f t="shared" si="13"/>
        <v>212.94000000000003</v>
      </c>
      <c r="P183" s="7">
        <v>0</v>
      </c>
      <c r="Q183" s="7">
        <v>968</v>
      </c>
      <c r="R183" s="7">
        <v>811</v>
      </c>
      <c r="S183" s="12">
        <f t="shared" si="14"/>
        <v>807.44280382930378</v>
      </c>
      <c r="U183" s="17"/>
      <c r="V183" s="5" t="str">
        <f>IF(A183&lt;&gt;7,"",VLOOKUP(engines!$A183,LegendAndTables!$C$4:$D$11,2,FALSE))</f>
        <v/>
      </c>
    </row>
    <row r="184" spans="1:22" ht="14.4">
      <c r="A184" s="7">
        <v>3</v>
      </c>
      <c r="E184" s="7">
        <v>615</v>
      </c>
      <c r="F184" s="17"/>
      <c r="H184" s="5" t="str">
        <f>IF(A184=7,"",VLOOKUP(engines!$A184,LegendAndTables!$C$4:$D$11,2,FALSE))</f>
        <v>premium unleaded (required)</v>
      </c>
      <c r="I184" s="5">
        <f>IF(H184="","",IF(J184=0,_xlfn.XLOOKUP(K184,LegendAndTables!$D$14:$D$21,LegendAndTables!$C$14:$C$21,0,-1,2),_xlfn.XLOOKUP(K184,LegendAndTables!$E$14:$E$21,LegendAndTables!$C$14:$C$21,0,-1,2)))</f>
        <v>6</v>
      </c>
      <c r="J184" s="5">
        <f t="shared" si="15"/>
        <v>0</v>
      </c>
      <c r="K184" s="12">
        <f t="shared" si="12"/>
        <v>3262.5994694960214</v>
      </c>
      <c r="L184" s="12">
        <f t="shared" si="16"/>
        <v>7072</v>
      </c>
      <c r="M184" s="12">
        <f t="shared" si="17"/>
        <v>6389</v>
      </c>
      <c r="N184" s="14">
        <f>IF(H184="","",(4.966747+(23.27979-4.966747)/(1+(E184/463.6174)))*_xlfn.XLOOKUP(engines!H184,LegendAndTables!$D$4:$D$11,LegendAndTables!$E$4:$E$11,0,0,1)*IF(P184=0,1,1.2)*(1-0.01*I184))</f>
        <v>14.915890353648361</v>
      </c>
      <c r="O184" s="12">
        <f t="shared" si="13"/>
        <v>188.5</v>
      </c>
      <c r="P184" s="7">
        <v>1</v>
      </c>
      <c r="Q184" s="7">
        <v>1072</v>
      </c>
      <c r="R184" s="7">
        <v>683</v>
      </c>
      <c r="S184" s="12">
        <f t="shared" si="14"/>
        <v>505.55329472530912</v>
      </c>
      <c r="U184" s="17"/>
      <c r="V184" s="5" t="str">
        <f>IF(A184&lt;&gt;7,"",VLOOKUP(engines!$A184,LegendAndTables!$C$4:$D$11,2,FALSE))</f>
        <v/>
      </c>
    </row>
    <row r="185" spans="1:22" ht="14.4">
      <c r="A185" s="7">
        <v>3</v>
      </c>
      <c r="E185" s="7">
        <v>798</v>
      </c>
      <c r="F185" s="17"/>
      <c r="H185" s="5" t="str">
        <f>IF(A185=7,"",VLOOKUP(engines!$A185,LegendAndTables!$C$4:$D$11,2,FALSE))</f>
        <v>premium unleaded (required)</v>
      </c>
      <c r="I185" s="5">
        <f>IF(H185="","",IF(J185=0,_xlfn.XLOOKUP(K185,LegendAndTables!$D$14:$D$21,LegendAndTables!$C$14:$C$21,0,-1,2),_xlfn.XLOOKUP(K185,LegendAndTables!$E$14:$E$21,LegendAndTables!$C$14:$C$21,0,-1,2)))</f>
        <v>6</v>
      </c>
      <c r="J185" s="5">
        <f t="shared" si="15"/>
        <v>1</v>
      </c>
      <c r="K185" s="12">
        <f t="shared" si="12"/>
        <v>3675.0483558994197</v>
      </c>
      <c r="L185" s="12">
        <f t="shared" si="16"/>
        <v>7638.75</v>
      </c>
      <c r="M185" s="12">
        <f t="shared" si="17"/>
        <v>6811.75</v>
      </c>
      <c r="N185" s="14">
        <f>IF(H185="","",(4.966747+(23.27979-4.966747)/(1+(E185/463.6174)))*_xlfn.XLOOKUP(engines!H185,LegendAndTables!$D$4:$D$11,LegendAndTables!$E$4:$E$11,0,0,1)*IF(P185=0,1,1.2)*(1-0.01*I185))</f>
        <v>11.324452991947162</v>
      </c>
      <c r="O185" s="12">
        <f t="shared" si="13"/>
        <v>217.14000000000001</v>
      </c>
      <c r="P185" s="7">
        <v>0</v>
      </c>
      <c r="Q185" s="7">
        <v>1275</v>
      </c>
      <c r="R185" s="7">
        <v>827</v>
      </c>
      <c r="S185" s="12">
        <f t="shared" si="14"/>
        <v>615.27448893456165</v>
      </c>
      <c r="U185" s="17"/>
      <c r="V185" s="5" t="str">
        <f>IF(A185&lt;&gt;7,"",VLOOKUP(engines!$A185,LegendAndTables!$C$4:$D$11,2,FALSE))</f>
        <v/>
      </c>
    </row>
    <row r="186" spans="1:22" ht="14.4">
      <c r="A186" s="7">
        <v>8</v>
      </c>
      <c r="E186" s="7">
        <v>796</v>
      </c>
      <c r="F186" s="17"/>
      <c r="H186" s="5" t="str">
        <f>IF(A186=7,"",VLOOKUP(engines!$A186,LegendAndTables!$C$4:$D$11,2,FALSE))</f>
        <v>flex-fuel (unleaded/E85)</v>
      </c>
      <c r="I186" s="5">
        <f>IF(H186="","",IF(J186=0,_xlfn.XLOOKUP(K186,LegendAndTables!$D$14:$D$21,LegendAndTables!$C$14:$C$21,0,-1,2),_xlfn.XLOOKUP(K186,LegendAndTables!$E$14:$E$21,LegendAndTables!$C$14:$C$21,0,-1,2)))</f>
        <v>8</v>
      </c>
      <c r="J186" s="5">
        <f t="shared" si="15"/>
        <v>0</v>
      </c>
      <c r="K186" s="12">
        <f t="shared" si="12"/>
        <v>3852.8557599225551</v>
      </c>
      <c r="L186" s="12">
        <f t="shared" si="16"/>
        <v>7242</v>
      </c>
      <c r="M186" s="12">
        <f t="shared" si="17"/>
        <v>6481</v>
      </c>
      <c r="N186" s="14">
        <f>IF(H186="","",(4.966747+(23.27979-4.966747)/(1+(E186/463.6174)))*_xlfn.XLOOKUP(engines!H186,LegendAndTables!$D$4:$D$11,LegendAndTables!$E$4:$E$11,0,0,1)*IF(P186=0,1,1.2)*(1-0.01*I186))</f>
        <v>13.829343826167726</v>
      </c>
      <c r="O186" s="12">
        <f t="shared" si="13"/>
        <v>206.60000000000002</v>
      </c>
      <c r="P186" s="7">
        <v>1</v>
      </c>
      <c r="Q186" s="7">
        <v>1242</v>
      </c>
      <c r="R186" s="7">
        <v>761</v>
      </c>
      <c r="S186" s="12">
        <f t="shared" si="14"/>
        <v>645.05354112019745</v>
      </c>
      <c r="U186" s="17"/>
      <c r="V186" s="5" t="str">
        <f>IF(A186&lt;&gt;7,"",VLOOKUP(engines!$A186,LegendAndTables!$C$4:$D$11,2,FALSE))</f>
        <v/>
      </c>
    </row>
    <row r="187" spans="1:22" ht="14.4">
      <c r="A187" s="7">
        <v>8</v>
      </c>
      <c r="E187" s="7">
        <v>946</v>
      </c>
      <c r="F187" s="17"/>
      <c r="H187" s="5" t="str">
        <f>IF(A187=7,"",VLOOKUP(engines!$A187,LegendAndTables!$C$4:$D$11,2,FALSE))</f>
        <v>flex-fuel (unleaded/E85)</v>
      </c>
      <c r="I187" s="5">
        <f>IF(H187="","",IF(J187=0,_xlfn.XLOOKUP(K187,LegendAndTables!$D$14:$D$21,LegendAndTables!$C$14:$C$21,0,-1,2),_xlfn.XLOOKUP(K187,LegendAndTables!$E$14:$E$21,LegendAndTables!$C$14:$C$21,0,-1,2)))</f>
        <v>8</v>
      </c>
      <c r="J187" s="5">
        <f t="shared" si="15"/>
        <v>1</v>
      </c>
      <c r="K187" s="12">
        <f t="shared" si="12"/>
        <v>4065.6695891352924</v>
      </c>
      <c r="L187" s="12">
        <f t="shared" si="16"/>
        <v>7472.85</v>
      </c>
      <c r="M187" s="12">
        <f t="shared" si="17"/>
        <v>6943.85</v>
      </c>
      <c r="N187" s="14">
        <f>IF(H187="","",(4.966747+(23.27979-4.966747)/(1+(E187/463.6174)))*_xlfn.XLOOKUP(engines!H187,LegendAndTables!$D$4:$D$11,LegendAndTables!$E$4:$E$11,0,0,1)*IF(P187=0,1,1.2)*(1-0.01*I187))</f>
        <v>12.982068714849465</v>
      </c>
      <c r="O187" s="12">
        <f t="shared" si="13"/>
        <v>232.68000000000004</v>
      </c>
      <c r="P187" s="7">
        <v>1</v>
      </c>
      <c r="Q187" s="7">
        <v>1117</v>
      </c>
      <c r="R187" s="7">
        <v>529</v>
      </c>
      <c r="S187" s="12">
        <f t="shared" si="14"/>
        <v>715.5096956299459</v>
      </c>
      <c r="U187" s="17"/>
      <c r="V187" s="5" t="str">
        <f>IF(A187&lt;&gt;7,"",VLOOKUP(engines!$A187,LegendAndTables!$C$4:$D$11,2,FALSE))</f>
        <v/>
      </c>
    </row>
    <row r="188" spans="1:22" ht="14.4">
      <c r="A188" s="7">
        <v>1</v>
      </c>
      <c r="E188" s="7">
        <v>413</v>
      </c>
      <c r="F188" s="17"/>
      <c r="H188" s="5" t="str">
        <f>IF(A188=7,"",VLOOKUP(engines!$A188,LegendAndTables!$C$4:$D$11,2,FALSE))</f>
        <v>premium unleaded (recommended)</v>
      </c>
      <c r="I188" s="5">
        <f>IF(H188="","",IF(J188=0,_xlfn.XLOOKUP(K188,LegendAndTables!$D$14:$D$21,LegendAndTables!$C$14:$C$21,0,-1,2),_xlfn.XLOOKUP(K188,LegendAndTables!$E$14:$E$21,LegendAndTables!$C$14:$C$21,0,-1,2)))</f>
        <v>4</v>
      </c>
      <c r="J188" s="5">
        <f t="shared" si="15"/>
        <v>1</v>
      </c>
      <c r="K188" s="12">
        <f t="shared" si="12"/>
        <v>2337.0964547435133</v>
      </c>
      <c r="L188" s="12">
        <f t="shared" si="16"/>
        <v>6895.35</v>
      </c>
      <c r="M188" s="12">
        <f t="shared" si="17"/>
        <v>6288.35</v>
      </c>
      <c r="N188" s="14">
        <f>IF(H188="","",(4.966747+(23.27979-4.966747)/(1+(E188/463.6174)))*_xlfn.XLOOKUP(engines!H188,LegendAndTables!$D$4:$D$11,LegendAndTables!$E$4:$E$11,0,0,1)*IF(P188=0,1,1.2)*(1-0.01*I188))</f>
        <v>14.206561589761145</v>
      </c>
      <c r="O188" s="12">
        <f t="shared" si="13"/>
        <v>176.71500000000003</v>
      </c>
      <c r="P188" s="7">
        <v>0</v>
      </c>
      <c r="Q188" s="7">
        <v>567</v>
      </c>
      <c r="R188" s="7">
        <v>607</v>
      </c>
      <c r="S188" s="12">
        <f t="shared" si="14"/>
        <v>344.9356349439837</v>
      </c>
      <c r="U188" s="17"/>
      <c r="V188" s="5" t="str">
        <f>IF(A188&lt;&gt;7,"",VLOOKUP(engines!$A188,LegendAndTables!$C$4:$D$11,2,FALSE))</f>
        <v/>
      </c>
    </row>
    <row r="189" spans="1:22" ht="14.4">
      <c r="A189" s="7">
        <v>1</v>
      </c>
      <c r="E189" s="7">
        <v>1324</v>
      </c>
      <c r="F189" s="17"/>
      <c r="H189" s="5" t="str">
        <f>IF(A189=7,"",VLOOKUP(engines!$A189,LegendAndTables!$C$4:$D$11,2,FALSE))</f>
        <v>premium unleaded (recommended)</v>
      </c>
      <c r="I189" s="5">
        <f>IF(H189="","",IF(J189=0,_xlfn.XLOOKUP(K189,LegendAndTables!$D$14:$D$21,LegendAndTables!$C$14:$C$21,0,-1,2),_xlfn.XLOOKUP(K189,LegendAndTables!$E$14:$E$21,LegendAndTables!$C$14:$C$21,0,-1,2)))</f>
        <v>10</v>
      </c>
      <c r="J189" s="5">
        <f t="shared" si="15"/>
        <v>0</v>
      </c>
      <c r="K189" s="12">
        <f t="shared" si="12"/>
        <v>5104.0863531225914</v>
      </c>
      <c r="L189" s="12">
        <f t="shared" si="16"/>
        <v>7065</v>
      </c>
      <c r="M189" s="12">
        <f t="shared" si="17"/>
        <v>6294</v>
      </c>
      <c r="N189" s="14">
        <f>IF(H189="","",(4.966747+(23.27979-4.966747)/(1+(E189/463.6174)))*_xlfn.XLOOKUP(engines!H189,LegendAndTables!$D$4:$D$11,LegendAndTables!$E$4:$E$11,0,0,1)*IF(P189=0,1,1.2)*(1-0.01*I189))</f>
        <v>8.8320464239017333</v>
      </c>
      <c r="O189" s="12">
        <f t="shared" si="13"/>
        <v>259.39999999999998</v>
      </c>
      <c r="P189" s="7">
        <v>0</v>
      </c>
      <c r="Q189" s="7">
        <v>1065</v>
      </c>
      <c r="R189" s="7">
        <v>771</v>
      </c>
      <c r="S189" s="12">
        <f t="shared" si="14"/>
        <v>1104.8058468382587</v>
      </c>
      <c r="U189" s="17"/>
      <c r="V189" s="5" t="str">
        <f>IF(A189&lt;&gt;7,"",VLOOKUP(engines!$A189,LegendAndTables!$C$4:$D$11,2,FALSE))</f>
        <v/>
      </c>
    </row>
    <row r="190" spans="1:22" ht="14.4">
      <c r="A190" s="7">
        <v>4</v>
      </c>
      <c r="E190" s="7">
        <v>1276</v>
      </c>
      <c r="F190" s="17"/>
      <c r="H190" s="5" t="str">
        <f>IF(A190=7,"",VLOOKUP(engines!$A190,LegendAndTables!$C$4:$D$11,2,FALSE))</f>
        <v>diesel</v>
      </c>
      <c r="I190" s="5">
        <f>IF(H190="","",IF(J190=0,_xlfn.XLOOKUP(K190,LegendAndTables!$D$14:$D$21,LegendAndTables!$C$14:$C$21,0,-1,2),_xlfn.XLOOKUP(K190,LegendAndTables!$E$14:$E$21,LegendAndTables!$C$14:$C$21,0,-1,2)))</f>
        <v>8</v>
      </c>
      <c r="J190" s="5">
        <f t="shared" si="15"/>
        <v>0</v>
      </c>
      <c r="K190" s="12">
        <f t="shared" si="12"/>
        <v>5011.783189316574</v>
      </c>
      <c r="L190" s="12">
        <f t="shared" si="16"/>
        <v>5229</v>
      </c>
      <c r="M190" s="12">
        <f t="shared" si="17"/>
        <v>4615</v>
      </c>
      <c r="N190" s="14">
        <f>IF(H190="","",(4.966747+(23.27979-4.966747)/(1+(E190/463.6174)))*_xlfn.XLOOKUP(engines!H190,LegendAndTables!$D$4:$D$11,LegendAndTables!$E$4:$E$11,0,0,1)*IF(P190=0,1,1.2)*(1-0.01*I190))</f>
        <v>13.045665313983166</v>
      </c>
      <c r="O190" s="12">
        <f t="shared" si="13"/>
        <v>254.60000000000002</v>
      </c>
      <c r="P190" s="7">
        <v>1</v>
      </c>
      <c r="Q190" s="7">
        <v>729</v>
      </c>
      <c r="R190" s="7">
        <v>614</v>
      </c>
      <c r="S190" s="12">
        <f t="shared" si="14"/>
        <v>1452.1239436619719</v>
      </c>
      <c r="U190" s="17"/>
      <c r="V190" s="5" t="str">
        <f>IF(A190&lt;&gt;7,"",VLOOKUP(engines!$A190,LegendAndTables!$C$4:$D$11,2,FALSE))</f>
        <v/>
      </c>
    </row>
    <row r="191" spans="1:22" ht="14.4">
      <c r="A191" s="7">
        <v>7</v>
      </c>
      <c r="E191" s="7">
        <v>446</v>
      </c>
      <c r="F191" s="17"/>
      <c r="H191" s="5" t="str">
        <f>IF(A191=7,"",VLOOKUP(engines!$A191,LegendAndTables!$C$4:$D$11,2,FALSE))</f>
        <v/>
      </c>
      <c r="I191" s="5" t="str">
        <f>IF(H191="","",IF(J191=0,_xlfn.XLOOKUP(K191,LegendAndTables!$D$14:$D$21,LegendAndTables!$C$14:$C$21,0,-1,2),_xlfn.XLOOKUP(K191,LegendAndTables!$E$14:$E$21,LegendAndTables!$C$14:$C$21,0,-1,2)))</f>
        <v/>
      </c>
      <c r="J191" s="5" t="str">
        <f t="shared" si="15"/>
        <v/>
      </c>
      <c r="K191" s="12" t="str">
        <f t="shared" si="12"/>
        <v/>
      </c>
      <c r="L191" s="12" t="str">
        <f t="shared" si="16"/>
        <v/>
      </c>
      <c r="M191" s="12" t="str">
        <f t="shared" si="17"/>
        <v/>
      </c>
      <c r="N191" s="14" t="str">
        <f>IF(H191="","",(4.966747+(23.27979-4.966747)/(1+(E191/463.6174)))*_xlfn.XLOOKUP(engines!H191,LegendAndTables!$D$4:$D$11,LegendAndTables!$E$4:$E$11,0,0,1)*IF(P191=0,1,1.2)*(1-0.01*I191))</f>
        <v/>
      </c>
      <c r="O191" s="12" t="str">
        <f t="shared" si="13"/>
        <v/>
      </c>
      <c r="P191" s="7">
        <v>1</v>
      </c>
      <c r="Q191" s="7">
        <v>1233</v>
      </c>
      <c r="R191" s="7">
        <v>768</v>
      </c>
      <c r="S191" s="12" t="str">
        <f t="shared" si="14"/>
        <v/>
      </c>
      <c r="U191" s="17"/>
      <c r="V191" s="5" t="str">
        <f>IF(A191&lt;&gt;7,"",VLOOKUP(engines!$A191,LegendAndTables!$C$4:$D$11,2,FALSE))</f>
        <v>electric</v>
      </c>
    </row>
    <row r="192" spans="1:22" ht="14.4">
      <c r="A192" s="7">
        <v>3</v>
      </c>
      <c r="E192" s="7">
        <v>1315</v>
      </c>
      <c r="F192" s="17"/>
      <c r="H192" s="5" t="str">
        <f>IF(A192=7,"",VLOOKUP(engines!$A192,LegendAndTables!$C$4:$D$11,2,FALSE))</f>
        <v>premium unleaded (required)</v>
      </c>
      <c r="I192" s="5">
        <f>IF(H192="","",IF(J192=0,_xlfn.XLOOKUP(K192,LegendAndTables!$D$14:$D$21,LegendAndTables!$C$14:$C$21,0,-1,2),_xlfn.XLOOKUP(K192,LegendAndTables!$E$14:$E$21,LegendAndTables!$C$14:$C$21,0,-1,2)))</f>
        <v>8</v>
      </c>
      <c r="J192" s="5">
        <f t="shared" si="15"/>
        <v>1</v>
      </c>
      <c r="K192" s="12">
        <f t="shared" si="12"/>
        <v>4844.8005894814405</v>
      </c>
      <c r="L192" s="12">
        <f t="shared" si="16"/>
        <v>7782.6</v>
      </c>
      <c r="M192" s="12">
        <f t="shared" si="17"/>
        <v>7060.6</v>
      </c>
      <c r="N192" s="14">
        <f>IF(H192="","",(4.966747+(23.27979-4.966747)/(1+(E192/463.6174)))*_xlfn.XLOOKUP(engines!H192,LegendAndTables!$D$4:$D$11,LegendAndTables!$E$4:$E$11,0,0,1)*IF(P192=0,1,1.2)*(1-0.01*I192))</f>
        <v>9.2298661675282538</v>
      </c>
      <c r="O192" s="12">
        <f t="shared" si="13"/>
        <v>271.42500000000001</v>
      </c>
      <c r="P192" s="7">
        <v>0</v>
      </c>
      <c r="Q192" s="7">
        <v>1412</v>
      </c>
      <c r="R192" s="7">
        <v>722</v>
      </c>
      <c r="S192" s="12">
        <f t="shared" si="14"/>
        <v>978.15766365464685</v>
      </c>
      <c r="U192" s="17"/>
      <c r="V192" s="5" t="str">
        <f>IF(A192&lt;&gt;7,"",VLOOKUP(engines!$A192,LegendAndTables!$C$4:$D$11,2,FALSE))</f>
        <v/>
      </c>
    </row>
    <row r="193" spans="1:22" ht="14.4">
      <c r="A193" s="7">
        <v>8</v>
      </c>
      <c r="E193" s="7">
        <v>86</v>
      </c>
      <c r="F193" s="17"/>
      <c r="H193" s="5" t="str">
        <f>IF(A193=7,"",VLOOKUP(engines!$A193,LegendAndTables!$C$4:$D$11,2,FALSE))</f>
        <v>flex-fuel (unleaded/E85)</v>
      </c>
      <c r="I193" s="5">
        <f>IF(H193="","",IF(J193=0,_xlfn.XLOOKUP(K193,LegendAndTables!$D$14:$D$21,LegendAndTables!$C$14:$C$21,0,-1,2),_xlfn.XLOOKUP(K193,LegendAndTables!$E$14:$E$21,LegendAndTables!$C$14:$C$21,0,-1,2)))</f>
        <v>3</v>
      </c>
      <c r="J193" s="5">
        <f t="shared" si="15"/>
        <v>0</v>
      </c>
      <c r="K193" s="12">
        <f t="shared" si="12"/>
        <v>634.21828908554573</v>
      </c>
      <c r="L193" s="12">
        <f t="shared" si="16"/>
        <v>6856</v>
      </c>
      <c r="M193" s="12">
        <f t="shared" si="17"/>
        <v>5956</v>
      </c>
      <c r="N193" s="14">
        <f>IF(H193="","",(4.966747+(23.27979-4.966747)/(1+(E193/463.6174)))*_xlfn.XLOOKUP(engines!H193,LegendAndTables!$D$4:$D$11,LegendAndTables!$E$4:$E$11,0,0,1)*IF(P193=0,1,1.2)*(1-0.01*I193))</f>
        <v>25.425605685007163</v>
      </c>
      <c r="O193" s="12">
        <f t="shared" si="13"/>
        <v>135.6</v>
      </c>
      <c r="P193" s="7">
        <v>1</v>
      </c>
      <c r="Q193" s="7">
        <v>856</v>
      </c>
      <c r="R193" s="7">
        <v>900</v>
      </c>
      <c r="S193" s="12">
        <f t="shared" si="14"/>
        <v>75.834788448623243</v>
      </c>
      <c r="U193" s="17"/>
      <c r="V193" s="5" t="str">
        <f>IF(A193&lt;&gt;7,"",VLOOKUP(engines!$A193,LegendAndTables!$C$4:$D$11,2,FALSE))</f>
        <v/>
      </c>
    </row>
    <row r="194" spans="1:22" ht="14.4">
      <c r="A194" s="7">
        <v>7</v>
      </c>
      <c r="E194" s="7">
        <v>290</v>
      </c>
      <c r="F194" s="17"/>
      <c r="H194" s="5" t="str">
        <f>IF(A194=7,"",VLOOKUP(engines!$A194,LegendAndTables!$C$4:$D$11,2,FALSE))</f>
        <v/>
      </c>
      <c r="I194" s="5" t="str">
        <f>IF(H194="","",IF(J194=0,_xlfn.XLOOKUP(K194,LegendAndTables!$D$14:$D$21,LegendAndTables!$C$14:$C$21,0,-1,2),_xlfn.XLOOKUP(K194,LegendAndTables!$E$14:$E$21,LegendAndTables!$C$14:$C$21,0,-1,2)))</f>
        <v/>
      </c>
      <c r="J194" s="5" t="str">
        <f t="shared" si="15"/>
        <v/>
      </c>
      <c r="K194" s="12" t="str">
        <f t="shared" ref="K194:K257" si="18">IF(H194="","",(E194/O194)*1000)</f>
        <v/>
      </c>
      <c r="L194" s="12" t="str">
        <f t="shared" si="16"/>
        <v/>
      </c>
      <c r="M194" s="12" t="str">
        <f t="shared" si="17"/>
        <v/>
      </c>
      <c r="N194" s="14" t="str">
        <f>IF(H194="","",(4.966747+(23.27979-4.966747)/(1+(E194/463.6174)))*_xlfn.XLOOKUP(engines!H194,LegendAndTables!$D$4:$D$11,LegendAndTables!$E$4:$E$11,0,0,1)*IF(P194=0,1,1.2)*(1-0.01*I194))</f>
        <v/>
      </c>
      <c r="O194" s="12" t="str">
        <f t="shared" ref="O194:O257" si="19">IF(H194="","",(127+(0.1*E194))*IF(J194=1,1.05,1))</f>
        <v/>
      </c>
      <c r="P194" s="7">
        <v>0</v>
      </c>
      <c r="Q194" s="7">
        <v>446</v>
      </c>
      <c r="R194" s="7">
        <v>596</v>
      </c>
      <c r="S194" s="12" t="str">
        <f t="shared" ref="S194:S257" si="20">IF(H194="","",(E194*5252)/M194)</f>
        <v/>
      </c>
      <c r="U194" s="17"/>
      <c r="V194" s="5" t="str">
        <f>IF(A194&lt;&gt;7,"",VLOOKUP(engines!$A194,LegendAndTables!$C$4:$D$11,2,FALSE))</f>
        <v>electric</v>
      </c>
    </row>
    <row r="195" spans="1:22" ht="14.4">
      <c r="A195" s="7">
        <v>2</v>
      </c>
      <c r="E195" s="7">
        <v>1482</v>
      </c>
      <c r="F195" s="17"/>
      <c r="H195" s="5" t="str">
        <f>IF(A195=7,"",VLOOKUP(engines!$A195,LegendAndTables!$C$4:$D$11,2,FALSE))</f>
        <v>regular unleaded</v>
      </c>
      <c r="I195" s="5">
        <f>IF(H195="","",IF(J195=0,_xlfn.XLOOKUP(K195,LegendAndTables!$D$14:$D$21,LegendAndTables!$C$14:$C$21,0,-1,2),_xlfn.XLOOKUP(K195,LegendAndTables!$E$14:$E$21,LegendAndTables!$C$14:$C$21,0,-1,2)))</f>
        <v>10</v>
      </c>
      <c r="J195" s="5">
        <f t="shared" ref="J195:J258" si="21">IF(H195="","",P194)</f>
        <v>0</v>
      </c>
      <c r="K195" s="12">
        <f t="shared" si="18"/>
        <v>5385.1744186046508</v>
      </c>
      <c r="L195" s="12">
        <f t="shared" ref="L195:L258" si="22">IF(H195="","",IF(H195="diesel",4500+Q195,6000+Q195)*IF(J195=1,1.05,1))</f>
        <v>7228</v>
      </c>
      <c r="M195" s="12">
        <f t="shared" ref="M195:M258" si="23">IF(H195="","",L195-R195)</f>
        <v>6482</v>
      </c>
      <c r="N195" s="14">
        <f>IF(H195="","",(4.966747+(23.27979-4.966747)/(1+(E195/463.6174)))*_xlfn.XLOOKUP(engines!H195,LegendAndTables!$D$4:$D$11,LegendAndTables!$E$4:$E$11,0,0,1)*IF(P195=0,1,1.2)*(1-0.01*I195))</f>
        <v>10.076968651520939</v>
      </c>
      <c r="O195" s="12">
        <f t="shared" si="19"/>
        <v>275.20000000000005</v>
      </c>
      <c r="P195" s="7">
        <v>1</v>
      </c>
      <c r="Q195" s="7">
        <v>1228</v>
      </c>
      <c r="R195" s="7">
        <v>746</v>
      </c>
      <c r="S195" s="12">
        <f t="shared" si="20"/>
        <v>1200.7812403579142</v>
      </c>
      <c r="U195" s="17"/>
      <c r="V195" s="5" t="str">
        <f>IF(A195&lt;&gt;7,"",VLOOKUP(engines!$A195,LegendAndTables!$C$4:$D$11,2,FALSE))</f>
        <v/>
      </c>
    </row>
    <row r="196" spans="1:22" ht="14.4">
      <c r="A196" s="7">
        <v>3</v>
      </c>
      <c r="E196" s="7">
        <v>659</v>
      </c>
      <c r="F196" s="17"/>
      <c r="H196" s="5" t="str">
        <f>IF(A196=7,"",VLOOKUP(engines!$A196,LegendAndTables!$C$4:$D$11,2,FALSE))</f>
        <v>premium unleaded (required)</v>
      </c>
      <c r="I196" s="5">
        <f>IF(H196="","",IF(J196=0,_xlfn.XLOOKUP(K196,LegendAndTables!$D$14:$D$21,LegendAndTables!$C$14:$C$21,0,-1,2),_xlfn.XLOOKUP(K196,LegendAndTables!$E$14:$E$21,LegendAndTables!$C$14:$C$21,0,-1,2)))</f>
        <v>6</v>
      </c>
      <c r="J196" s="5">
        <f t="shared" si="21"/>
        <v>1</v>
      </c>
      <c r="K196" s="12">
        <f t="shared" si="18"/>
        <v>3253.5979658841243</v>
      </c>
      <c r="L196" s="12">
        <f t="shared" si="22"/>
        <v>6919.5</v>
      </c>
      <c r="M196" s="12">
        <f t="shared" si="23"/>
        <v>6049.5</v>
      </c>
      <c r="N196" s="14">
        <f>IF(H196="","",(4.966747+(23.27979-4.966747)/(1+(E196/463.6174)))*_xlfn.XLOOKUP(engines!H196,LegendAndTables!$D$4:$D$11,LegendAndTables!$E$4:$E$11,0,0,1)*IF(P196=0,1,1.2)*(1-0.01*I196))</f>
        <v>12.131206163570951</v>
      </c>
      <c r="O196" s="12">
        <f t="shared" si="19"/>
        <v>202.54500000000002</v>
      </c>
      <c r="P196" s="7">
        <v>0</v>
      </c>
      <c r="Q196" s="7">
        <v>590</v>
      </c>
      <c r="R196" s="7">
        <v>870</v>
      </c>
      <c r="S196" s="12">
        <f t="shared" si="20"/>
        <v>572.12463839986776</v>
      </c>
      <c r="U196" s="17"/>
      <c r="V196" s="5" t="str">
        <f>IF(A196&lt;&gt;7,"",VLOOKUP(engines!$A196,LegendAndTables!$C$4:$D$11,2,FALSE))</f>
        <v/>
      </c>
    </row>
    <row r="197" spans="1:22" ht="14.4">
      <c r="A197" s="7">
        <v>3</v>
      </c>
      <c r="E197" s="7">
        <v>670</v>
      </c>
      <c r="F197" s="17"/>
      <c r="H197" s="5" t="str">
        <f>IF(A197=7,"",VLOOKUP(engines!$A197,LegendAndTables!$C$4:$D$11,2,FALSE))</f>
        <v>premium unleaded (required)</v>
      </c>
      <c r="I197" s="5">
        <f>IF(H197="","",IF(J197=0,_xlfn.XLOOKUP(K197,LegendAndTables!$D$14:$D$21,LegendAndTables!$C$14:$C$21,0,-1,2),_xlfn.XLOOKUP(K197,LegendAndTables!$E$14:$E$21,LegendAndTables!$C$14:$C$21,0,-1,2)))</f>
        <v>6</v>
      </c>
      <c r="J197" s="5">
        <f t="shared" si="21"/>
        <v>0</v>
      </c>
      <c r="K197" s="12">
        <f t="shared" si="18"/>
        <v>3453.6082474226805</v>
      </c>
      <c r="L197" s="12">
        <f t="shared" si="22"/>
        <v>6105</v>
      </c>
      <c r="M197" s="12">
        <f t="shared" si="23"/>
        <v>5328</v>
      </c>
      <c r="N197" s="14">
        <f>IF(H197="","",(4.966747+(23.27979-4.966747)/(1+(E197/463.6174)))*_xlfn.XLOOKUP(engines!H197,LegendAndTables!$D$4:$D$11,LegendAndTables!$E$4:$E$11,0,0,1)*IF(P197=0,1,1.2)*(1-0.01*I197))</f>
        <v>14.472184323682468</v>
      </c>
      <c r="O197" s="12">
        <f t="shared" si="19"/>
        <v>194</v>
      </c>
      <c r="P197" s="7">
        <v>1</v>
      </c>
      <c r="Q197" s="7">
        <v>105</v>
      </c>
      <c r="R197" s="7">
        <v>777</v>
      </c>
      <c r="S197" s="12">
        <f t="shared" si="20"/>
        <v>660.44294294294298</v>
      </c>
      <c r="U197" s="17"/>
      <c r="V197" s="5" t="str">
        <f>IF(A197&lt;&gt;7,"",VLOOKUP(engines!$A197,LegendAndTables!$C$4:$D$11,2,FALSE))</f>
        <v/>
      </c>
    </row>
    <row r="198" spans="1:22" ht="14.4">
      <c r="A198" s="7">
        <v>1</v>
      </c>
      <c r="E198" s="7">
        <v>1345</v>
      </c>
      <c r="F198" s="17"/>
      <c r="H198" s="5" t="str">
        <f>IF(A198=7,"",VLOOKUP(engines!$A198,LegendAndTables!$C$4:$D$11,2,FALSE))</f>
        <v>premium unleaded (recommended)</v>
      </c>
      <c r="I198" s="5">
        <f>IF(H198="","",IF(J198=0,_xlfn.XLOOKUP(K198,LegendAndTables!$D$14:$D$21,LegendAndTables!$C$14:$C$21,0,-1,2),_xlfn.XLOOKUP(K198,LegendAndTables!$E$14:$E$21,LegendAndTables!$C$14:$C$21,0,-1,2)))</f>
        <v>8</v>
      </c>
      <c r="J198" s="5">
        <f t="shared" si="21"/>
        <v>1</v>
      </c>
      <c r="K198" s="12">
        <f t="shared" si="18"/>
        <v>4898.4794682691436</v>
      </c>
      <c r="L198" s="12">
        <f t="shared" si="22"/>
        <v>6543.6</v>
      </c>
      <c r="M198" s="12">
        <f t="shared" si="23"/>
        <v>5975.6</v>
      </c>
      <c r="N198" s="14">
        <f>IF(H198="","",(4.966747+(23.27979-4.966747)/(1+(E198/463.6174)))*_xlfn.XLOOKUP(engines!H198,LegendAndTables!$D$4:$D$11,LegendAndTables!$E$4:$E$11,0,0,1)*IF(P198=0,1,1.2)*(1-0.01*I198))</f>
        <v>10.772486350130151</v>
      </c>
      <c r="O198" s="12">
        <f t="shared" si="19"/>
        <v>274.57499999999999</v>
      </c>
      <c r="P198" s="7">
        <v>1</v>
      </c>
      <c r="Q198" s="7">
        <v>232</v>
      </c>
      <c r="R198" s="7">
        <v>568</v>
      </c>
      <c r="S198" s="12">
        <f t="shared" si="20"/>
        <v>1182.1306647031261</v>
      </c>
      <c r="U198" s="17"/>
      <c r="V198" s="5" t="str">
        <f>IF(A198&lt;&gt;7,"",VLOOKUP(engines!$A198,LegendAndTables!$C$4:$D$11,2,FALSE))</f>
        <v/>
      </c>
    </row>
    <row r="199" spans="1:22" ht="14.4">
      <c r="A199" s="7">
        <v>3</v>
      </c>
      <c r="E199" s="7">
        <v>411</v>
      </c>
      <c r="F199" s="17"/>
      <c r="H199" s="5" t="str">
        <f>IF(A199=7,"",VLOOKUP(engines!$A199,LegendAndTables!$C$4:$D$11,2,FALSE))</f>
        <v>premium unleaded (required)</v>
      </c>
      <c r="I199" s="5">
        <f>IF(H199="","",IF(J199=0,_xlfn.XLOOKUP(K199,LegendAndTables!$D$14:$D$21,LegendAndTables!$C$14:$C$21,0,-1,2),_xlfn.XLOOKUP(K199,LegendAndTables!$E$14:$E$21,LegendAndTables!$C$14:$C$21,0,-1,2)))</f>
        <v>4</v>
      </c>
      <c r="J199" s="5">
        <f t="shared" si="21"/>
        <v>1</v>
      </c>
      <c r="K199" s="12">
        <f t="shared" si="18"/>
        <v>2328.5459335429591</v>
      </c>
      <c r="L199" s="12">
        <f t="shared" si="22"/>
        <v>7573.6500000000005</v>
      </c>
      <c r="M199" s="12">
        <f t="shared" si="23"/>
        <v>6828.6500000000005</v>
      </c>
      <c r="N199" s="14">
        <f>IF(H199="","",(4.966747+(23.27979-4.966747)/(1+(E199/463.6174)))*_xlfn.XLOOKUP(engines!H199,LegendAndTables!$D$4:$D$11,LegendAndTables!$E$4:$E$11,0,0,1)*IF(P199=0,1,1.2)*(1-0.01*I199))</f>
        <v>17.411734745150039</v>
      </c>
      <c r="O199" s="12">
        <f t="shared" si="19"/>
        <v>176.505</v>
      </c>
      <c r="P199" s="7">
        <v>1</v>
      </c>
      <c r="Q199" s="7">
        <v>1213</v>
      </c>
      <c r="R199" s="7">
        <v>745</v>
      </c>
      <c r="S199" s="12">
        <f t="shared" si="20"/>
        <v>316.10523309878232</v>
      </c>
      <c r="U199" s="17"/>
      <c r="V199" s="5" t="str">
        <f>IF(A199&lt;&gt;7,"",VLOOKUP(engines!$A199,LegendAndTables!$C$4:$D$11,2,FALSE))</f>
        <v/>
      </c>
    </row>
    <row r="200" spans="1:22" ht="14.4">
      <c r="A200" s="7">
        <v>8</v>
      </c>
      <c r="E200" s="7">
        <v>1262</v>
      </c>
      <c r="F200" s="17"/>
      <c r="H200" s="5" t="str">
        <f>IF(A200=7,"",VLOOKUP(engines!$A200,LegendAndTables!$C$4:$D$11,2,FALSE))</f>
        <v>flex-fuel (unleaded/E85)</v>
      </c>
      <c r="I200" s="5">
        <f>IF(H200="","",IF(J200=0,_xlfn.XLOOKUP(K200,LegendAndTables!$D$14:$D$21,LegendAndTables!$C$14:$C$21,0,-1,2),_xlfn.XLOOKUP(K200,LegendAndTables!$E$14:$E$21,LegendAndTables!$C$14:$C$21,0,-1,2)))</f>
        <v>8</v>
      </c>
      <c r="J200" s="5">
        <f t="shared" si="21"/>
        <v>1</v>
      </c>
      <c r="K200" s="12">
        <f t="shared" si="18"/>
        <v>4746.8592492289172</v>
      </c>
      <c r="L200" s="12">
        <f t="shared" si="22"/>
        <v>6990.9000000000005</v>
      </c>
      <c r="M200" s="12">
        <f t="shared" si="23"/>
        <v>6228.9000000000005</v>
      </c>
      <c r="N200" s="14">
        <f>IF(H200="","",(4.966747+(23.27979-4.966747)/(1+(E200/463.6174)))*_xlfn.XLOOKUP(engines!H200,LegendAndTables!$D$4:$D$11,LegendAndTables!$E$4:$E$11,0,0,1)*IF(P200=0,1,1.2)*(1-0.01*I200))</f>
        <v>11.679158728715882</v>
      </c>
      <c r="O200" s="12">
        <f t="shared" si="19"/>
        <v>265.86</v>
      </c>
      <c r="P200" s="7">
        <v>1</v>
      </c>
      <c r="Q200" s="7">
        <v>658</v>
      </c>
      <c r="R200" s="7">
        <v>762</v>
      </c>
      <c r="S200" s="12">
        <f t="shared" si="20"/>
        <v>1064.0761611199409</v>
      </c>
      <c r="U200" s="17"/>
      <c r="V200" s="5" t="str">
        <f>IF(A200&lt;&gt;7,"",VLOOKUP(engines!$A200,LegendAndTables!$C$4:$D$11,2,FALSE))</f>
        <v/>
      </c>
    </row>
    <row r="201" spans="1:22" ht="14.4">
      <c r="A201" s="7">
        <v>6</v>
      </c>
      <c r="E201" s="7">
        <v>1317</v>
      </c>
      <c r="F201" s="17"/>
      <c r="H201" s="5" t="str">
        <f>IF(A201=7,"",VLOOKUP(engines!$A201,LegendAndTables!$C$4:$D$11,2,FALSE))</f>
        <v>flex-fuel (premium unleaded required/E85)</v>
      </c>
      <c r="I201" s="5">
        <f>IF(H201="","",IF(J201=0,_xlfn.XLOOKUP(K201,LegendAndTables!$D$14:$D$21,LegendAndTables!$C$14:$C$21,0,-1,2),_xlfn.XLOOKUP(K201,LegendAndTables!$E$14:$E$21,LegendAndTables!$C$14:$C$21,0,-1,2)))</f>
        <v>8</v>
      </c>
      <c r="J201" s="5">
        <f t="shared" si="21"/>
        <v>1</v>
      </c>
      <c r="K201" s="12">
        <f t="shared" si="18"/>
        <v>4848.4179137445462</v>
      </c>
      <c r="L201" s="12">
        <f t="shared" si="22"/>
        <v>7356.3</v>
      </c>
      <c r="M201" s="12">
        <f t="shared" si="23"/>
        <v>6408.3</v>
      </c>
      <c r="N201" s="14">
        <f>IF(H201="","",(4.966747+(23.27979-4.966747)/(1+(E201/463.6174)))*_xlfn.XLOOKUP(engines!H201,LegendAndTables!$D$4:$D$11,LegendAndTables!$E$4:$E$11,0,0,1)*IF(P201=0,1,1.2)*(1-0.01*I201))</f>
        <v>9.9412736769766124</v>
      </c>
      <c r="O201" s="12">
        <f t="shared" si="19"/>
        <v>271.63500000000005</v>
      </c>
      <c r="P201" s="7">
        <v>0</v>
      </c>
      <c r="Q201" s="7">
        <v>1006</v>
      </c>
      <c r="R201" s="7">
        <v>948</v>
      </c>
      <c r="S201" s="12">
        <f t="shared" si="20"/>
        <v>1079.3633256869996</v>
      </c>
      <c r="U201" s="17"/>
      <c r="V201" s="5" t="str">
        <f>IF(A201&lt;&gt;7,"",VLOOKUP(engines!$A201,LegendAndTables!$C$4:$D$11,2,FALSE))</f>
        <v/>
      </c>
    </row>
    <row r="202" spans="1:22" ht="14.4">
      <c r="A202" s="7">
        <v>5</v>
      </c>
      <c r="E202" s="7">
        <v>1472</v>
      </c>
      <c r="F202" s="17"/>
      <c r="H202" s="5" t="str">
        <f>IF(A202=7,"",VLOOKUP(engines!$A202,LegendAndTables!$C$4:$D$11,2,FALSE))</f>
        <v>flex-fuel (premium unleaded recommended/E85)</v>
      </c>
      <c r="I202" s="5">
        <f>IF(H202="","",IF(J202=0,_xlfn.XLOOKUP(K202,LegendAndTables!$D$14:$D$21,LegendAndTables!$C$14:$C$21,0,-1,2),_xlfn.XLOOKUP(K202,LegendAndTables!$E$14:$E$21,LegendAndTables!$C$14:$C$21,0,-1,2)))</f>
        <v>10</v>
      </c>
      <c r="J202" s="5">
        <f t="shared" si="21"/>
        <v>0</v>
      </c>
      <c r="K202" s="12">
        <f t="shared" si="18"/>
        <v>5368.3442742523694</v>
      </c>
      <c r="L202" s="12">
        <f t="shared" si="22"/>
        <v>7156</v>
      </c>
      <c r="M202" s="12">
        <f t="shared" si="23"/>
        <v>6451</v>
      </c>
      <c r="N202" s="14">
        <f>IF(H202="","",(4.966747+(23.27979-4.966747)/(1+(E202/463.6174)))*_xlfn.XLOOKUP(engines!H202,LegendAndTables!$D$4:$D$11,LegendAndTables!$E$4:$E$11,0,0,1)*IF(P202=0,1,1.2)*(1-0.01*I202))</f>
        <v>9.0911851753597137</v>
      </c>
      <c r="O202" s="12">
        <f t="shared" si="19"/>
        <v>274.20000000000005</v>
      </c>
      <c r="P202" s="7">
        <v>0</v>
      </c>
      <c r="Q202" s="7">
        <v>1156</v>
      </c>
      <c r="R202" s="7">
        <v>705</v>
      </c>
      <c r="S202" s="12">
        <f t="shared" si="20"/>
        <v>1198.4101689660517</v>
      </c>
      <c r="U202" s="17"/>
      <c r="V202" s="5" t="str">
        <f>IF(A202&lt;&gt;7,"",VLOOKUP(engines!$A202,LegendAndTables!$C$4:$D$11,2,FALSE))</f>
        <v/>
      </c>
    </row>
    <row r="203" spans="1:22" ht="14.4">
      <c r="A203" s="7">
        <v>2</v>
      </c>
      <c r="E203" s="7">
        <v>1034</v>
      </c>
      <c r="F203" s="17"/>
      <c r="H203" s="5" t="str">
        <f>IF(A203=7,"",VLOOKUP(engines!$A203,LegendAndTables!$C$4:$D$11,2,FALSE))</f>
        <v>regular unleaded</v>
      </c>
      <c r="I203" s="5">
        <f>IF(H203="","",IF(J203=0,_xlfn.XLOOKUP(K203,LegendAndTables!$D$14:$D$21,LegendAndTables!$C$14:$C$21,0,-1,2),_xlfn.XLOOKUP(K203,LegendAndTables!$E$14:$E$21,LegendAndTables!$C$14:$C$21,0,-1,2)))</f>
        <v>8</v>
      </c>
      <c r="J203" s="5">
        <f t="shared" si="21"/>
        <v>0</v>
      </c>
      <c r="K203" s="12">
        <f t="shared" si="18"/>
        <v>4487.8472222222226</v>
      </c>
      <c r="L203" s="12">
        <f t="shared" si="22"/>
        <v>6487</v>
      </c>
      <c r="M203" s="12">
        <f t="shared" si="23"/>
        <v>5555</v>
      </c>
      <c r="N203" s="14">
        <f>IF(H203="","",(4.966747+(23.27979-4.966747)/(1+(E203/463.6174)))*_xlfn.XLOOKUP(engines!H203,LegendAndTables!$D$4:$D$11,LegendAndTables!$E$4:$E$11,0,0,1)*IF(P203=0,1,1.2)*(1-0.01*I203))</f>
        <v>9.7850422554641252</v>
      </c>
      <c r="O203" s="12">
        <f t="shared" si="19"/>
        <v>230.4</v>
      </c>
      <c r="P203" s="7">
        <v>0</v>
      </c>
      <c r="Q203" s="7">
        <v>487</v>
      </c>
      <c r="R203" s="7">
        <v>932</v>
      </c>
      <c r="S203" s="12">
        <f t="shared" si="20"/>
        <v>977.6</v>
      </c>
      <c r="U203" s="17"/>
      <c r="V203" s="5" t="str">
        <f>IF(A203&lt;&gt;7,"",VLOOKUP(engines!$A203,LegendAndTables!$C$4:$D$11,2,FALSE))</f>
        <v/>
      </c>
    </row>
    <row r="204" spans="1:22" ht="14.4">
      <c r="A204" s="7">
        <v>4</v>
      </c>
      <c r="E204" s="7">
        <v>1151</v>
      </c>
      <c r="F204" s="17"/>
      <c r="H204" s="5" t="str">
        <f>IF(A204=7,"",VLOOKUP(engines!$A204,LegendAndTables!$C$4:$D$11,2,FALSE))</f>
        <v>diesel</v>
      </c>
      <c r="I204" s="5">
        <f>IF(H204="","",IF(J204=0,_xlfn.XLOOKUP(K204,LegendAndTables!$D$14:$D$21,LegendAndTables!$C$14:$C$21,0,-1,2),_xlfn.XLOOKUP(K204,LegendAndTables!$E$14:$E$21,LegendAndTables!$C$14:$C$21,0,-1,2)))</f>
        <v>8</v>
      </c>
      <c r="J204" s="5">
        <f t="shared" si="21"/>
        <v>0</v>
      </c>
      <c r="K204" s="12">
        <f t="shared" si="18"/>
        <v>4754.233787691036</v>
      </c>
      <c r="L204" s="12">
        <f t="shared" si="22"/>
        <v>5451</v>
      </c>
      <c r="M204" s="12">
        <f t="shared" si="23"/>
        <v>4756</v>
      </c>
      <c r="N204" s="14">
        <f>IF(H204="","",(4.966747+(23.27979-4.966747)/(1+(E204/463.6174)))*_xlfn.XLOOKUP(engines!H204,LegendAndTables!$D$4:$D$11,LegendAndTables!$E$4:$E$11,0,0,1)*IF(P204=0,1,1.2)*(1-0.01*I204))</f>
        <v>11.28852211447615</v>
      </c>
      <c r="O204" s="12">
        <f t="shared" si="19"/>
        <v>242.10000000000002</v>
      </c>
      <c r="P204" s="7">
        <v>0</v>
      </c>
      <c r="Q204" s="7">
        <v>951</v>
      </c>
      <c r="R204" s="7">
        <v>695</v>
      </c>
      <c r="S204" s="12">
        <f t="shared" si="20"/>
        <v>1271.0370058873002</v>
      </c>
      <c r="U204" s="17"/>
      <c r="V204" s="5" t="str">
        <f>IF(A204&lt;&gt;7,"",VLOOKUP(engines!$A204,LegendAndTables!$C$4:$D$11,2,FALSE))</f>
        <v/>
      </c>
    </row>
    <row r="205" spans="1:22" ht="14.4">
      <c r="A205" s="7">
        <v>7</v>
      </c>
      <c r="E205" s="7">
        <v>274</v>
      </c>
      <c r="F205" s="17"/>
      <c r="H205" s="5" t="str">
        <f>IF(A205=7,"",VLOOKUP(engines!$A205,LegendAndTables!$C$4:$D$11,2,FALSE))</f>
        <v/>
      </c>
      <c r="I205" s="5" t="str">
        <f>IF(H205="","",IF(J205=0,_xlfn.XLOOKUP(K205,LegendAndTables!$D$14:$D$21,LegendAndTables!$C$14:$C$21,0,-1,2),_xlfn.XLOOKUP(K205,LegendAndTables!$E$14:$E$21,LegendAndTables!$C$14:$C$21,0,-1,2)))</f>
        <v/>
      </c>
      <c r="J205" s="5" t="str">
        <f t="shared" si="21"/>
        <v/>
      </c>
      <c r="K205" s="12" t="str">
        <f t="shared" si="18"/>
        <v/>
      </c>
      <c r="L205" s="12" t="str">
        <f t="shared" si="22"/>
        <v/>
      </c>
      <c r="M205" s="12" t="str">
        <f t="shared" si="23"/>
        <v/>
      </c>
      <c r="N205" s="14" t="str">
        <f>IF(H205="","",(4.966747+(23.27979-4.966747)/(1+(E205/463.6174)))*_xlfn.XLOOKUP(engines!H205,LegendAndTables!$D$4:$D$11,LegendAndTables!$E$4:$E$11,0,0,1)*IF(P205=0,1,1.2)*(1-0.01*I205))</f>
        <v/>
      </c>
      <c r="O205" s="12" t="str">
        <f t="shared" si="19"/>
        <v/>
      </c>
      <c r="P205" s="7">
        <v>0</v>
      </c>
      <c r="Q205" s="7">
        <v>390</v>
      </c>
      <c r="R205" s="7">
        <v>880</v>
      </c>
      <c r="S205" s="12" t="str">
        <f t="shared" si="20"/>
        <v/>
      </c>
      <c r="U205" s="17"/>
      <c r="V205" s="5" t="str">
        <f>IF(A205&lt;&gt;7,"",VLOOKUP(engines!$A205,LegendAndTables!$C$4:$D$11,2,FALSE))</f>
        <v>electric</v>
      </c>
    </row>
    <row r="206" spans="1:22" ht="14.4">
      <c r="A206" s="7">
        <v>7</v>
      </c>
      <c r="E206" s="7">
        <v>882</v>
      </c>
      <c r="F206" s="17"/>
      <c r="H206" s="5" t="str">
        <f>IF(A206=7,"",VLOOKUP(engines!$A206,LegendAndTables!$C$4:$D$11,2,FALSE))</f>
        <v/>
      </c>
      <c r="I206" s="5" t="str">
        <f>IF(H206="","",IF(J206=0,_xlfn.XLOOKUP(K206,LegendAndTables!$D$14:$D$21,LegendAndTables!$C$14:$C$21,0,-1,2),_xlfn.XLOOKUP(K206,LegendAndTables!$E$14:$E$21,LegendAndTables!$C$14:$C$21,0,-1,2)))</f>
        <v/>
      </c>
      <c r="J206" s="5" t="str">
        <f t="shared" si="21"/>
        <v/>
      </c>
      <c r="K206" s="12" t="str">
        <f t="shared" si="18"/>
        <v/>
      </c>
      <c r="L206" s="12" t="str">
        <f t="shared" si="22"/>
        <v/>
      </c>
      <c r="M206" s="12" t="str">
        <f t="shared" si="23"/>
        <v/>
      </c>
      <c r="N206" s="14" t="str">
        <f>IF(H206="","",(4.966747+(23.27979-4.966747)/(1+(E206/463.6174)))*_xlfn.XLOOKUP(engines!H206,LegendAndTables!$D$4:$D$11,LegendAndTables!$E$4:$E$11,0,0,1)*IF(P206=0,1,1.2)*(1-0.01*I206))</f>
        <v/>
      </c>
      <c r="O206" s="12" t="str">
        <f t="shared" si="19"/>
        <v/>
      </c>
      <c r="P206" s="7">
        <v>0</v>
      </c>
      <c r="Q206" s="7">
        <v>1338</v>
      </c>
      <c r="R206" s="7">
        <v>706</v>
      </c>
      <c r="S206" s="12" t="str">
        <f t="shared" si="20"/>
        <v/>
      </c>
      <c r="U206" s="17"/>
      <c r="V206" s="5" t="str">
        <f>IF(A206&lt;&gt;7,"",VLOOKUP(engines!$A206,LegendAndTables!$C$4:$D$11,2,FALSE))</f>
        <v>electric</v>
      </c>
    </row>
    <row r="207" spans="1:22" ht="14.4">
      <c r="A207" s="7">
        <v>8</v>
      </c>
      <c r="E207" s="7">
        <v>1323</v>
      </c>
      <c r="F207" s="17"/>
      <c r="H207" s="5" t="str">
        <f>IF(A207=7,"",VLOOKUP(engines!$A207,LegendAndTables!$C$4:$D$11,2,FALSE))</f>
        <v>flex-fuel (unleaded/E85)</v>
      </c>
      <c r="I207" s="5">
        <f>IF(H207="","",IF(J207=0,_xlfn.XLOOKUP(K207,LegendAndTables!$D$14:$D$21,LegendAndTables!$C$14:$C$21,0,-1,2),_xlfn.XLOOKUP(K207,LegendAndTables!$E$14:$E$21,LegendAndTables!$C$14:$C$21,0,-1,2)))</f>
        <v>10</v>
      </c>
      <c r="J207" s="5">
        <f t="shared" si="21"/>
        <v>0</v>
      </c>
      <c r="K207" s="12">
        <f t="shared" si="18"/>
        <v>5102.1982259930573</v>
      </c>
      <c r="L207" s="12">
        <f t="shared" si="22"/>
        <v>6285</v>
      </c>
      <c r="M207" s="12">
        <f t="shared" si="23"/>
        <v>5363</v>
      </c>
      <c r="N207" s="14">
        <f>IF(H207="","",(4.966747+(23.27979-4.966747)/(1+(E207/463.6174)))*_xlfn.XLOOKUP(engines!H207,LegendAndTables!$D$4:$D$11,LegendAndTables!$E$4:$E$11,0,0,1)*IF(P207=0,1,1.2)*(1-0.01*I207))</f>
        <v>9.3592824516274131</v>
      </c>
      <c r="O207" s="12">
        <f t="shared" si="19"/>
        <v>259.3</v>
      </c>
      <c r="P207" s="7">
        <v>0</v>
      </c>
      <c r="Q207" s="7">
        <v>285</v>
      </c>
      <c r="R207" s="7">
        <v>922</v>
      </c>
      <c r="S207" s="12">
        <f t="shared" si="20"/>
        <v>1295.6173783330225</v>
      </c>
      <c r="U207" s="17"/>
      <c r="V207" s="5" t="str">
        <f>IF(A207&lt;&gt;7,"",VLOOKUP(engines!$A207,LegendAndTables!$C$4:$D$11,2,FALSE))</f>
        <v/>
      </c>
    </row>
    <row r="208" spans="1:22" ht="14.4">
      <c r="A208" s="7">
        <v>4</v>
      </c>
      <c r="E208" s="7">
        <v>379</v>
      </c>
      <c r="F208" s="17"/>
      <c r="H208" s="5" t="str">
        <f>IF(A208=7,"",VLOOKUP(engines!$A208,LegendAndTables!$C$4:$D$11,2,FALSE))</f>
        <v>diesel</v>
      </c>
      <c r="I208" s="5">
        <f>IF(H208="","",IF(J208=0,_xlfn.XLOOKUP(K208,LegendAndTables!$D$14:$D$21,LegendAndTables!$C$14:$C$21,0,-1,2),_xlfn.XLOOKUP(K208,LegendAndTables!$E$14:$E$21,LegendAndTables!$C$14:$C$21,0,-1,2)))</f>
        <v>5</v>
      </c>
      <c r="J208" s="5">
        <f t="shared" si="21"/>
        <v>0</v>
      </c>
      <c r="K208" s="12">
        <f t="shared" si="18"/>
        <v>2298.3626440266826</v>
      </c>
      <c r="L208" s="12">
        <f t="shared" si="22"/>
        <v>5937</v>
      </c>
      <c r="M208" s="12">
        <f t="shared" si="23"/>
        <v>5103</v>
      </c>
      <c r="N208" s="14">
        <f>IF(H208="","",(4.966747+(23.27979-4.966747)/(1+(E208/463.6174)))*_xlfn.XLOOKUP(engines!H208,LegendAndTables!$D$4:$D$11,LegendAndTables!$E$4:$E$11,0,0,1)*IF(P208=0,1,1.2)*(1-0.01*I208))</f>
        <v>20.5785305941621</v>
      </c>
      <c r="O208" s="12">
        <f t="shared" si="19"/>
        <v>164.9</v>
      </c>
      <c r="P208" s="7">
        <v>1</v>
      </c>
      <c r="Q208" s="7">
        <v>1437</v>
      </c>
      <c r="R208" s="7">
        <v>834</v>
      </c>
      <c r="S208" s="12">
        <f t="shared" si="20"/>
        <v>390.06623554771704</v>
      </c>
      <c r="U208" s="17"/>
      <c r="V208" s="5" t="str">
        <f>IF(A208&lt;&gt;7,"",VLOOKUP(engines!$A208,LegendAndTables!$C$4:$D$11,2,FALSE))</f>
        <v/>
      </c>
    </row>
    <row r="209" spans="1:22" ht="14.4">
      <c r="A209" s="7">
        <v>1</v>
      </c>
      <c r="E209" s="7">
        <v>308</v>
      </c>
      <c r="F209" s="17"/>
      <c r="H209" s="5" t="str">
        <f>IF(A209=7,"",VLOOKUP(engines!$A209,LegendAndTables!$C$4:$D$11,2,FALSE))</f>
        <v>premium unleaded (recommended)</v>
      </c>
      <c r="I209" s="5">
        <f>IF(H209="","",IF(J209=0,_xlfn.XLOOKUP(K209,LegendAndTables!$D$14:$D$21,LegendAndTables!$C$14:$C$21,0,-1,2),_xlfn.XLOOKUP(K209,LegendAndTables!$E$14:$E$21,LegendAndTables!$C$14:$C$21,0,-1,2)))</f>
        <v>4</v>
      </c>
      <c r="J209" s="5">
        <f t="shared" si="21"/>
        <v>1</v>
      </c>
      <c r="K209" s="12">
        <f t="shared" si="18"/>
        <v>1858.8931136459651</v>
      </c>
      <c r="L209" s="12">
        <f t="shared" si="22"/>
        <v>6998.25</v>
      </c>
      <c r="M209" s="12">
        <f t="shared" si="23"/>
        <v>6027.25</v>
      </c>
      <c r="N209" s="14">
        <f>IF(H209="","",(4.966747+(23.27979-4.966747)/(1+(E209/463.6174)))*_xlfn.XLOOKUP(engines!H209,LegendAndTables!$D$4:$D$11,LegendAndTables!$E$4:$E$11,0,0,1)*IF(P209=0,1,1.2)*(1-0.01*I209))</f>
        <v>15.484441518789337</v>
      </c>
      <c r="O209" s="12">
        <f t="shared" si="19"/>
        <v>165.69000000000003</v>
      </c>
      <c r="P209" s="7">
        <v>0</v>
      </c>
      <c r="Q209" s="7">
        <v>665</v>
      </c>
      <c r="R209" s="7">
        <v>971</v>
      </c>
      <c r="S209" s="12">
        <f t="shared" si="20"/>
        <v>268.38375710315648</v>
      </c>
      <c r="U209" s="17"/>
      <c r="V209" s="5" t="str">
        <f>IF(A209&lt;&gt;7,"",VLOOKUP(engines!$A209,LegendAndTables!$C$4:$D$11,2,FALSE))</f>
        <v/>
      </c>
    </row>
    <row r="210" spans="1:22" ht="14.4">
      <c r="A210" s="7">
        <v>3</v>
      </c>
      <c r="E210" s="7">
        <v>1130</v>
      </c>
      <c r="F210" s="17"/>
      <c r="H210" s="5" t="str">
        <f>IF(A210=7,"",VLOOKUP(engines!$A210,LegendAndTables!$C$4:$D$11,2,FALSE))</f>
        <v>premium unleaded (required)</v>
      </c>
      <c r="I210" s="5">
        <f>IF(H210="","",IF(J210=0,_xlfn.XLOOKUP(K210,LegendAndTables!$D$14:$D$21,LegendAndTables!$C$14:$C$21,0,-1,2),_xlfn.XLOOKUP(K210,LegendAndTables!$E$14:$E$21,LegendAndTables!$C$14:$C$21,0,-1,2)))</f>
        <v>8</v>
      </c>
      <c r="J210" s="5">
        <f t="shared" si="21"/>
        <v>0</v>
      </c>
      <c r="K210" s="12">
        <f t="shared" si="18"/>
        <v>4708.333333333333</v>
      </c>
      <c r="L210" s="12">
        <f t="shared" si="22"/>
        <v>6913</v>
      </c>
      <c r="M210" s="12">
        <f t="shared" si="23"/>
        <v>6242</v>
      </c>
      <c r="N210" s="14">
        <f>IF(H210="","",(4.966747+(23.27979-4.966747)/(1+(E210/463.6174)))*_xlfn.XLOOKUP(engines!H210,LegendAndTables!$D$4:$D$11,LegendAndTables!$E$4:$E$11,0,0,1)*IF(P210=0,1,1.2)*(1-0.01*I210))</f>
        <v>9.7549763297357757</v>
      </c>
      <c r="O210" s="12">
        <f t="shared" si="19"/>
        <v>240</v>
      </c>
      <c r="P210" s="7">
        <v>0</v>
      </c>
      <c r="Q210" s="7">
        <v>913</v>
      </c>
      <c r="R210" s="7">
        <v>671</v>
      </c>
      <c r="S210" s="12">
        <f t="shared" si="20"/>
        <v>950.77859660365266</v>
      </c>
      <c r="U210" s="17"/>
      <c r="V210" s="5" t="str">
        <f>IF(A210&lt;&gt;7,"",VLOOKUP(engines!$A210,LegendAndTables!$C$4:$D$11,2,FALSE))</f>
        <v/>
      </c>
    </row>
    <row r="211" spans="1:22" ht="14.4">
      <c r="A211" s="7">
        <v>3</v>
      </c>
      <c r="E211" s="7">
        <v>679</v>
      </c>
      <c r="F211" s="17"/>
      <c r="H211" s="5" t="str">
        <f>IF(A211=7,"",VLOOKUP(engines!$A211,LegendAndTables!$C$4:$D$11,2,FALSE))</f>
        <v>premium unleaded (required)</v>
      </c>
      <c r="I211" s="5">
        <f>IF(H211="","",IF(J211=0,_xlfn.XLOOKUP(K211,LegendAndTables!$D$14:$D$21,LegendAndTables!$C$14:$C$21,0,-1,2),_xlfn.XLOOKUP(K211,LegendAndTables!$E$14:$E$21,LegendAndTables!$C$14:$C$21,0,-1,2)))</f>
        <v>6</v>
      </c>
      <c r="J211" s="5">
        <f t="shared" si="21"/>
        <v>0</v>
      </c>
      <c r="K211" s="12">
        <f t="shared" si="18"/>
        <v>3483.837865572088</v>
      </c>
      <c r="L211" s="12">
        <f t="shared" si="22"/>
        <v>6821</v>
      </c>
      <c r="M211" s="12">
        <f t="shared" si="23"/>
        <v>5920</v>
      </c>
      <c r="N211" s="14">
        <f>IF(H211="","",(4.966747+(23.27979-4.966747)/(1+(E211/463.6174)))*_xlfn.XLOOKUP(engines!H211,LegendAndTables!$D$4:$D$11,LegendAndTables!$E$4:$E$11,0,0,1)*IF(P211=0,1,1.2)*(1-0.01*I211))</f>
        <v>12.003037246868459</v>
      </c>
      <c r="O211" s="12">
        <f t="shared" si="19"/>
        <v>194.9</v>
      </c>
      <c r="P211" s="7">
        <v>0</v>
      </c>
      <c r="Q211" s="7">
        <v>821</v>
      </c>
      <c r="R211" s="7">
        <v>901</v>
      </c>
      <c r="S211" s="12">
        <f t="shared" si="20"/>
        <v>602.3831081081081</v>
      </c>
      <c r="U211" s="17"/>
      <c r="V211" s="5" t="str">
        <f>IF(A211&lt;&gt;7,"",VLOOKUP(engines!$A211,LegendAndTables!$C$4:$D$11,2,FALSE))</f>
        <v/>
      </c>
    </row>
    <row r="212" spans="1:22" ht="14.4">
      <c r="A212" s="7">
        <v>7</v>
      </c>
      <c r="E212" s="7">
        <v>1245</v>
      </c>
      <c r="F212" s="17"/>
      <c r="H212" s="5" t="str">
        <f>IF(A212=7,"",VLOOKUP(engines!$A212,LegendAndTables!$C$4:$D$11,2,FALSE))</f>
        <v/>
      </c>
      <c r="I212" s="5" t="str">
        <f>IF(H212="","",IF(J212=0,_xlfn.XLOOKUP(K212,LegendAndTables!$D$14:$D$21,LegendAndTables!$C$14:$C$21,0,-1,2),_xlfn.XLOOKUP(K212,LegendAndTables!$E$14:$E$21,LegendAndTables!$C$14:$C$21,0,-1,2)))</f>
        <v/>
      </c>
      <c r="J212" s="5" t="str">
        <f t="shared" si="21"/>
        <v/>
      </c>
      <c r="K212" s="12" t="str">
        <f t="shared" si="18"/>
        <v/>
      </c>
      <c r="L212" s="12" t="str">
        <f t="shared" si="22"/>
        <v/>
      </c>
      <c r="M212" s="12" t="str">
        <f t="shared" si="23"/>
        <v/>
      </c>
      <c r="N212" s="14" t="str">
        <f>IF(H212="","",(4.966747+(23.27979-4.966747)/(1+(E212/463.6174)))*_xlfn.XLOOKUP(engines!H212,LegendAndTables!$D$4:$D$11,LegendAndTables!$E$4:$E$11,0,0,1)*IF(P212=0,1,1.2)*(1-0.01*I212))</f>
        <v/>
      </c>
      <c r="O212" s="12" t="str">
        <f t="shared" si="19"/>
        <v/>
      </c>
      <c r="P212" s="7">
        <v>1</v>
      </c>
      <c r="Q212" s="7">
        <v>152</v>
      </c>
      <c r="R212" s="7">
        <v>659</v>
      </c>
      <c r="S212" s="12" t="str">
        <f t="shared" si="20"/>
        <v/>
      </c>
      <c r="U212" s="17"/>
      <c r="V212" s="5" t="str">
        <f>IF(A212&lt;&gt;7,"",VLOOKUP(engines!$A212,LegendAndTables!$C$4:$D$11,2,FALSE))</f>
        <v>electric</v>
      </c>
    </row>
    <row r="213" spans="1:22" ht="14.4">
      <c r="A213" s="7">
        <v>7</v>
      </c>
      <c r="E213" s="7">
        <v>940</v>
      </c>
      <c r="F213" s="17"/>
      <c r="H213" s="5" t="str">
        <f>IF(A213=7,"",VLOOKUP(engines!$A213,LegendAndTables!$C$4:$D$11,2,FALSE))</f>
        <v/>
      </c>
      <c r="I213" s="5" t="str">
        <f>IF(H213="","",IF(J213=0,_xlfn.XLOOKUP(K213,LegendAndTables!$D$14:$D$21,LegendAndTables!$C$14:$C$21,0,-1,2),_xlfn.XLOOKUP(K213,LegendAndTables!$E$14:$E$21,LegendAndTables!$C$14:$C$21,0,-1,2)))</f>
        <v/>
      </c>
      <c r="J213" s="5" t="str">
        <f t="shared" si="21"/>
        <v/>
      </c>
      <c r="K213" s="12" t="str">
        <f t="shared" si="18"/>
        <v/>
      </c>
      <c r="L213" s="12" t="str">
        <f t="shared" si="22"/>
        <v/>
      </c>
      <c r="M213" s="12" t="str">
        <f t="shared" si="23"/>
        <v/>
      </c>
      <c r="N213" s="14" t="str">
        <f>IF(H213="","",(4.966747+(23.27979-4.966747)/(1+(E213/463.6174)))*_xlfn.XLOOKUP(engines!H213,LegendAndTables!$D$4:$D$11,LegendAndTables!$E$4:$E$11,0,0,1)*IF(P213=0,1,1.2)*(1-0.01*I213))</f>
        <v/>
      </c>
      <c r="O213" s="12" t="str">
        <f t="shared" si="19"/>
        <v/>
      </c>
      <c r="P213" s="7">
        <v>1</v>
      </c>
      <c r="Q213" s="7">
        <v>163</v>
      </c>
      <c r="R213" s="7">
        <v>929</v>
      </c>
      <c r="S213" s="12" t="str">
        <f t="shared" si="20"/>
        <v/>
      </c>
      <c r="U213" s="17"/>
      <c r="V213" s="5" t="str">
        <f>IF(A213&lt;&gt;7,"",VLOOKUP(engines!$A213,LegendAndTables!$C$4:$D$11,2,FALSE))</f>
        <v>electric</v>
      </c>
    </row>
    <row r="214" spans="1:22" ht="14.4">
      <c r="A214" s="7">
        <v>7</v>
      </c>
      <c r="E214" s="7">
        <v>440</v>
      </c>
      <c r="F214" s="17"/>
      <c r="H214" s="5" t="str">
        <f>IF(A214=7,"",VLOOKUP(engines!$A214,LegendAndTables!$C$4:$D$11,2,FALSE))</f>
        <v/>
      </c>
      <c r="I214" s="5" t="str">
        <f>IF(H214="","",IF(J214=0,_xlfn.XLOOKUP(K214,LegendAndTables!$D$14:$D$21,LegendAndTables!$C$14:$C$21,0,-1,2),_xlfn.XLOOKUP(K214,LegendAndTables!$E$14:$E$21,LegendAndTables!$C$14:$C$21,0,-1,2)))</f>
        <v/>
      </c>
      <c r="J214" s="5" t="str">
        <f t="shared" si="21"/>
        <v/>
      </c>
      <c r="K214" s="12" t="str">
        <f t="shared" si="18"/>
        <v/>
      </c>
      <c r="L214" s="12" t="str">
        <f t="shared" si="22"/>
        <v/>
      </c>
      <c r="M214" s="12" t="str">
        <f t="shared" si="23"/>
        <v/>
      </c>
      <c r="N214" s="14" t="str">
        <f>IF(H214="","",(4.966747+(23.27979-4.966747)/(1+(E214/463.6174)))*_xlfn.XLOOKUP(engines!H214,LegendAndTables!$D$4:$D$11,LegendAndTables!$E$4:$E$11,0,0,1)*IF(P214=0,1,1.2)*(1-0.01*I214))</f>
        <v/>
      </c>
      <c r="O214" s="12" t="str">
        <f t="shared" si="19"/>
        <v/>
      </c>
      <c r="P214" s="7">
        <v>1</v>
      </c>
      <c r="Q214" s="7">
        <v>219</v>
      </c>
      <c r="R214" s="7">
        <v>743</v>
      </c>
      <c r="S214" s="12" t="str">
        <f t="shared" si="20"/>
        <v/>
      </c>
      <c r="U214" s="17"/>
      <c r="V214" s="5" t="str">
        <f>IF(A214&lt;&gt;7,"",VLOOKUP(engines!$A214,LegendAndTables!$C$4:$D$11,2,FALSE))</f>
        <v>electric</v>
      </c>
    </row>
    <row r="215" spans="1:22" ht="14.4">
      <c r="A215" s="7">
        <v>7</v>
      </c>
      <c r="E215" s="7">
        <v>1159</v>
      </c>
      <c r="F215" s="17"/>
      <c r="H215" s="5" t="str">
        <f>IF(A215=7,"",VLOOKUP(engines!$A215,LegendAndTables!$C$4:$D$11,2,FALSE))</f>
        <v/>
      </c>
      <c r="I215" s="5" t="str">
        <f>IF(H215="","",IF(J215=0,_xlfn.XLOOKUP(K215,LegendAndTables!$D$14:$D$21,LegendAndTables!$C$14:$C$21,0,-1,2),_xlfn.XLOOKUP(K215,LegendAndTables!$E$14:$E$21,LegendAndTables!$C$14:$C$21,0,-1,2)))</f>
        <v/>
      </c>
      <c r="J215" s="5" t="str">
        <f t="shared" si="21"/>
        <v/>
      </c>
      <c r="K215" s="12" t="str">
        <f t="shared" si="18"/>
        <v/>
      </c>
      <c r="L215" s="12" t="str">
        <f t="shared" si="22"/>
        <v/>
      </c>
      <c r="M215" s="12" t="str">
        <f t="shared" si="23"/>
        <v/>
      </c>
      <c r="N215" s="14" t="str">
        <f>IF(H215="","",(4.966747+(23.27979-4.966747)/(1+(E215/463.6174)))*_xlfn.XLOOKUP(engines!H215,LegendAndTables!$D$4:$D$11,LegendAndTables!$E$4:$E$11,0,0,1)*IF(P215=0,1,1.2)*(1-0.01*I215))</f>
        <v/>
      </c>
      <c r="O215" s="12" t="str">
        <f t="shared" si="19"/>
        <v/>
      </c>
      <c r="P215" s="7">
        <v>0</v>
      </c>
      <c r="Q215" s="7">
        <v>353</v>
      </c>
      <c r="R215" s="7">
        <v>655</v>
      </c>
      <c r="S215" s="12" t="str">
        <f t="shared" si="20"/>
        <v/>
      </c>
      <c r="U215" s="17"/>
      <c r="V215" s="5" t="str">
        <f>IF(A215&lt;&gt;7,"",VLOOKUP(engines!$A215,LegendAndTables!$C$4:$D$11,2,FALSE))</f>
        <v>electric</v>
      </c>
    </row>
    <row r="216" spans="1:22" ht="14.4">
      <c r="A216" s="7">
        <v>2</v>
      </c>
      <c r="E216" s="7">
        <v>331</v>
      </c>
      <c r="F216" s="17"/>
      <c r="H216" s="5" t="str">
        <f>IF(A216=7,"",VLOOKUP(engines!$A216,LegendAndTables!$C$4:$D$11,2,FALSE))</f>
        <v>regular unleaded</v>
      </c>
      <c r="I216" s="5">
        <f>IF(H216="","",IF(J216=0,_xlfn.XLOOKUP(K216,LegendAndTables!$D$14:$D$21,LegendAndTables!$C$14:$C$21,0,-1,2),_xlfn.XLOOKUP(K216,LegendAndTables!$E$14:$E$21,LegendAndTables!$C$14:$C$21,0,-1,2)))</f>
        <v>4</v>
      </c>
      <c r="J216" s="5">
        <f t="shared" si="21"/>
        <v>0</v>
      </c>
      <c r="K216" s="12">
        <f t="shared" si="18"/>
        <v>2067.4578388507184</v>
      </c>
      <c r="L216" s="12">
        <f t="shared" si="22"/>
        <v>6514</v>
      </c>
      <c r="M216" s="12">
        <f t="shared" si="23"/>
        <v>5654</v>
      </c>
      <c r="N216" s="14">
        <f>IF(H216="","",(4.966747+(23.27979-4.966747)/(1+(E216/463.6174)))*_xlfn.XLOOKUP(engines!H216,LegendAndTables!$D$4:$D$11,LegendAndTables!$E$4:$E$11,0,0,1)*IF(P216=0,1,1.2)*(1-0.01*I216))</f>
        <v>18.030462374328312</v>
      </c>
      <c r="O216" s="12">
        <f t="shared" si="19"/>
        <v>160.1</v>
      </c>
      <c r="P216" s="7">
        <v>1</v>
      </c>
      <c r="Q216" s="7">
        <v>514</v>
      </c>
      <c r="R216" s="7">
        <v>860</v>
      </c>
      <c r="S216" s="12">
        <f t="shared" si="20"/>
        <v>307.46586487442516</v>
      </c>
      <c r="U216" s="17"/>
      <c r="V216" s="5" t="str">
        <f>IF(A216&lt;&gt;7,"",VLOOKUP(engines!$A216,LegendAndTables!$C$4:$D$11,2,FALSE))</f>
        <v/>
      </c>
    </row>
    <row r="217" spans="1:22" ht="14.4">
      <c r="A217" s="7">
        <v>5</v>
      </c>
      <c r="E217" s="7">
        <v>1289</v>
      </c>
      <c r="F217" s="17"/>
      <c r="H217" s="5" t="str">
        <f>IF(A217=7,"",VLOOKUP(engines!$A217,LegendAndTables!$C$4:$D$11,2,FALSE))</f>
        <v>flex-fuel (premium unleaded recommended/E85)</v>
      </c>
      <c r="I217" s="5">
        <f>IF(H217="","",IF(J217=0,_xlfn.XLOOKUP(K217,LegendAndTables!$D$14:$D$21,LegendAndTables!$C$14:$C$21,0,-1,2),_xlfn.XLOOKUP(K217,LegendAndTables!$E$14:$E$21,LegendAndTables!$C$14:$C$21,0,-1,2)))</f>
        <v>8</v>
      </c>
      <c r="J217" s="5">
        <f t="shared" si="21"/>
        <v>1</v>
      </c>
      <c r="K217" s="12">
        <f t="shared" si="18"/>
        <v>4797.2608347754895</v>
      </c>
      <c r="L217" s="12">
        <f t="shared" si="22"/>
        <v>6343.05</v>
      </c>
      <c r="M217" s="12">
        <f t="shared" si="23"/>
        <v>5657.05</v>
      </c>
      <c r="N217" s="14">
        <f>IF(H217="","",(4.966747+(23.27979-4.966747)/(1+(E217/463.6174)))*_xlfn.XLOOKUP(engines!H217,LegendAndTables!$D$4:$D$11,LegendAndTables!$E$4:$E$11,0,0,1)*IF(P217=0,1,1.2)*(1-0.01*I217))</f>
        <v>9.7482794925668248</v>
      </c>
      <c r="O217" s="12">
        <f t="shared" si="19"/>
        <v>268.69499999999999</v>
      </c>
      <c r="P217" s="7">
        <v>0</v>
      </c>
      <c r="Q217" s="7">
        <v>41</v>
      </c>
      <c r="R217" s="7">
        <v>686</v>
      </c>
      <c r="S217" s="12">
        <f t="shared" si="20"/>
        <v>1196.7064105850222</v>
      </c>
      <c r="U217" s="17"/>
      <c r="V217" s="5" t="str">
        <f>IF(A217&lt;&gt;7,"",VLOOKUP(engines!$A217,LegendAndTables!$C$4:$D$11,2,FALSE))</f>
        <v/>
      </c>
    </row>
    <row r="218" spans="1:22" ht="14.4">
      <c r="A218" s="7">
        <v>5</v>
      </c>
      <c r="E218" s="7">
        <v>572</v>
      </c>
      <c r="F218" s="17"/>
      <c r="H218" s="5" t="str">
        <f>IF(A218=7,"",VLOOKUP(engines!$A218,LegendAndTables!$C$4:$D$11,2,FALSE))</f>
        <v>flex-fuel (premium unleaded recommended/E85)</v>
      </c>
      <c r="I218" s="5">
        <f>IF(H218="","",IF(J218=0,_xlfn.XLOOKUP(K218,LegendAndTables!$D$14:$D$21,LegendAndTables!$C$14:$C$21,0,-1,2),_xlfn.XLOOKUP(K218,LegendAndTables!$E$14:$E$21,LegendAndTables!$C$14:$C$21,0,-1,2)))</f>
        <v>6</v>
      </c>
      <c r="J218" s="5">
        <f t="shared" si="21"/>
        <v>0</v>
      </c>
      <c r="K218" s="12">
        <f t="shared" si="18"/>
        <v>3105.3203040173726</v>
      </c>
      <c r="L218" s="12">
        <f t="shared" si="22"/>
        <v>6454</v>
      </c>
      <c r="M218" s="12">
        <f t="shared" si="23"/>
        <v>5860</v>
      </c>
      <c r="N218" s="14">
        <f>IF(H218="","",(4.966747+(23.27979-4.966747)/(1+(E218/463.6174)))*_xlfn.XLOOKUP(engines!H218,LegendAndTables!$D$4:$D$11,LegendAndTables!$E$4:$E$11,0,0,1)*IF(P218=0,1,1.2)*(1-0.01*I218))</f>
        <v>13.365100084539385</v>
      </c>
      <c r="O218" s="12">
        <f t="shared" si="19"/>
        <v>184.2</v>
      </c>
      <c r="P218" s="7">
        <v>0</v>
      </c>
      <c r="Q218" s="7">
        <v>454</v>
      </c>
      <c r="R218" s="7">
        <v>594</v>
      </c>
      <c r="S218" s="12">
        <f t="shared" si="20"/>
        <v>512.65255972696241</v>
      </c>
      <c r="U218" s="17"/>
      <c r="V218" s="5" t="str">
        <f>IF(A218&lt;&gt;7,"",VLOOKUP(engines!$A218,LegendAndTables!$C$4:$D$11,2,FALSE))</f>
        <v/>
      </c>
    </row>
    <row r="219" spans="1:22" ht="14.4">
      <c r="A219" s="7">
        <v>6</v>
      </c>
      <c r="E219" s="7">
        <v>1456</v>
      </c>
      <c r="F219" s="17"/>
      <c r="H219" s="5" t="str">
        <f>IF(A219=7,"",VLOOKUP(engines!$A219,LegendAndTables!$C$4:$D$11,2,FALSE))</f>
        <v>flex-fuel (premium unleaded required/E85)</v>
      </c>
      <c r="I219" s="5">
        <f>IF(H219="","",IF(J219=0,_xlfn.XLOOKUP(K219,LegendAndTables!$D$14:$D$21,LegendAndTables!$C$14:$C$21,0,-1,2),_xlfn.XLOOKUP(K219,LegendAndTables!$E$14:$E$21,LegendAndTables!$C$14:$C$21,0,-1,2)))</f>
        <v>10</v>
      </c>
      <c r="J219" s="5">
        <f t="shared" si="21"/>
        <v>0</v>
      </c>
      <c r="K219" s="12">
        <f t="shared" si="18"/>
        <v>5341.1592076302268</v>
      </c>
      <c r="L219" s="12">
        <f t="shared" si="22"/>
        <v>6173</v>
      </c>
      <c r="M219" s="12">
        <f t="shared" si="23"/>
        <v>5392</v>
      </c>
      <c r="N219" s="14">
        <f>IF(H219="","",(4.966747+(23.27979-4.966747)/(1+(E219/463.6174)))*_xlfn.XLOOKUP(engines!H219,LegendAndTables!$D$4:$D$11,LegendAndTables!$E$4:$E$11,0,0,1)*IF(P219=0,1,1.2)*(1-0.01*I219))</f>
        <v>11.256289828380378</v>
      </c>
      <c r="O219" s="12">
        <f t="shared" si="19"/>
        <v>272.60000000000002</v>
      </c>
      <c r="P219" s="7">
        <v>1</v>
      </c>
      <c r="Q219" s="7">
        <v>173</v>
      </c>
      <c r="R219" s="7">
        <v>781</v>
      </c>
      <c r="S219" s="12">
        <f t="shared" si="20"/>
        <v>1418.1958456973293</v>
      </c>
      <c r="U219" s="17"/>
      <c r="V219" s="5" t="str">
        <f>IF(A219&lt;&gt;7,"",VLOOKUP(engines!$A219,LegendAndTables!$C$4:$D$11,2,FALSE))</f>
        <v/>
      </c>
    </row>
    <row r="220" spans="1:22" ht="14.4">
      <c r="A220" s="7">
        <v>8</v>
      </c>
      <c r="E220" s="7">
        <v>1282</v>
      </c>
      <c r="F220" s="17"/>
      <c r="H220" s="5" t="str">
        <f>IF(A220=7,"",VLOOKUP(engines!$A220,LegendAndTables!$C$4:$D$11,2,FALSE))</f>
        <v>flex-fuel (unleaded/E85)</v>
      </c>
      <c r="I220" s="5">
        <f>IF(H220="","",IF(J220=0,_xlfn.XLOOKUP(K220,LegendAndTables!$D$14:$D$21,LegendAndTables!$C$14:$C$21,0,-1,2),_xlfn.XLOOKUP(K220,LegendAndTables!$E$14:$E$21,LegendAndTables!$C$14:$C$21,0,-1,2)))</f>
        <v>8</v>
      </c>
      <c r="J220" s="5">
        <f t="shared" si="21"/>
        <v>1</v>
      </c>
      <c r="K220" s="12">
        <f t="shared" si="18"/>
        <v>4784.2961636065083</v>
      </c>
      <c r="L220" s="12">
        <f t="shared" si="22"/>
        <v>6912.1500000000005</v>
      </c>
      <c r="M220" s="12">
        <f t="shared" si="23"/>
        <v>6185.1500000000005</v>
      </c>
      <c r="N220" s="14">
        <f>IF(H220="","",(4.966747+(23.27979-4.966747)/(1+(E220/463.6174)))*_xlfn.XLOOKUP(engines!H220,LegendAndTables!$D$4:$D$11,LegendAndTables!$E$4:$E$11,0,0,1)*IF(P220=0,1,1.2)*(1-0.01*I220))</f>
        <v>11.612568651960736</v>
      </c>
      <c r="O220" s="12">
        <f t="shared" si="19"/>
        <v>267.96000000000004</v>
      </c>
      <c r="P220" s="7">
        <v>1</v>
      </c>
      <c r="Q220" s="7">
        <v>583</v>
      </c>
      <c r="R220" s="7">
        <v>727</v>
      </c>
      <c r="S220" s="12">
        <f t="shared" si="20"/>
        <v>1088.585402132527</v>
      </c>
      <c r="U220" s="17"/>
      <c r="V220" s="5" t="str">
        <f>IF(A220&lt;&gt;7,"",VLOOKUP(engines!$A220,LegendAndTables!$C$4:$D$11,2,FALSE))</f>
        <v/>
      </c>
    </row>
    <row r="221" spans="1:22" ht="14.4">
      <c r="A221" s="7">
        <v>1</v>
      </c>
      <c r="E221" s="7">
        <v>1053</v>
      </c>
      <c r="F221" s="17"/>
      <c r="H221" s="5" t="str">
        <f>IF(A221=7,"",VLOOKUP(engines!$A221,LegendAndTables!$C$4:$D$11,2,FALSE))</f>
        <v>premium unleaded (recommended)</v>
      </c>
      <c r="I221" s="5">
        <f>IF(H221="","",IF(J221=0,_xlfn.XLOOKUP(K221,LegendAndTables!$D$14:$D$21,LegendAndTables!$C$14:$C$21,0,-1,2),_xlfn.XLOOKUP(K221,LegendAndTables!$E$14:$E$21,LegendAndTables!$C$14:$C$21,0,-1,2)))</f>
        <v>8</v>
      </c>
      <c r="J221" s="5">
        <f t="shared" si="21"/>
        <v>1</v>
      </c>
      <c r="K221" s="12">
        <f t="shared" si="18"/>
        <v>4317.0776704999689</v>
      </c>
      <c r="L221" s="12">
        <f t="shared" si="22"/>
        <v>6753.6</v>
      </c>
      <c r="M221" s="12">
        <f t="shared" si="23"/>
        <v>6064.6</v>
      </c>
      <c r="N221" s="14">
        <f>IF(H221="","",(4.966747+(23.27979-4.966747)/(1+(E221/463.6174)))*_xlfn.XLOOKUP(engines!H221,LegendAndTables!$D$4:$D$11,LegendAndTables!$E$4:$E$11,0,0,1)*IF(P221=0,1,1.2)*(1-0.01*I221))</f>
        <v>9.8168984226800404</v>
      </c>
      <c r="O221" s="12">
        <f t="shared" si="19"/>
        <v>243.91500000000002</v>
      </c>
      <c r="P221" s="7">
        <v>0</v>
      </c>
      <c r="Q221" s="7">
        <v>432</v>
      </c>
      <c r="R221" s="7">
        <v>689</v>
      </c>
      <c r="S221" s="12">
        <f t="shared" si="20"/>
        <v>911.90779276456806</v>
      </c>
      <c r="U221" s="17"/>
      <c r="V221" s="5" t="str">
        <f>IF(A221&lt;&gt;7,"",VLOOKUP(engines!$A221,LegendAndTables!$C$4:$D$11,2,FALSE))</f>
        <v/>
      </c>
    </row>
    <row r="222" spans="1:22" ht="14.4">
      <c r="A222" s="7">
        <v>6</v>
      </c>
      <c r="E222" s="7">
        <v>578</v>
      </c>
      <c r="F222" s="17"/>
      <c r="H222" s="5" t="str">
        <f>IF(A222=7,"",VLOOKUP(engines!$A222,LegendAndTables!$C$4:$D$11,2,FALSE))</f>
        <v>flex-fuel (premium unleaded required/E85)</v>
      </c>
      <c r="I222" s="5">
        <f>IF(H222="","",IF(J222=0,_xlfn.XLOOKUP(K222,LegendAndTables!$D$14:$D$21,LegendAndTables!$C$14:$C$21,0,-1,2),_xlfn.XLOOKUP(K222,LegendAndTables!$E$14:$E$21,LegendAndTables!$C$14:$C$21,0,-1,2)))</f>
        <v>6</v>
      </c>
      <c r="J222" s="5">
        <f t="shared" si="21"/>
        <v>0</v>
      </c>
      <c r="K222" s="12">
        <f t="shared" si="18"/>
        <v>3127.7056277056276</v>
      </c>
      <c r="L222" s="12">
        <f t="shared" si="22"/>
        <v>6052</v>
      </c>
      <c r="M222" s="12">
        <f t="shared" si="23"/>
        <v>5095</v>
      </c>
      <c r="N222" s="14">
        <f>IF(H222="","",(4.966747+(23.27979-4.966747)/(1+(E222/463.6174)))*_xlfn.XLOOKUP(engines!H222,LegendAndTables!$D$4:$D$11,LegendAndTables!$E$4:$E$11,0,0,1)*IF(P222=0,1,1.2)*(1-0.01*I222))</f>
        <v>16.424495054064437</v>
      </c>
      <c r="O222" s="12">
        <f t="shared" si="19"/>
        <v>184.8</v>
      </c>
      <c r="P222" s="7">
        <v>1</v>
      </c>
      <c r="Q222" s="7">
        <v>52</v>
      </c>
      <c r="R222" s="7">
        <v>957</v>
      </c>
      <c r="S222" s="12">
        <f t="shared" si="20"/>
        <v>595.81079489695776</v>
      </c>
      <c r="U222" s="17"/>
      <c r="V222" s="5" t="str">
        <f>IF(A222&lt;&gt;7,"",VLOOKUP(engines!$A222,LegendAndTables!$C$4:$D$11,2,FALSE))</f>
        <v/>
      </c>
    </row>
    <row r="223" spans="1:22" ht="14.4">
      <c r="A223" s="7">
        <v>4</v>
      </c>
      <c r="E223" s="7">
        <v>983</v>
      </c>
      <c r="F223" s="17"/>
      <c r="H223" s="5" t="str">
        <f>IF(A223=7,"",VLOOKUP(engines!$A223,LegendAndTables!$C$4:$D$11,2,FALSE))</f>
        <v>diesel</v>
      </c>
      <c r="I223" s="5">
        <f>IF(H223="","",IF(J223=0,_xlfn.XLOOKUP(K223,LegendAndTables!$D$14:$D$21,LegendAndTables!$C$14:$C$21,0,-1,2),_xlfn.XLOOKUP(K223,LegendAndTables!$E$14:$E$21,LegendAndTables!$C$14:$C$21,0,-1,2)))</f>
        <v>8</v>
      </c>
      <c r="J223" s="5">
        <f t="shared" si="21"/>
        <v>1</v>
      </c>
      <c r="K223" s="12">
        <f t="shared" si="18"/>
        <v>4155.3061526430365</v>
      </c>
      <c r="L223" s="12">
        <f t="shared" si="22"/>
        <v>4820.55</v>
      </c>
      <c r="M223" s="12">
        <f t="shared" si="23"/>
        <v>4242.55</v>
      </c>
      <c r="N223" s="14">
        <f>IF(H223="","",(4.966747+(23.27979-4.966747)/(1+(E223/463.6174)))*_xlfn.XLOOKUP(engines!H223,LegendAndTables!$D$4:$D$11,LegendAndTables!$E$4:$E$11,0,0,1)*IF(P223=0,1,1.2)*(1-0.01*I223))</f>
        <v>11.962701213696162</v>
      </c>
      <c r="O223" s="12">
        <f t="shared" si="19"/>
        <v>236.56500000000003</v>
      </c>
      <c r="P223" s="7">
        <v>0</v>
      </c>
      <c r="Q223" s="7">
        <v>91</v>
      </c>
      <c r="R223" s="7">
        <v>578</v>
      </c>
      <c r="S223" s="12">
        <f t="shared" si="20"/>
        <v>1216.8898421939634</v>
      </c>
      <c r="U223" s="17"/>
      <c r="V223" s="5" t="str">
        <f>IF(A223&lt;&gt;7,"",VLOOKUP(engines!$A223,LegendAndTables!$C$4:$D$11,2,FALSE))</f>
        <v/>
      </c>
    </row>
    <row r="224" spans="1:22" ht="14.4">
      <c r="A224" s="7">
        <v>7</v>
      </c>
      <c r="E224" s="7">
        <v>580</v>
      </c>
      <c r="F224" s="17"/>
      <c r="H224" s="5" t="str">
        <f>IF(A224=7,"",VLOOKUP(engines!$A224,LegendAndTables!$C$4:$D$11,2,FALSE))</f>
        <v/>
      </c>
      <c r="I224" s="5" t="str">
        <f>IF(H224="","",IF(J224=0,_xlfn.XLOOKUP(K224,LegendAndTables!$D$14:$D$21,LegendAndTables!$C$14:$C$21,0,-1,2),_xlfn.XLOOKUP(K224,LegendAndTables!$E$14:$E$21,LegendAndTables!$C$14:$C$21,0,-1,2)))</f>
        <v/>
      </c>
      <c r="J224" s="5" t="str">
        <f t="shared" si="21"/>
        <v/>
      </c>
      <c r="K224" s="12" t="str">
        <f t="shared" si="18"/>
        <v/>
      </c>
      <c r="L224" s="12" t="str">
        <f t="shared" si="22"/>
        <v/>
      </c>
      <c r="M224" s="12" t="str">
        <f t="shared" si="23"/>
        <v/>
      </c>
      <c r="N224" s="14" t="str">
        <f>IF(H224="","",(4.966747+(23.27979-4.966747)/(1+(E224/463.6174)))*_xlfn.XLOOKUP(engines!H224,LegendAndTables!$D$4:$D$11,LegendAndTables!$E$4:$E$11,0,0,1)*IF(P224=0,1,1.2)*(1-0.01*I224))</f>
        <v/>
      </c>
      <c r="O224" s="12" t="str">
        <f t="shared" si="19"/>
        <v/>
      </c>
      <c r="P224" s="7">
        <v>0</v>
      </c>
      <c r="Q224" s="7">
        <v>514</v>
      </c>
      <c r="R224" s="7">
        <v>934</v>
      </c>
      <c r="S224" s="12" t="str">
        <f t="shared" si="20"/>
        <v/>
      </c>
      <c r="U224" s="17"/>
      <c r="V224" s="5" t="str">
        <f>IF(A224&lt;&gt;7,"",VLOOKUP(engines!$A224,LegendAndTables!$C$4:$D$11,2,FALSE))</f>
        <v>electric</v>
      </c>
    </row>
    <row r="225" spans="1:22" ht="14.4">
      <c r="A225" s="7">
        <v>7</v>
      </c>
      <c r="E225" s="7">
        <v>401</v>
      </c>
      <c r="F225" s="17"/>
      <c r="H225" s="5" t="str">
        <f>IF(A225=7,"",VLOOKUP(engines!$A225,LegendAndTables!$C$4:$D$11,2,FALSE))</f>
        <v/>
      </c>
      <c r="I225" s="5" t="str">
        <f>IF(H225="","",IF(J225=0,_xlfn.XLOOKUP(K225,LegendAndTables!$D$14:$D$21,LegendAndTables!$C$14:$C$21,0,-1,2),_xlfn.XLOOKUP(K225,LegendAndTables!$E$14:$E$21,LegendAndTables!$C$14:$C$21,0,-1,2)))</f>
        <v/>
      </c>
      <c r="J225" s="5" t="str">
        <f t="shared" si="21"/>
        <v/>
      </c>
      <c r="K225" s="12" t="str">
        <f t="shared" si="18"/>
        <v/>
      </c>
      <c r="L225" s="12" t="str">
        <f t="shared" si="22"/>
        <v/>
      </c>
      <c r="M225" s="12" t="str">
        <f t="shared" si="23"/>
        <v/>
      </c>
      <c r="N225" s="14" t="str">
        <f>IF(H225="","",(4.966747+(23.27979-4.966747)/(1+(E225/463.6174)))*_xlfn.XLOOKUP(engines!H225,LegendAndTables!$D$4:$D$11,LegendAndTables!$E$4:$E$11,0,0,1)*IF(P225=0,1,1.2)*(1-0.01*I225))</f>
        <v/>
      </c>
      <c r="O225" s="12" t="str">
        <f t="shared" si="19"/>
        <v/>
      </c>
      <c r="P225" s="7">
        <v>0</v>
      </c>
      <c r="Q225" s="7">
        <v>374</v>
      </c>
      <c r="R225" s="7">
        <v>740</v>
      </c>
      <c r="S225" s="12" t="str">
        <f t="shared" si="20"/>
        <v/>
      </c>
      <c r="U225" s="17"/>
      <c r="V225" s="5" t="str">
        <f>IF(A225&lt;&gt;7,"",VLOOKUP(engines!$A225,LegendAndTables!$C$4:$D$11,2,FALSE))</f>
        <v>electric</v>
      </c>
    </row>
    <row r="226" spans="1:22" ht="14.4">
      <c r="A226" s="7">
        <v>2</v>
      </c>
      <c r="E226" s="7">
        <v>1159</v>
      </c>
      <c r="F226" s="17"/>
      <c r="H226" s="5" t="str">
        <f>IF(A226=7,"",VLOOKUP(engines!$A226,LegendAndTables!$C$4:$D$11,2,FALSE))</f>
        <v>regular unleaded</v>
      </c>
      <c r="I226" s="5">
        <f>IF(H226="","",IF(J226=0,_xlfn.XLOOKUP(K226,LegendAndTables!$D$14:$D$21,LegendAndTables!$C$14:$C$21,0,-1,2),_xlfn.XLOOKUP(K226,LegendAndTables!$E$14:$E$21,LegendAndTables!$C$14:$C$21,0,-1,2)))</f>
        <v>8</v>
      </c>
      <c r="J226" s="5">
        <f t="shared" si="21"/>
        <v>0</v>
      </c>
      <c r="K226" s="12">
        <f t="shared" si="18"/>
        <v>4771.5109098394405</v>
      </c>
      <c r="L226" s="12">
        <f t="shared" si="22"/>
        <v>6468</v>
      </c>
      <c r="M226" s="12">
        <f t="shared" si="23"/>
        <v>5608</v>
      </c>
      <c r="N226" s="14">
        <f>IF(H226="","",(4.966747+(23.27979-4.966747)/(1+(E226/463.6174)))*_xlfn.XLOOKUP(engines!H226,LegendAndTables!$D$4:$D$11,LegendAndTables!$E$4:$E$11,0,0,1)*IF(P226=0,1,1.2)*(1-0.01*I226))</f>
        <v>9.3832504486383037</v>
      </c>
      <c r="O226" s="12">
        <f t="shared" si="19"/>
        <v>242.9</v>
      </c>
      <c r="P226" s="7">
        <v>0</v>
      </c>
      <c r="Q226" s="7">
        <v>468</v>
      </c>
      <c r="R226" s="7">
        <v>860</v>
      </c>
      <c r="S226" s="12">
        <f t="shared" si="20"/>
        <v>1085.425820256776</v>
      </c>
      <c r="U226" s="17"/>
      <c r="V226" s="5" t="str">
        <f>IF(A226&lt;&gt;7,"",VLOOKUP(engines!$A226,LegendAndTables!$C$4:$D$11,2,FALSE))</f>
        <v/>
      </c>
    </row>
    <row r="227" spans="1:22" ht="14.4">
      <c r="A227" s="7">
        <v>6</v>
      </c>
      <c r="E227" s="7">
        <v>1362</v>
      </c>
      <c r="F227" s="17"/>
      <c r="H227" s="5" t="str">
        <f>IF(A227=7,"",VLOOKUP(engines!$A227,LegendAndTables!$C$4:$D$11,2,FALSE))</f>
        <v>flex-fuel (premium unleaded required/E85)</v>
      </c>
      <c r="I227" s="5">
        <f>IF(H227="","",IF(J227=0,_xlfn.XLOOKUP(K227,LegendAndTables!$D$14:$D$21,LegendAndTables!$C$14:$C$21,0,-1,2),_xlfn.XLOOKUP(K227,LegendAndTables!$E$14:$E$21,LegendAndTables!$C$14:$C$21,0,-1,2)))</f>
        <v>10</v>
      </c>
      <c r="J227" s="5">
        <f t="shared" si="21"/>
        <v>0</v>
      </c>
      <c r="K227" s="12">
        <f t="shared" si="18"/>
        <v>5174.7720364741635</v>
      </c>
      <c r="L227" s="12">
        <f t="shared" si="22"/>
        <v>6632</v>
      </c>
      <c r="M227" s="12">
        <f t="shared" si="23"/>
        <v>6020</v>
      </c>
      <c r="N227" s="14">
        <f>IF(H227="","",(4.966747+(23.27979-4.966747)/(1+(E227/463.6174)))*_xlfn.XLOOKUP(engines!H227,LegendAndTables!$D$4:$D$11,LegendAndTables!$E$4:$E$11,0,0,1)*IF(P227=0,1,1.2)*(1-0.01*I227))</f>
        <v>9.6077455775890694</v>
      </c>
      <c r="O227" s="12">
        <f t="shared" si="19"/>
        <v>263.20000000000005</v>
      </c>
      <c r="P227" s="7">
        <v>0</v>
      </c>
      <c r="Q227" s="7">
        <v>632</v>
      </c>
      <c r="R227" s="7">
        <v>612</v>
      </c>
      <c r="S227" s="12">
        <f t="shared" si="20"/>
        <v>1188.2431893687708</v>
      </c>
      <c r="U227" s="17"/>
      <c r="V227" s="5" t="str">
        <f>IF(A227&lt;&gt;7,"",VLOOKUP(engines!$A227,LegendAndTables!$C$4:$D$11,2,FALSE))</f>
        <v/>
      </c>
    </row>
    <row r="228" spans="1:22" ht="14.4">
      <c r="A228" s="7">
        <v>3</v>
      </c>
      <c r="E228" s="7">
        <v>937</v>
      </c>
      <c r="F228" s="17"/>
      <c r="H228" s="5" t="str">
        <f>IF(A228=7,"",VLOOKUP(engines!$A228,LegendAndTables!$C$4:$D$11,2,FALSE))</f>
        <v>premium unleaded (required)</v>
      </c>
      <c r="I228" s="5">
        <f>IF(H228="","",IF(J228=0,_xlfn.XLOOKUP(K228,LegendAndTables!$D$14:$D$21,LegendAndTables!$C$14:$C$21,0,-1,2),_xlfn.XLOOKUP(K228,LegendAndTables!$E$14:$E$21,LegendAndTables!$C$14:$C$21,0,-1,2)))</f>
        <v>8</v>
      </c>
      <c r="J228" s="5">
        <f t="shared" si="21"/>
        <v>0</v>
      </c>
      <c r="K228" s="12">
        <f t="shared" si="18"/>
        <v>4245.5822383325785</v>
      </c>
      <c r="L228" s="12">
        <f t="shared" si="22"/>
        <v>7054</v>
      </c>
      <c r="M228" s="12">
        <f t="shared" si="23"/>
        <v>6133</v>
      </c>
      <c r="N228" s="14">
        <f>IF(H228="","",(4.966747+(23.27979-4.966747)/(1+(E228/463.6174)))*_xlfn.XLOOKUP(engines!H228,LegendAndTables!$D$4:$D$11,LegendAndTables!$E$4:$E$11,0,0,1)*IF(P228=0,1,1.2)*(1-0.01*I228))</f>
        <v>10.450639518269208</v>
      </c>
      <c r="O228" s="12">
        <f t="shared" si="19"/>
        <v>220.7</v>
      </c>
      <c r="P228" s="7">
        <v>0</v>
      </c>
      <c r="Q228" s="7">
        <v>1054</v>
      </c>
      <c r="R228" s="7">
        <v>921</v>
      </c>
      <c r="S228" s="12">
        <f t="shared" si="20"/>
        <v>802.400782651231</v>
      </c>
      <c r="U228" s="17"/>
      <c r="V228" s="5" t="str">
        <f>IF(A228&lt;&gt;7,"",VLOOKUP(engines!$A228,LegendAndTables!$C$4:$D$11,2,FALSE))</f>
        <v/>
      </c>
    </row>
    <row r="229" spans="1:22" ht="14.4">
      <c r="A229" s="7">
        <v>6</v>
      </c>
      <c r="E229" s="7">
        <v>679</v>
      </c>
      <c r="F229" s="17"/>
      <c r="H229" s="5" t="str">
        <f>IF(A229=7,"",VLOOKUP(engines!$A229,LegendAndTables!$C$4:$D$11,2,FALSE))</f>
        <v>flex-fuel (premium unleaded required/E85)</v>
      </c>
      <c r="I229" s="5">
        <f>IF(H229="","",IF(J229=0,_xlfn.XLOOKUP(K229,LegendAndTables!$D$14:$D$21,LegendAndTables!$C$14:$C$21,0,-1,2),_xlfn.XLOOKUP(K229,LegendAndTables!$E$14:$E$21,LegendAndTables!$C$14:$C$21,0,-1,2)))</f>
        <v>6</v>
      </c>
      <c r="J229" s="5">
        <f t="shared" si="21"/>
        <v>0</v>
      </c>
      <c r="K229" s="12">
        <f t="shared" si="18"/>
        <v>3483.837865572088</v>
      </c>
      <c r="L229" s="12">
        <f t="shared" si="22"/>
        <v>7211</v>
      </c>
      <c r="M229" s="12">
        <f t="shared" si="23"/>
        <v>6670</v>
      </c>
      <c r="N229" s="14">
        <f>IF(H229="","",(4.966747+(23.27979-4.966747)/(1+(E229/463.6174)))*_xlfn.XLOOKUP(engines!H229,LegendAndTables!$D$4:$D$11,LegendAndTables!$E$4:$E$11,0,0,1)*IF(P229=0,1,1.2)*(1-0.01*I229))</f>
        <v>12.93531198448931</v>
      </c>
      <c r="O229" s="12">
        <f t="shared" si="19"/>
        <v>194.9</v>
      </c>
      <c r="P229" s="7">
        <v>0</v>
      </c>
      <c r="Q229" s="7">
        <v>1211</v>
      </c>
      <c r="R229" s="7">
        <v>541</v>
      </c>
      <c r="S229" s="12">
        <f t="shared" si="20"/>
        <v>534.6488755622189</v>
      </c>
      <c r="U229" s="17"/>
      <c r="V229" s="5" t="str">
        <f>IF(A229&lt;&gt;7,"",VLOOKUP(engines!$A229,LegendAndTables!$C$4:$D$11,2,FALSE))</f>
        <v/>
      </c>
    </row>
    <row r="230" spans="1:22" ht="14.4">
      <c r="A230" s="7">
        <v>4</v>
      </c>
      <c r="E230" s="7">
        <v>1468</v>
      </c>
      <c r="F230" s="17"/>
      <c r="H230" s="5" t="str">
        <f>IF(A230=7,"",VLOOKUP(engines!$A230,LegendAndTables!$C$4:$D$11,2,FALSE))</f>
        <v>diesel</v>
      </c>
      <c r="I230" s="5">
        <f>IF(H230="","",IF(J230=0,_xlfn.XLOOKUP(K230,LegendAndTables!$D$14:$D$21,LegendAndTables!$C$14:$C$21,0,-1,2),_xlfn.XLOOKUP(K230,LegendAndTables!$E$14:$E$21,LegendAndTables!$C$14:$C$21,0,-1,2)))</f>
        <v>10</v>
      </c>
      <c r="J230" s="5">
        <f t="shared" si="21"/>
        <v>0</v>
      </c>
      <c r="K230" s="12">
        <f t="shared" si="18"/>
        <v>5361.5777940102262</v>
      </c>
      <c r="L230" s="12">
        <f t="shared" si="22"/>
        <v>5123</v>
      </c>
      <c r="M230" s="12">
        <f t="shared" si="23"/>
        <v>4616</v>
      </c>
      <c r="N230" s="14">
        <f>IF(H230="","",(4.966747+(23.27979-4.966747)/(1+(E230/463.6174)))*_xlfn.XLOOKUP(engines!H230,LegendAndTables!$D$4:$D$11,LegendAndTables!$E$4:$E$11,0,0,1)*IF(P230=0,1,1.2)*(1-0.01*I230))</f>
        <v>10.111126734007302</v>
      </c>
      <c r="O230" s="12">
        <f t="shared" si="19"/>
        <v>273.8</v>
      </c>
      <c r="P230" s="7">
        <v>0</v>
      </c>
      <c r="Q230" s="7">
        <v>623</v>
      </c>
      <c r="R230" s="7">
        <v>507</v>
      </c>
      <c r="S230" s="12">
        <f t="shared" si="20"/>
        <v>1670.2634315424609</v>
      </c>
      <c r="U230" s="17"/>
      <c r="V230" s="5" t="str">
        <f>IF(A230&lt;&gt;7,"",VLOOKUP(engines!$A230,LegendAndTables!$C$4:$D$11,2,FALSE))</f>
        <v/>
      </c>
    </row>
    <row r="231" spans="1:22" ht="14.4">
      <c r="A231" s="7">
        <v>1</v>
      </c>
      <c r="E231" s="7">
        <v>1169</v>
      </c>
      <c r="F231" s="17"/>
      <c r="H231" s="5" t="str">
        <f>IF(A231=7,"",VLOOKUP(engines!$A231,LegendAndTables!$C$4:$D$11,2,FALSE))</f>
        <v>premium unleaded (recommended)</v>
      </c>
      <c r="I231" s="5">
        <f>IF(H231="","",IF(J231=0,_xlfn.XLOOKUP(K231,LegendAndTables!$D$14:$D$21,LegendAndTables!$C$14:$C$21,0,-1,2),_xlfn.XLOOKUP(K231,LegendAndTables!$E$14:$E$21,LegendAndTables!$C$14:$C$21,0,-1,2)))</f>
        <v>8</v>
      </c>
      <c r="J231" s="5">
        <f t="shared" si="21"/>
        <v>0</v>
      </c>
      <c r="K231" s="12">
        <f t="shared" si="18"/>
        <v>4792.9479294792945</v>
      </c>
      <c r="L231" s="12">
        <f t="shared" si="22"/>
        <v>6116</v>
      </c>
      <c r="M231" s="12">
        <f t="shared" si="23"/>
        <v>5228</v>
      </c>
      <c r="N231" s="14">
        <f>IF(H231="","",(4.966747+(23.27979-4.966747)/(1+(E231/463.6174)))*_xlfn.XLOOKUP(engines!H231,LegendAndTables!$D$4:$D$11,LegendAndTables!$E$4:$E$11,0,0,1)*IF(P231=0,1,1.2)*(1-0.01*I231))</f>
        <v>11.336763198119169</v>
      </c>
      <c r="O231" s="12">
        <f t="shared" si="19"/>
        <v>243.9</v>
      </c>
      <c r="P231" s="7">
        <v>1</v>
      </c>
      <c r="Q231" s="7">
        <v>116</v>
      </c>
      <c r="R231" s="7">
        <v>888</v>
      </c>
      <c r="S231" s="12">
        <f t="shared" si="20"/>
        <v>1174.3664881407803</v>
      </c>
      <c r="U231" s="17"/>
      <c r="V231" s="5" t="str">
        <f>IF(A231&lt;&gt;7,"",VLOOKUP(engines!$A231,LegendAndTables!$C$4:$D$11,2,FALSE))</f>
        <v/>
      </c>
    </row>
    <row r="232" spans="1:22" ht="14.4">
      <c r="A232" s="7">
        <v>5</v>
      </c>
      <c r="E232" s="7">
        <v>639</v>
      </c>
      <c r="F232" s="17"/>
      <c r="H232" s="5" t="str">
        <f>IF(A232=7,"",VLOOKUP(engines!$A232,LegendAndTables!$C$4:$D$11,2,FALSE))</f>
        <v>flex-fuel (premium unleaded recommended/E85)</v>
      </c>
      <c r="I232" s="5">
        <f>IF(H232="","",IF(J232=0,_xlfn.XLOOKUP(K232,LegendAndTables!$D$14:$D$21,LegendAndTables!$C$14:$C$21,0,-1,2),_xlfn.XLOOKUP(K232,LegendAndTables!$E$14:$E$21,LegendAndTables!$C$14:$C$21,0,-1,2)))</f>
        <v>6</v>
      </c>
      <c r="J232" s="5">
        <f t="shared" si="21"/>
        <v>1</v>
      </c>
      <c r="K232" s="12">
        <f t="shared" si="18"/>
        <v>3187.9069071316321</v>
      </c>
      <c r="L232" s="12">
        <f t="shared" si="22"/>
        <v>6904.8</v>
      </c>
      <c r="M232" s="12">
        <f t="shared" si="23"/>
        <v>6327.8</v>
      </c>
      <c r="N232" s="14">
        <f>IF(H232="","",(4.966747+(23.27979-4.966747)/(1+(E232/463.6174)))*_xlfn.XLOOKUP(engines!H232,LegendAndTables!$D$4:$D$11,LegendAndTables!$E$4:$E$11,0,0,1)*IF(P232=0,1,1.2)*(1-0.01*I232))</f>
        <v>12.859365709660722</v>
      </c>
      <c r="O232" s="12">
        <f t="shared" si="19"/>
        <v>200.44500000000002</v>
      </c>
      <c r="P232" s="7">
        <v>0</v>
      </c>
      <c r="Q232" s="7">
        <v>576</v>
      </c>
      <c r="R232" s="7">
        <v>577</v>
      </c>
      <c r="S232" s="12">
        <f t="shared" si="20"/>
        <v>530.36252726065925</v>
      </c>
      <c r="U232" s="17"/>
      <c r="V232" s="5" t="str">
        <f>IF(A232&lt;&gt;7,"",VLOOKUP(engines!$A232,LegendAndTables!$C$4:$D$11,2,FALSE))</f>
        <v/>
      </c>
    </row>
    <row r="233" spans="1:22" ht="14.4">
      <c r="A233" s="7">
        <v>1</v>
      </c>
      <c r="E233" s="7">
        <v>1110</v>
      </c>
      <c r="F233" s="17"/>
      <c r="H233" s="5" t="str">
        <f>IF(A233=7,"",VLOOKUP(engines!$A233,LegendAndTables!$C$4:$D$11,2,FALSE))</f>
        <v>premium unleaded (recommended)</v>
      </c>
      <c r="I233" s="5">
        <f>IF(H233="","",IF(J233=0,_xlfn.XLOOKUP(K233,LegendAndTables!$D$14:$D$21,LegendAndTables!$C$14:$C$21,0,-1,2),_xlfn.XLOOKUP(K233,LegendAndTables!$E$14:$E$21,LegendAndTables!$C$14:$C$21,0,-1,2)))</f>
        <v>8</v>
      </c>
      <c r="J233" s="5">
        <f t="shared" si="21"/>
        <v>0</v>
      </c>
      <c r="K233" s="12">
        <f t="shared" si="18"/>
        <v>4663.8655462184879</v>
      </c>
      <c r="L233" s="12">
        <f t="shared" si="22"/>
        <v>6030</v>
      </c>
      <c r="M233" s="12">
        <f t="shared" si="23"/>
        <v>5050</v>
      </c>
      <c r="N233" s="14">
        <f>IF(H233="","",(4.966747+(23.27979-4.966747)/(1+(E233/463.6174)))*_xlfn.XLOOKUP(engines!H233,LegendAndTables!$D$4:$D$11,LegendAndTables!$E$4:$E$11,0,0,1)*IF(P233=0,1,1.2)*(1-0.01*I233))</f>
        <v>11.554173005465676</v>
      </c>
      <c r="O233" s="12">
        <f t="shared" si="19"/>
        <v>238</v>
      </c>
      <c r="P233" s="7">
        <v>1</v>
      </c>
      <c r="Q233" s="7">
        <v>30</v>
      </c>
      <c r="R233" s="7">
        <v>980</v>
      </c>
      <c r="S233" s="12">
        <f t="shared" si="20"/>
        <v>1154.4000000000001</v>
      </c>
      <c r="U233" s="17"/>
      <c r="V233" s="5" t="str">
        <f>IF(A233&lt;&gt;7,"",VLOOKUP(engines!$A233,LegendAndTables!$C$4:$D$11,2,FALSE))</f>
        <v/>
      </c>
    </row>
    <row r="234" spans="1:22" ht="14.4">
      <c r="A234" s="7">
        <v>4</v>
      </c>
      <c r="E234" s="7">
        <v>1407</v>
      </c>
      <c r="F234" s="17"/>
      <c r="H234" s="5" t="str">
        <f>IF(A234=7,"",VLOOKUP(engines!$A234,LegendAndTables!$C$4:$D$11,2,FALSE))</f>
        <v>diesel</v>
      </c>
      <c r="I234" s="5">
        <f>IF(H234="","",IF(J234=0,_xlfn.XLOOKUP(K234,LegendAndTables!$D$14:$D$21,LegendAndTables!$C$14:$C$21,0,-1,2),_xlfn.XLOOKUP(K234,LegendAndTables!$E$14:$E$21,LegendAndTables!$C$14:$C$21,0,-1,2)))</f>
        <v>8</v>
      </c>
      <c r="J234" s="5">
        <f t="shared" si="21"/>
        <v>1</v>
      </c>
      <c r="K234" s="12">
        <f t="shared" si="18"/>
        <v>5005.6032872618598</v>
      </c>
      <c r="L234" s="12">
        <f t="shared" si="22"/>
        <v>5493.6</v>
      </c>
      <c r="M234" s="12">
        <f t="shared" si="23"/>
        <v>4657.6000000000004</v>
      </c>
      <c r="N234" s="14">
        <f>IF(H234="","",(4.966747+(23.27979-4.966747)/(1+(E234/463.6174)))*_xlfn.XLOOKUP(engines!H234,LegendAndTables!$D$4:$D$11,LegendAndTables!$E$4:$E$11,0,0,1)*IF(P234=0,1,1.2)*(1-0.01*I234))</f>
        <v>12.59286872694287</v>
      </c>
      <c r="O234" s="12">
        <f t="shared" si="19"/>
        <v>281.08500000000004</v>
      </c>
      <c r="P234" s="7">
        <v>1</v>
      </c>
      <c r="Q234" s="7">
        <v>732</v>
      </c>
      <c r="R234" s="7">
        <v>836</v>
      </c>
      <c r="S234" s="12">
        <f t="shared" si="20"/>
        <v>1586.5604603229131</v>
      </c>
      <c r="U234" s="17"/>
      <c r="V234" s="5" t="str">
        <f>IF(A234&lt;&gt;7,"",VLOOKUP(engines!$A234,LegendAndTables!$C$4:$D$11,2,FALSE))</f>
        <v/>
      </c>
    </row>
    <row r="235" spans="1:22" ht="14.4">
      <c r="A235" s="7">
        <v>5</v>
      </c>
      <c r="E235" s="7">
        <v>449</v>
      </c>
      <c r="F235" s="17"/>
      <c r="H235" s="5" t="str">
        <f>IF(A235=7,"",VLOOKUP(engines!$A235,LegendAndTables!$C$4:$D$11,2,FALSE))</f>
        <v>flex-fuel (premium unleaded recommended/E85)</v>
      </c>
      <c r="I235" s="5">
        <f>IF(H235="","",IF(J235=0,_xlfn.XLOOKUP(K235,LegendAndTables!$D$14:$D$21,LegendAndTables!$C$14:$C$21,0,-1,2),_xlfn.XLOOKUP(K235,LegendAndTables!$E$14:$E$21,LegendAndTables!$C$14:$C$21,0,-1,2)))</f>
        <v>5</v>
      </c>
      <c r="J235" s="5">
        <f t="shared" si="21"/>
        <v>1</v>
      </c>
      <c r="K235" s="12">
        <f t="shared" si="18"/>
        <v>2487.6035347239535</v>
      </c>
      <c r="L235" s="12">
        <f t="shared" si="22"/>
        <v>7870.8</v>
      </c>
      <c r="M235" s="12">
        <f t="shared" si="23"/>
        <v>7338.8</v>
      </c>
      <c r="N235" s="14">
        <f>IF(H235="","",(4.966747+(23.27979-4.966747)/(1+(E235/463.6174)))*_xlfn.XLOOKUP(engines!H235,LegendAndTables!$D$4:$D$11,LegendAndTables!$E$4:$E$11,0,0,1)*IF(P235=0,1,1.2)*(1-0.01*I235))</f>
        <v>14.640946719123475</v>
      </c>
      <c r="O235" s="12">
        <f t="shared" si="19"/>
        <v>180.495</v>
      </c>
      <c r="P235" s="7">
        <v>0</v>
      </c>
      <c r="Q235" s="7">
        <v>1496</v>
      </c>
      <c r="R235" s="7">
        <v>532</v>
      </c>
      <c r="S235" s="12">
        <f t="shared" si="20"/>
        <v>321.32610236005888</v>
      </c>
      <c r="U235" s="17"/>
      <c r="V235" s="5" t="str">
        <f>IF(A235&lt;&gt;7,"",VLOOKUP(engines!$A235,LegendAndTables!$C$4:$D$11,2,FALSE))</f>
        <v/>
      </c>
    </row>
    <row r="236" spans="1:22" ht="14.4">
      <c r="A236" s="7">
        <v>4</v>
      </c>
      <c r="E236" s="7">
        <v>421</v>
      </c>
      <c r="F236" s="17"/>
      <c r="H236" s="5" t="str">
        <f>IF(A236=7,"",VLOOKUP(engines!$A236,LegendAndTables!$C$4:$D$11,2,FALSE))</f>
        <v>diesel</v>
      </c>
      <c r="I236" s="5">
        <f>IF(H236="","",IF(J236=0,_xlfn.XLOOKUP(K236,LegendAndTables!$D$14:$D$21,LegendAndTables!$C$14:$C$21,0,-1,2),_xlfn.XLOOKUP(K236,LegendAndTables!$E$14:$E$21,LegendAndTables!$C$14:$C$21,0,-1,2)))</f>
        <v>5</v>
      </c>
      <c r="J236" s="5">
        <f t="shared" si="21"/>
        <v>0</v>
      </c>
      <c r="K236" s="12">
        <f t="shared" si="18"/>
        <v>2489.6510940272028</v>
      </c>
      <c r="L236" s="12">
        <f t="shared" si="22"/>
        <v>5521</v>
      </c>
      <c r="M236" s="12">
        <f t="shared" si="23"/>
        <v>4728</v>
      </c>
      <c r="N236" s="14">
        <f>IF(H236="","",(4.966747+(23.27979-4.966747)/(1+(E236/463.6174)))*_xlfn.XLOOKUP(engines!H236,LegendAndTables!$D$4:$D$11,LegendAndTables!$E$4:$E$11,0,0,1)*IF(P236=0,1,1.2)*(1-0.01*I236))</f>
        <v>16.603408962173294</v>
      </c>
      <c r="O236" s="12">
        <f t="shared" si="19"/>
        <v>169.1</v>
      </c>
      <c r="P236" s="7">
        <v>0</v>
      </c>
      <c r="Q236" s="7">
        <v>1021</v>
      </c>
      <c r="R236" s="7">
        <v>793</v>
      </c>
      <c r="S236" s="12">
        <f t="shared" si="20"/>
        <v>467.65905245346869</v>
      </c>
      <c r="U236" s="17"/>
      <c r="V236" s="5" t="str">
        <f>IF(A236&lt;&gt;7,"",VLOOKUP(engines!$A236,LegendAndTables!$C$4:$D$11,2,FALSE))</f>
        <v/>
      </c>
    </row>
    <row r="237" spans="1:22" ht="14.4">
      <c r="A237" s="7">
        <v>6</v>
      </c>
      <c r="E237" s="7">
        <v>447</v>
      </c>
      <c r="F237" s="17"/>
      <c r="H237" s="5" t="str">
        <f>IF(A237=7,"",VLOOKUP(engines!$A237,LegendAndTables!$C$4:$D$11,2,FALSE))</f>
        <v>flex-fuel (premium unleaded required/E85)</v>
      </c>
      <c r="I237" s="5">
        <f>IF(H237="","",IF(J237=0,_xlfn.XLOOKUP(K237,LegendAndTables!$D$14:$D$21,LegendAndTables!$C$14:$C$21,0,-1,2),_xlfn.XLOOKUP(K237,LegendAndTables!$E$14:$E$21,LegendAndTables!$C$14:$C$21,0,-1,2)))</f>
        <v>5</v>
      </c>
      <c r="J237" s="5">
        <f t="shared" si="21"/>
        <v>0</v>
      </c>
      <c r="K237" s="12">
        <f t="shared" si="18"/>
        <v>2603.3779848573095</v>
      </c>
      <c r="L237" s="12">
        <f t="shared" si="22"/>
        <v>6485</v>
      </c>
      <c r="M237" s="12">
        <f t="shared" si="23"/>
        <v>5888</v>
      </c>
      <c r="N237" s="14">
        <f>IF(H237="","",(4.966747+(23.27979-4.966747)/(1+(E237/463.6174)))*_xlfn.XLOOKUP(engines!H237,LegendAndTables!$D$4:$D$11,LegendAndTables!$E$4:$E$11,0,0,1)*IF(P237=0,1,1.2)*(1-0.01*I237))</f>
        <v>18.083023146330422</v>
      </c>
      <c r="O237" s="12">
        <f t="shared" si="19"/>
        <v>171.7</v>
      </c>
      <c r="P237" s="7">
        <v>1</v>
      </c>
      <c r="Q237" s="7">
        <v>485</v>
      </c>
      <c r="R237" s="7">
        <v>597</v>
      </c>
      <c r="S237" s="12">
        <f t="shared" si="20"/>
        <v>398.71671195652175</v>
      </c>
      <c r="U237" s="17"/>
      <c r="V237" s="5" t="str">
        <f>IF(A237&lt;&gt;7,"",VLOOKUP(engines!$A237,LegendAndTables!$C$4:$D$11,2,FALSE))</f>
        <v/>
      </c>
    </row>
    <row r="238" spans="1:22" ht="14.4">
      <c r="A238" s="7">
        <v>1</v>
      </c>
      <c r="E238" s="7">
        <v>1404</v>
      </c>
      <c r="F238" s="17"/>
      <c r="H238" s="5" t="str">
        <f>IF(A238=7,"",VLOOKUP(engines!$A238,LegendAndTables!$C$4:$D$11,2,FALSE))</f>
        <v>premium unleaded (recommended)</v>
      </c>
      <c r="I238" s="5">
        <f>IF(H238="","",IF(J238=0,_xlfn.XLOOKUP(K238,LegendAndTables!$D$14:$D$21,LegendAndTables!$C$14:$C$21,0,-1,2),_xlfn.XLOOKUP(K238,LegendAndTables!$E$14:$E$21,LegendAndTables!$C$14:$C$21,0,-1,2)))</f>
        <v>8</v>
      </c>
      <c r="J238" s="5">
        <f t="shared" si="21"/>
        <v>1</v>
      </c>
      <c r="K238" s="12">
        <f t="shared" si="18"/>
        <v>5000.5342451116576</v>
      </c>
      <c r="L238" s="12">
        <f t="shared" si="22"/>
        <v>6429.1500000000005</v>
      </c>
      <c r="M238" s="12">
        <f t="shared" si="23"/>
        <v>5920.1500000000005</v>
      </c>
      <c r="N238" s="14">
        <f>IF(H238="","",(4.966747+(23.27979-4.966747)/(1+(E238/463.6174)))*_xlfn.XLOOKUP(engines!H238,LegendAndTables!$D$4:$D$11,LegendAndTables!$E$4:$E$11,0,0,1)*IF(P238=0,1,1.2)*(1-0.01*I238))</f>
        <v>10.607127255842553</v>
      </c>
      <c r="O238" s="12">
        <f t="shared" si="19"/>
        <v>280.77</v>
      </c>
      <c r="P238" s="7">
        <v>1</v>
      </c>
      <c r="Q238" s="7">
        <v>123</v>
      </c>
      <c r="R238" s="7">
        <v>509</v>
      </c>
      <c r="S238" s="12">
        <f t="shared" si="20"/>
        <v>1245.5441162808374</v>
      </c>
      <c r="U238" s="17"/>
      <c r="V238" s="5" t="str">
        <f>IF(A238&lt;&gt;7,"",VLOOKUP(engines!$A238,LegendAndTables!$C$4:$D$11,2,FALSE))</f>
        <v/>
      </c>
    </row>
    <row r="239" spans="1:22" ht="14.4">
      <c r="A239" s="7">
        <v>3</v>
      </c>
      <c r="E239" s="7">
        <v>1086</v>
      </c>
      <c r="F239" s="17"/>
      <c r="H239" s="5" t="str">
        <f>IF(A239=7,"",VLOOKUP(engines!$A239,LegendAndTables!$C$4:$D$11,2,FALSE))</f>
        <v>premium unleaded (required)</v>
      </c>
      <c r="I239" s="5">
        <f>IF(H239="","",IF(J239=0,_xlfn.XLOOKUP(K239,LegendAndTables!$D$14:$D$21,LegendAndTables!$C$14:$C$21,0,-1,2),_xlfn.XLOOKUP(K239,LegendAndTables!$E$14:$E$21,LegendAndTables!$C$14:$C$21,0,-1,2)))</f>
        <v>8</v>
      </c>
      <c r="J239" s="5">
        <f t="shared" si="21"/>
        <v>1</v>
      </c>
      <c r="K239" s="12">
        <f t="shared" si="18"/>
        <v>4390.0072762551536</v>
      </c>
      <c r="L239" s="12">
        <f t="shared" si="22"/>
        <v>6436.5</v>
      </c>
      <c r="M239" s="12">
        <f t="shared" si="23"/>
        <v>5775.5</v>
      </c>
      <c r="N239" s="14">
        <f>IF(H239="","",(4.966747+(23.27979-4.966747)/(1+(E239/463.6174)))*_xlfn.XLOOKUP(engines!H239,LegendAndTables!$D$4:$D$11,LegendAndTables!$E$4:$E$11,0,0,1)*IF(P239=0,1,1.2)*(1-0.01*I239))</f>
        <v>11.877988318565553</v>
      </c>
      <c r="O239" s="12">
        <f t="shared" si="19"/>
        <v>247.38000000000002</v>
      </c>
      <c r="P239" s="7">
        <v>1</v>
      </c>
      <c r="Q239" s="7">
        <v>130</v>
      </c>
      <c r="R239" s="7">
        <v>661</v>
      </c>
      <c r="S239" s="12">
        <f t="shared" si="20"/>
        <v>987.56332785040252</v>
      </c>
      <c r="U239" s="17"/>
      <c r="V239" s="5" t="str">
        <f>IF(A239&lt;&gt;7,"",VLOOKUP(engines!$A239,LegendAndTables!$C$4:$D$11,2,FALSE))</f>
        <v/>
      </c>
    </row>
    <row r="240" spans="1:22" ht="14.4">
      <c r="A240" s="7">
        <v>6</v>
      </c>
      <c r="E240" s="7">
        <v>1285</v>
      </c>
      <c r="F240" s="17"/>
      <c r="H240" s="5" t="str">
        <f>IF(A240=7,"",VLOOKUP(engines!$A240,LegendAndTables!$C$4:$D$11,2,FALSE))</f>
        <v>flex-fuel (premium unleaded required/E85)</v>
      </c>
      <c r="I240" s="5">
        <f>IF(H240="","",IF(J240=0,_xlfn.XLOOKUP(K240,LegendAndTables!$D$14:$D$21,LegendAndTables!$C$14:$C$21,0,-1,2),_xlfn.XLOOKUP(K240,LegendAndTables!$E$14:$E$21,LegendAndTables!$C$14:$C$21,0,-1,2)))</f>
        <v>8</v>
      </c>
      <c r="J240" s="5">
        <f t="shared" si="21"/>
        <v>1</v>
      </c>
      <c r="K240" s="12">
        <f t="shared" si="18"/>
        <v>4789.8611499394274</v>
      </c>
      <c r="L240" s="12">
        <f t="shared" si="22"/>
        <v>6776.7000000000007</v>
      </c>
      <c r="M240" s="12">
        <f t="shared" si="23"/>
        <v>5852.7000000000007</v>
      </c>
      <c r="N240" s="14">
        <f>IF(H240="","",(4.966747+(23.27979-4.966747)/(1+(E240/463.6174)))*_xlfn.XLOOKUP(engines!H240,LegendAndTables!$D$4:$D$11,LegendAndTables!$E$4:$E$11,0,0,1)*IF(P240=0,1,1.2)*(1-0.01*I240))</f>
        <v>12.036457746941148</v>
      </c>
      <c r="O240" s="12">
        <f t="shared" si="19"/>
        <v>268.27500000000003</v>
      </c>
      <c r="P240" s="7">
        <v>1</v>
      </c>
      <c r="Q240" s="7">
        <v>454</v>
      </c>
      <c r="R240" s="7">
        <v>924</v>
      </c>
      <c r="S240" s="12">
        <f t="shared" si="20"/>
        <v>1153.1122387957694</v>
      </c>
      <c r="U240" s="17"/>
      <c r="V240" s="5" t="str">
        <f>IF(A240&lt;&gt;7,"",VLOOKUP(engines!$A240,LegendAndTables!$C$4:$D$11,2,FALSE))</f>
        <v/>
      </c>
    </row>
    <row r="241" spans="1:22" ht="14.4">
      <c r="A241" s="7">
        <v>2</v>
      </c>
      <c r="E241" s="7">
        <v>783</v>
      </c>
      <c r="F241" s="17"/>
      <c r="H241" s="5" t="str">
        <f>IF(A241=7,"",VLOOKUP(engines!$A241,LegendAndTables!$C$4:$D$11,2,FALSE))</f>
        <v>regular unleaded</v>
      </c>
      <c r="I241" s="5">
        <f>IF(H241="","",IF(J241=0,_xlfn.XLOOKUP(K241,LegendAndTables!$D$14:$D$21,LegendAndTables!$C$14:$C$21,0,-1,2),_xlfn.XLOOKUP(K241,LegendAndTables!$E$14:$E$21,LegendAndTables!$C$14:$C$21,0,-1,2)))</f>
        <v>6</v>
      </c>
      <c r="J241" s="5">
        <f t="shared" si="21"/>
        <v>1</v>
      </c>
      <c r="K241" s="12">
        <f t="shared" si="18"/>
        <v>3632.3150789784977</v>
      </c>
      <c r="L241" s="12">
        <f t="shared" si="22"/>
        <v>7367.85</v>
      </c>
      <c r="M241" s="12">
        <f t="shared" si="23"/>
        <v>6429.85</v>
      </c>
      <c r="N241" s="14">
        <f>IF(H241="","",(4.966747+(23.27979-4.966747)/(1+(E241/463.6174)))*_xlfn.XLOOKUP(engines!H241,LegendAndTables!$D$4:$D$11,LegendAndTables!$E$4:$E$11,0,0,1)*IF(P241=0,1,1.2)*(1-0.01*I241))</f>
        <v>13.284877201179999</v>
      </c>
      <c r="O241" s="12">
        <f t="shared" si="19"/>
        <v>215.56500000000003</v>
      </c>
      <c r="P241" s="7">
        <v>1</v>
      </c>
      <c r="Q241" s="7">
        <v>1017</v>
      </c>
      <c r="R241" s="7">
        <v>938</v>
      </c>
      <c r="S241" s="12">
        <f t="shared" si="20"/>
        <v>639.56639734986038</v>
      </c>
      <c r="U241" s="17"/>
      <c r="V241" s="5" t="str">
        <f>IF(A241&lt;&gt;7,"",VLOOKUP(engines!$A241,LegendAndTables!$C$4:$D$11,2,FALSE))</f>
        <v/>
      </c>
    </row>
    <row r="242" spans="1:22" ht="14.4">
      <c r="A242" s="7">
        <v>5</v>
      </c>
      <c r="E242" s="7">
        <v>145</v>
      </c>
      <c r="F242" s="17"/>
      <c r="H242" s="5" t="str">
        <f>IF(A242=7,"",VLOOKUP(engines!$A242,LegendAndTables!$C$4:$D$11,2,FALSE))</f>
        <v>flex-fuel (premium unleaded recommended/E85)</v>
      </c>
      <c r="I242" s="5">
        <f>IF(H242="","",IF(J242=0,_xlfn.XLOOKUP(K242,LegendAndTables!$D$14:$D$21,LegendAndTables!$C$14:$C$21,0,-1,2),_xlfn.XLOOKUP(K242,LegendAndTables!$E$14:$E$21,LegendAndTables!$C$14:$C$21,0,-1,2)))</f>
        <v>3</v>
      </c>
      <c r="J242" s="5">
        <f t="shared" si="21"/>
        <v>1</v>
      </c>
      <c r="K242" s="12">
        <f t="shared" si="18"/>
        <v>975.9380784115765</v>
      </c>
      <c r="L242" s="12">
        <f t="shared" si="22"/>
        <v>6808.2000000000007</v>
      </c>
      <c r="M242" s="12">
        <f t="shared" si="23"/>
        <v>6162.2000000000007</v>
      </c>
      <c r="N242" s="14">
        <f>IF(H242="","",(4.966747+(23.27979-4.966747)/(1+(E242/463.6174)))*_xlfn.XLOOKUP(engines!H242,LegendAndTables!$D$4:$D$11,LegendAndTables!$E$4:$E$11,0,0,1)*IF(P242=0,1,1.2)*(1-0.01*I242))</f>
        <v>23.780688431939677</v>
      </c>
      <c r="O242" s="12">
        <f t="shared" si="19"/>
        <v>148.57500000000002</v>
      </c>
      <c r="P242" s="7">
        <v>1</v>
      </c>
      <c r="Q242" s="7">
        <v>484</v>
      </c>
      <c r="R242" s="7">
        <v>646</v>
      </c>
      <c r="S242" s="12">
        <f t="shared" si="20"/>
        <v>123.582486774204</v>
      </c>
      <c r="U242" s="17"/>
      <c r="V242" s="5" t="str">
        <f>IF(A242&lt;&gt;7,"",VLOOKUP(engines!$A242,LegendAndTables!$C$4:$D$11,2,FALSE))</f>
        <v/>
      </c>
    </row>
    <row r="243" spans="1:22" ht="14.4">
      <c r="A243" s="7">
        <v>8</v>
      </c>
      <c r="E243" s="7">
        <v>248</v>
      </c>
      <c r="F243" s="17"/>
      <c r="H243" s="5" t="str">
        <f>IF(A243=7,"",VLOOKUP(engines!$A243,LegendAndTables!$C$4:$D$11,2,FALSE))</f>
        <v>flex-fuel (unleaded/E85)</v>
      </c>
      <c r="I243" s="5">
        <f>IF(H243="","",IF(J243=0,_xlfn.XLOOKUP(K243,LegendAndTables!$D$14:$D$21,LegendAndTables!$C$14:$C$21,0,-1,2),_xlfn.XLOOKUP(K243,LegendAndTables!$E$14:$E$21,LegendAndTables!$C$14:$C$21,0,-1,2)))</f>
        <v>4</v>
      </c>
      <c r="J243" s="5">
        <f t="shared" si="21"/>
        <v>1</v>
      </c>
      <c r="K243" s="12">
        <f t="shared" si="18"/>
        <v>1555.9319907145991</v>
      </c>
      <c r="L243" s="12">
        <f t="shared" si="22"/>
        <v>7373.1</v>
      </c>
      <c r="M243" s="12">
        <f t="shared" si="23"/>
        <v>6478.1</v>
      </c>
      <c r="N243" s="14">
        <f>IF(H243="","",(4.966747+(23.27979-4.966747)/(1+(E243/463.6174)))*_xlfn.XLOOKUP(engines!H243,LegendAndTables!$D$4:$D$11,LegendAndTables!$E$4:$E$11,0,0,1)*IF(P243=0,1,1.2)*(1-0.01*I243))</f>
        <v>20.828731783598901</v>
      </c>
      <c r="O243" s="12">
        <f t="shared" si="19"/>
        <v>159.39000000000001</v>
      </c>
      <c r="P243" s="7">
        <v>1</v>
      </c>
      <c r="Q243" s="7">
        <v>1022</v>
      </c>
      <c r="R243" s="7">
        <v>895</v>
      </c>
      <c r="S243" s="12">
        <f t="shared" si="20"/>
        <v>201.06142233062161</v>
      </c>
      <c r="U243" s="17"/>
      <c r="V243" s="5" t="str">
        <f>IF(A243&lt;&gt;7,"",VLOOKUP(engines!$A243,LegendAndTables!$C$4:$D$11,2,FALSE))</f>
        <v/>
      </c>
    </row>
    <row r="244" spans="1:22" ht="14.4">
      <c r="A244" s="7">
        <v>8</v>
      </c>
      <c r="E244" s="7">
        <v>622</v>
      </c>
      <c r="F244" s="17"/>
      <c r="H244" s="5" t="str">
        <f>IF(A244=7,"",VLOOKUP(engines!$A244,LegendAndTables!$C$4:$D$11,2,FALSE))</f>
        <v>flex-fuel (unleaded/E85)</v>
      </c>
      <c r="I244" s="5">
        <f>IF(H244="","",IF(J244=0,_xlfn.XLOOKUP(K244,LegendAndTables!$D$14:$D$21,LegendAndTables!$C$14:$C$21,0,-1,2),_xlfn.XLOOKUP(K244,LegendAndTables!$E$14:$E$21,LegendAndTables!$C$14:$C$21,0,-1,2)))</f>
        <v>6</v>
      </c>
      <c r="J244" s="5">
        <f t="shared" si="21"/>
        <v>1</v>
      </c>
      <c r="K244" s="12">
        <f t="shared" si="18"/>
        <v>3130.9775495822009</v>
      </c>
      <c r="L244" s="12">
        <f t="shared" si="22"/>
        <v>7045.5</v>
      </c>
      <c r="M244" s="12">
        <f t="shared" si="23"/>
        <v>6215.5</v>
      </c>
      <c r="N244" s="14">
        <f>IF(H244="","",(4.966747+(23.27979-4.966747)/(1+(E244/463.6174)))*_xlfn.XLOOKUP(engines!H244,LegendAndTables!$D$4:$D$11,LegendAndTables!$E$4:$E$11,0,0,1)*IF(P244=0,1,1.2)*(1-0.01*I244))</f>
        <v>12.86157470758557</v>
      </c>
      <c r="O244" s="12">
        <f t="shared" si="19"/>
        <v>198.66</v>
      </c>
      <c r="P244" s="7">
        <v>0</v>
      </c>
      <c r="Q244" s="7">
        <v>710</v>
      </c>
      <c r="R244" s="7">
        <v>830</v>
      </c>
      <c r="S244" s="12">
        <f t="shared" si="20"/>
        <v>525.5802429410345</v>
      </c>
      <c r="U244" s="17"/>
      <c r="V244" s="5" t="str">
        <f>IF(A244&lt;&gt;7,"",VLOOKUP(engines!$A244,LegendAndTables!$C$4:$D$11,2,FALSE))</f>
        <v/>
      </c>
    </row>
    <row r="245" spans="1:22" ht="14.4">
      <c r="A245" s="7">
        <v>4</v>
      </c>
      <c r="E245" s="7">
        <v>1469</v>
      </c>
      <c r="F245" s="17"/>
      <c r="H245" s="5" t="str">
        <f>IF(A245=7,"",VLOOKUP(engines!$A245,LegendAndTables!$C$4:$D$11,2,FALSE))</f>
        <v>diesel</v>
      </c>
      <c r="I245" s="5">
        <f>IF(H245="","",IF(J245=0,_xlfn.XLOOKUP(K245,LegendAndTables!$D$14:$D$21,LegendAndTables!$C$14:$C$21,0,-1,2),_xlfn.XLOOKUP(K245,LegendAndTables!$E$14:$E$21,LegendAndTables!$C$14:$C$21,0,-1,2)))</f>
        <v>10</v>
      </c>
      <c r="J245" s="5">
        <f t="shared" si="21"/>
        <v>0</v>
      </c>
      <c r="K245" s="12">
        <f t="shared" si="18"/>
        <v>5363.2712668857248</v>
      </c>
      <c r="L245" s="12">
        <f t="shared" si="22"/>
        <v>5279</v>
      </c>
      <c r="M245" s="12">
        <f t="shared" si="23"/>
        <v>4630</v>
      </c>
      <c r="N245" s="14">
        <f>IF(H245="","",(4.966747+(23.27979-4.966747)/(1+(E245/463.6174)))*_xlfn.XLOOKUP(engines!H245,LegendAndTables!$D$4:$D$11,LegendAndTables!$E$4:$E$11,0,0,1)*IF(P245=0,1,1.2)*(1-0.01*I245))</f>
        <v>12.130404550703318</v>
      </c>
      <c r="O245" s="12">
        <f t="shared" si="19"/>
        <v>273.89999999999998</v>
      </c>
      <c r="P245" s="7">
        <v>1</v>
      </c>
      <c r="Q245" s="7">
        <v>779</v>
      </c>
      <c r="R245" s="7">
        <v>649</v>
      </c>
      <c r="S245" s="12">
        <f t="shared" si="20"/>
        <v>1666.3473002159826</v>
      </c>
      <c r="U245" s="17"/>
      <c r="V245" s="5" t="str">
        <f>IF(A245&lt;&gt;7,"",VLOOKUP(engines!$A245,LegendAndTables!$C$4:$D$11,2,FALSE))</f>
        <v/>
      </c>
    </row>
    <row r="246" spans="1:22" ht="14.4">
      <c r="A246" s="7">
        <v>3</v>
      </c>
      <c r="E246" s="7">
        <v>1189</v>
      </c>
      <c r="F246" s="17"/>
      <c r="H246" s="5" t="str">
        <f>IF(A246=7,"",VLOOKUP(engines!$A246,LegendAndTables!$C$4:$D$11,2,FALSE))</f>
        <v>premium unleaded (required)</v>
      </c>
      <c r="I246" s="5">
        <f>IF(H246="","",IF(J246=0,_xlfn.XLOOKUP(K246,LegendAndTables!$D$14:$D$21,LegendAndTables!$C$14:$C$21,0,-1,2),_xlfn.XLOOKUP(K246,LegendAndTables!$E$14:$E$21,LegendAndTables!$C$14:$C$21,0,-1,2)))</f>
        <v>8</v>
      </c>
      <c r="J246" s="5">
        <f t="shared" si="21"/>
        <v>1</v>
      </c>
      <c r="K246" s="12">
        <f t="shared" si="18"/>
        <v>4605.0465733263618</v>
      </c>
      <c r="L246" s="12">
        <f t="shared" si="22"/>
        <v>7718.55</v>
      </c>
      <c r="M246" s="12">
        <f t="shared" si="23"/>
        <v>6772.55</v>
      </c>
      <c r="N246" s="14">
        <f>IF(H246="","",(4.966747+(23.27979-4.966747)/(1+(E246/463.6174)))*_xlfn.XLOOKUP(engines!H246,LegendAndTables!$D$4:$D$11,LegendAndTables!$E$4:$E$11,0,0,1)*IF(P246=0,1,1.2)*(1-0.01*I246))</f>
        <v>11.489688703722861</v>
      </c>
      <c r="O246" s="12">
        <f t="shared" si="19"/>
        <v>258.19499999999999</v>
      </c>
      <c r="P246" s="7">
        <v>1</v>
      </c>
      <c r="Q246" s="7">
        <v>1351</v>
      </c>
      <c r="R246" s="7">
        <v>946</v>
      </c>
      <c r="S246" s="12">
        <f t="shared" si="20"/>
        <v>922.04974492620943</v>
      </c>
      <c r="U246" s="17"/>
      <c r="V246" s="5" t="str">
        <f>IF(A246&lt;&gt;7,"",VLOOKUP(engines!$A246,LegendAndTables!$C$4:$D$11,2,FALSE))</f>
        <v/>
      </c>
    </row>
    <row r="247" spans="1:22" ht="14.4">
      <c r="A247" s="7">
        <v>1</v>
      </c>
      <c r="E247" s="7">
        <v>1126</v>
      </c>
      <c r="F247" s="17"/>
      <c r="H247" s="5" t="str">
        <f>IF(A247=7,"",VLOOKUP(engines!$A247,LegendAndTables!$C$4:$D$11,2,FALSE))</f>
        <v>premium unleaded (recommended)</v>
      </c>
      <c r="I247" s="5">
        <f>IF(H247="","",IF(J247=0,_xlfn.XLOOKUP(K247,LegendAndTables!$D$14:$D$21,LegendAndTables!$C$14:$C$21,0,-1,2),_xlfn.XLOOKUP(K247,LegendAndTables!$E$14:$E$21,LegendAndTables!$C$14:$C$21,0,-1,2)))</f>
        <v>8</v>
      </c>
      <c r="J247" s="5">
        <f t="shared" si="21"/>
        <v>1</v>
      </c>
      <c r="K247" s="12">
        <f t="shared" si="18"/>
        <v>4475.7134907385316</v>
      </c>
      <c r="L247" s="12">
        <f t="shared" si="22"/>
        <v>7278.6</v>
      </c>
      <c r="M247" s="12">
        <f t="shared" si="23"/>
        <v>6456.6</v>
      </c>
      <c r="N247" s="14">
        <f>IF(H247="","",(4.966747+(23.27979-4.966747)/(1+(E247/463.6174)))*_xlfn.XLOOKUP(engines!H247,LegendAndTables!$D$4:$D$11,LegendAndTables!$E$4:$E$11,0,0,1)*IF(P247=0,1,1.2)*(1-0.01*I247))</f>
        <v>11.493619552232611</v>
      </c>
      <c r="O247" s="12">
        <f t="shared" si="19"/>
        <v>251.58000000000004</v>
      </c>
      <c r="P247" s="7">
        <v>1</v>
      </c>
      <c r="Q247" s="7">
        <v>932</v>
      </c>
      <c r="R247" s="7">
        <v>822</v>
      </c>
      <c r="S247" s="12">
        <f t="shared" si="20"/>
        <v>915.92355109500352</v>
      </c>
      <c r="U247" s="17"/>
      <c r="V247" s="5" t="str">
        <f>IF(A247&lt;&gt;7,"",VLOOKUP(engines!$A247,LegendAndTables!$C$4:$D$11,2,FALSE))</f>
        <v/>
      </c>
    </row>
    <row r="248" spans="1:22" ht="14.4">
      <c r="A248" s="7">
        <v>5</v>
      </c>
      <c r="E248" s="7">
        <v>59</v>
      </c>
      <c r="F248" s="17"/>
      <c r="H248" s="5" t="str">
        <f>IF(A248=7,"",VLOOKUP(engines!$A248,LegendAndTables!$C$4:$D$11,2,FALSE))</f>
        <v>flex-fuel (premium unleaded recommended/E85)</v>
      </c>
      <c r="I248" s="5">
        <f>IF(H248="","",IF(J248=0,_xlfn.XLOOKUP(K248,LegendAndTables!$D$14:$D$21,LegendAndTables!$C$14:$C$21,0,-1,2),_xlfn.XLOOKUP(K248,LegendAndTables!$E$14:$E$21,LegendAndTables!$C$14:$C$21,0,-1,2)))</f>
        <v>3</v>
      </c>
      <c r="J248" s="5">
        <f t="shared" si="21"/>
        <v>1</v>
      </c>
      <c r="K248" s="12">
        <f t="shared" si="18"/>
        <v>422.80268013902321</v>
      </c>
      <c r="L248" s="12">
        <f t="shared" si="22"/>
        <v>7211.4000000000005</v>
      </c>
      <c r="M248" s="12">
        <f t="shared" si="23"/>
        <v>6350.4000000000005</v>
      </c>
      <c r="N248" s="14">
        <f>IF(H248="","",(4.966747+(23.27979-4.966747)/(1+(E248/463.6174)))*_xlfn.XLOOKUP(engines!H248,LegendAndTables!$D$4:$D$11,LegendAndTables!$E$4:$E$11,0,0,1)*IF(P248=0,1,1.2)*(1-0.01*I248))</f>
        <v>26.666494882554936</v>
      </c>
      <c r="O248" s="12">
        <f t="shared" si="19"/>
        <v>139.54500000000002</v>
      </c>
      <c r="P248" s="7">
        <v>1</v>
      </c>
      <c r="Q248" s="7">
        <v>868</v>
      </c>
      <c r="R248" s="7">
        <v>861</v>
      </c>
      <c r="S248" s="12">
        <f t="shared" si="20"/>
        <v>48.795036533131764</v>
      </c>
      <c r="U248" s="17"/>
      <c r="V248" s="5" t="str">
        <f>IF(A248&lt;&gt;7,"",VLOOKUP(engines!$A248,LegendAndTables!$C$4:$D$11,2,FALSE))</f>
        <v/>
      </c>
    </row>
    <row r="249" spans="1:22" ht="14.4">
      <c r="A249" s="7">
        <v>4</v>
      </c>
      <c r="E249" s="7">
        <v>359</v>
      </c>
      <c r="F249" s="17"/>
      <c r="H249" s="5" t="str">
        <f>IF(A249=7,"",VLOOKUP(engines!$A249,LegendAndTables!$C$4:$D$11,2,FALSE))</f>
        <v>diesel</v>
      </c>
      <c r="I249" s="5">
        <f>IF(H249="","",IF(J249=0,_xlfn.XLOOKUP(K249,LegendAndTables!$D$14:$D$21,LegendAndTables!$C$14:$C$21,0,-1,2),_xlfn.XLOOKUP(K249,LegendAndTables!$E$14:$E$21,LegendAndTables!$C$14:$C$21,0,-1,2)))</f>
        <v>4</v>
      </c>
      <c r="J249" s="5">
        <f t="shared" si="21"/>
        <v>1</v>
      </c>
      <c r="K249" s="12">
        <f t="shared" si="18"/>
        <v>2098.8628723435354</v>
      </c>
      <c r="L249" s="12">
        <f t="shared" si="22"/>
        <v>5609.1</v>
      </c>
      <c r="M249" s="12">
        <f t="shared" si="23"/>
        <v>4739.1000000000004</v>
      </c>
      <c r="N249" s="14">
        <f>IF(H249="","",(4.966747+(23.27979-4.966747)/(1+(E249/463.6174)))*_xlfn.XLOOKUP(engines!H249,LegendAndTables!$D$4:$D$11,LegendAndTables!$E$4:$E$11,0,0,1)*IF(P249=0,1,1.2)*(1-0.01*I249))</f>
        <v>17.611500223455753</v>
      </c>
      <c r="O249" s="12">
        <f t="shared" si="19"/>
        <v>171.04500000000002</v>
      </c>
      <c r="P249" s="7">
        <v>0</v>
      </c>
      <c r="Q249" s="7">
        <v>842</v>
      </c>
      <c r="R249" s="7">
        <v>870</v>
      </c>
      <c r="S249" s="12">
        <f t="shared" si="20"/>
        <v>397.85360089468463</v>
      </c>
      <c r="U249" s="17"/>
      <c r="V249" s="5" t="str">
        <f>IF(A249&lt;&gt;7,"",VLOOKUP(engines!$A249,LegendAndTables!$C$4:$D$11,2,FALSE))</f>
        <v/>
      </c>
    </row>
    <row r="250" spans="1:22" ht="14.4">
      <c r="A250" s="7">
        <v>2</v>
      </c>
      <c r="E250" s="7">
        <v>311</v>
      </c>
      <c r="F250" s="17"/>
      <c r="H250" s="5" t="str">
        <f>IF(A250=7,"",VLOOKUP(engines!$A250,LegendAndTables!$C$4:$D$11,2,FALSE))</f>
        <v>regular unleaded</v>
      </c>
      <c r="I250" s="5">
        <f>IF(H250="","",IF(J250=0,_xlfn.XLOOKUP(K250,LegendAndTables!$D$14:$D$21,LegendAndTables!$C$14:$C$21,0,-1,2),_xlfn.XLOOKUP(K250,LegendAndTables!$E$14:$E$21,LegendAndTables!$C$14:$C$21,0,-1,2)))</f>
        <v>4</v>
      </c>
      <c r="J250" s="5">
        <f t="shared" si="21"/>
        <v>0</v>
      </c>
      <c r="K250" s="12">
        <f t="shared" si="18"/>
        <v>1967.1094244149274</v>
      </c>
      <c r="L250" s="12">
        <f t="shared" si="22"/>
        <v>6025</v>
      </c>
      <c r="M250" s="12">
        <f t="shared" si="23"/>
        <v>5055</v>
      </c>
      <c r="N250" s="14">
        <f>IF(H250="","",(4.966747+(23.27979-4.966747)/(1+(E250/463.6174)))*_xlfn.XLOOKUP(engines!H250,LegendAndTables!$D$4:$D$11,LegendAndTables!$E$4:$E$11,0,0,1)*IF(P250=0,1,1.2)*(1-0.01*I250))</f>
        <v>15.290220782765994</v>
      </c>
      <c r="O250" s="12">
        <f t="shared" si="19"/>
        <v>158.1</v>
      </c>
      <c r="P250" s="7">
        <v>0</v>
      </c>
      <c r="Q250" s="7">
        <v>25</v>
      </c>
      <c r="R250" s="7">
        <v>970</v>
      </c>
      <c r="S250" s="12">
        <f t="shared" si="20"/>
        <v>323.12007912957466</v>
      </c>
      <c r="U250" s="17"/>
      <c r="V250" s="5" t="str">
        <f>IF(A250&lt;&gt;7,"",VLOOKUP(engines!$A250,LegendAndTables!$C$4:$D$11,2,FALSE))</f>
        <v/>
      </c>
    </row>
    <row r="251" spans="1:22" ht="14.4">
      <c r="A251" s="7">
        <v>2</v>
      </c>
      <c r="E251" s="7">
        <v>77</v>
      </c>
      <c r="F251" s="17"/>
      <c r="H251" s="5" t="str">
        <f>IF(A251=7,"",VLOOKUP(engines!$A251,LegendAndTables!$C$4:$D$11,2,FALSE))</f>
        <v>regular unleaded</v>
      </c>
      <c r="I251" s="5">
        <f>IF(H251="","",IF(J251=0,_xlfn.XLOOKUP(K251,LegendAndTables!$D$14:$D$21,LegendAndTables!$C$14:$C$21,0,-1,2),_xlfn.XLOOKUP(K251,LegendAndTables!$E$14:$E$21,LegendAndTables!$C$14:$C$21,0,-1,2)))</f>
        <v>3</v>
      </c>
      <c r="J251" s="5">
        <f t="shared" si="21"/>
        <v>0</v>
      </c>
      <c r="K251" s="12">
        <f t="shared" si="18"/>
        <v>571.64068299925759</v>
      </c>
      <c r="L251" s="12">
        <f t="shared" si="22"/>
        <v>6485</v>
      </c>
      <c r="M251" s="12">
        <f t="shared" si="23"/>
        <v>5931</v>
      </c>
      <c r="N251" s="14">
        <f>IF(H251="","",(4.966747+(23.27979-4.966747)/(1+(E251/463.6174)))*_xlfn.XLOOKUP(engines!H251,LegendAndTables!$D$4:$D$11,LegendAndTables!$E$4:$E$11,0,0,1)*IF(P251=0,1,1.2)*(1-0.01*I251))</f>
        <v>20.051323864910046</v>
      </c>
      <c r="O251" s="12">
        <f t="shared" si="19"/>
        <v>134.69999999999999</v>
      </c>
      <c r="P251" s="7">
        <v>0</v>
      </c>
      <c r="Q251" s="7">
        <v>485</v>
      </c>
      <c r="R251" s="7">
        <v>554</v>
      </c>
      <c r="S251" s="12">
        <f t="shared" si="20"/>
        <v>68.184791772045187</v>
      </c>
      <c r="U251" s="17"/>
      <c r="V251" s="5" t="str">
        <f>IF(A251&lt;&gt;7,"",VLOOKUP(engines!$A251,LegendAndTables!$C$4:$D$11,2,FALSE))</f>
        <v/>
      </c>
    </row>
    <row r="252" spans="1:22" ht="14.4">
      <c r="A252" s="7">
        <v>4</v>
      </c>
      <c r="E252" s="7">
        <v>938</v>
      </c>
      <c r="F252" s="17"/>
      <c r="H252" s="5" t="str">
        <f>IF(A252=7,"",VLOOKUP(engines!$A252,LegendAndTables!$C$4:$D$11,2,FALSE))</f>
        <v>diesel</v>
      </c>
      <c r="I252" s="5">
        <f>IF(H252="","",IF(J252=0,_xlfn.XLOOKUP(K252,LegendAndTables!$D$14:$D$21,LegendAndTables!$C$14:$C$21,0,-1,2),_xlfn.XLOOKUP(K252,LegendAndTables!$E$14:$E$21,LegendAndTables!$C$14:$C$21,0,-1,2)))</f>
        <v>8</v>
      </c>
      <c r="J252" s="5">
        <f t="shared" si="21"/>
        <v>0</v>
      </c>
      <c r="K252" s="12">
        <f t="shared" si="18"/>
        <v>4248.188405797102</v>
      </c>
      <c r="L252" s="12">
        <f t="shared" si="22"/>
        <v>5373</v>
      </c>
      <c r="M252" s="12">
        <f t="shared" si="23"/>
        <v>4624</v>
      </c>
      <c r="N252" s="14">
        <f>IF(H252="","",(4.966747+(23.27979-4.966747)/(1+(E252/463.6174)))*_xlfn.XLOOKUP(engines!H252,LegendAndTables!$D$4:$D$11,LegendAndTables!$E$4:$E$11,0,0,1)*IF(P252=0,1,1.2)*(1-0.01*I252))</f>
        <v>14.604873257801151</v>
      </c>
      <c r="O252" s="12">
        <f t="shared" si="19"/>
        <v>220.8</v>
      </c>
      <c r="P252" s="7">
        <v>1</v>
      </c>
      <c r="Q252" s="7">
        <v>873</v>
      </c>
      <c r="R252" s="7">
        <v>749</v>
      </c>
      <c r="S252" s="12">
        <f t="shared" si="20"/>
        <v>1065.392733564014</v>
      </c>
      <c r="U252" s="17"/>
      <c r="V252" s="5" t="str">
        <f>IF(A252&lt;&gt;7,"",VLOOKUP(engines!$A252,LegendAndTables!$C$4:$D$11,2,FALSE))</f>
        <v/>
      </c>
    </row>
    <row r="253" spans="1:22" ht="14.4">
      <c r="A253" s="7">
        <v>6</v>
      </c>
      <c r="E253" s="7">
        <v>678</v>
      </c>
      <c r="F253" s="17"/>
      <c r="H253" s="5" t="str">
        <f>IF(A253=7,"",VLOOKUP(engines!$A253,LegendAndTables!$C$4:$D$11,2,FALSE))</f>
        <v>flex-fuel (premium unleaded required/E85)</v>
      </c>
      <c r="I253" s="5">
        <f>IF(H253="","",IF(J253=0,_xlfn.XLOOKUP(K253,LegendAndTables!$D$14:$D$21,LegendAndTables!$C$14:$C$21,0,-1,2),_xlfn.XLOOKUP(K253,LegendAndTables!$E$14:$E$21,LegendAndTables!$C$14:$C$21,0,-1,2)))</f>
        <v>6</v>
      </c>
      <c r="J253" s="5">
        <f t="shared" si="21"/>
        <v>1</v>
      </c>
      <c r="K253" s="12">
        <f t="shared" si="18"/>
        <v>3314.7550601349367</v>
      </c>
      <c r="L253" s="12">
        <f t="shared" si="22"/>
        <v>6859.6500000000005</v>
      </c>
      <c r="M253" s="12">
        <f t="shared" si="23"/>
        <v>5996.6500000000005</v>
      </c>
      <c r="N253" s="14">
        <f>IF(H253="","",(4.966747+(23.27979-4.966747)/(1+(E253/463.6174)))*_xlfn.XLOOKUP(engines!H253,LegendAndTables!$D$4:$D$11,LegendAndTables!$E$4:$E$11,0,0,1)*IF(P253=0,1,1.2)*(1-0.01*I253))</f>
        <v>12.942103233610679</v>
      </c>
      <c r="O253" s="12">
        <f t="shared" si="19"/>
        <v>204.54000000000002</v>
      </c>
      <c r="P253" s="7">
        <v>0</v>
      </c>
      <c r="Q253" s="7">
        <v>533</v>
      </c>
      <c r="R253" s="7">
        <v>863</v>
      </c>
      <c r="S253" s="12">
        <f t="shared" si="20"/>
        <v>593.80754254458736</v>
      </c>
      <c r="U253" s="17"/>
      <c r="V253" s="5" t="str">
        <f>IF(A253&lt;&gt;7,"",VLOOKUP(engines!$A253,LegendAndTables!$C$4:$D$11,2,FALSE))</f>
        <v/>
      </c>
    </row>
    <row r="254" spans="1:22" ht="14.4">
      <c r="A254" s="7">
        <v>4</v>
      </c>
      <c r="E254" s="7">
        <v>755</v>
      </c>
      <c r="F254" s="17"/>
      <c r="H254" s="5" t="str">
        <f>IF(A254=7,"",VLOOKUP(engines!$A254,LegendAndTables!$C$4:$D$11,2,FALSE))</f>
        <v>diesel</v>
      </c>
      <c r="I254" s="5">
        <f>IF(H254="","",IF(J254=0,_xlfn.XLOOKUP(K254,LegendAndTables!$D$14:$D$21,LegendAndTables!$C$14:$C$21,0,-1,2),_xlfn.XLOOKUP(K254,LegendAndTables!$E$14:$E$21,LegendAndTables!$C$14:$C$21,0,-1,2)))</f>
        <v>8</v>
      </c>
      <c r="J254" s="5">
        <f t="shared" si="21"/>
        <v>0</v>
      </c>
      <c r="K254" s="12">
        <f t="shared" si="18"/>
        <v>3728.3950617283954</v>
      </c>
      <c r="L254" s="12">
        <f t="shared" si="22"/>
        <v>5787</v>
      </c>
      <c r="M254" s="12">
        <f t="shared" si="23"/>
        <v>5256</v>
      </c>
      <c r="N254" s="14">
        <f>IF(H254="","",(4.966747+(23.27979-4.966747)/(1+(E254/463.6174)))*_xlfn.XLOOKUP(engines!H254,LegendAndTables!$D$4:$D$11,LegendAndTables!$E$4:$E$11,0,0,1)*IF(P254=0,1,1.2)*(1-0.01*I254))</f>
        <v>13.174981668462951</v>
      </c>
      <c r="O254" s="12">
        <f t="shared" si="19"/>
        <v>202.5</v>
      </c>
      <c r="P254" s="7">
        <v>0</v>
      </c>
      <c r="Q254" s="7">
        <v>1287</v>
      </c>
      <c r="R254" s="7">
        <v>531</v>
      </c>
      <c r="S254" s="12">
        <f t="shared" si="20"/>
        <v>754.42541856925413</v>
      </c>
      <c r="U254" s="17"/>
      <c r="V254" s="5" t="str">
        <f>IF(A254&lt;&gt;7,"",VLOOKUP(engines!$A254,LegendAndTables!$C$4:$D$11,2,FALSE))</f>
        <v/>
      </c>
    </row>
    <row r="255" spans="1:22" ht="14.4">
      <c r="A255" s="7">
        <v>4</v>
      </c>
      <c r="E255" s="7">
        <v>1409</v>
      </c>
      <c r="F255" s="17"/>
      <c r="H255" s="5" t="str">
        <f>IF(A255=7,"",VLOOKUP(engines!$A255,LegendAndTables!$C$4:$D$11,2,FALSE))</f>
        <v>diesel</v>
      </c>
      <c r="I255" s="5">
        <f>IF(H255="","",IF(J255=0,_xlfn.XLOOKUP(K255,LegendAndTables!$D$14:$D$21,LegendAndTables!$C$14:$C$21,0,-1,2),_xlfn.XLOOKUP(K255,LegendAndTables!$E$14:$E$21,LegendAndTables!$C$14:$C$21,0,-1,2)))</f>
        <v>10</v>
      </c>
      <c r="J255" s="5">
        <f t="shared" si="21"/>
        <v>0</v>
      </c>
      <c r="K255" s="12">
        <f t="shared" si="18"/>
        <v>5259.4251586412847</v>
      </c>
      <c r="L255" s="12">
        <f t="shared" si="22"/>
        <v>4887</v>
      </c>
      <c r="M255" s="12">
        <f t="shared" si="23"/>
        <v>4209</v>
      </c>
      <c r="N255" s="14">
        <f>IF(H255="","",(4.966747+(23.27979-4.966747)/(1+(E255/463.6174)))*_xlfn.XLOOKUP(engines!H255,LegendAndTables!$D$4:$D$11,LegendAndTables!$E$4:$E$11,0,0,1)*IF(P255=0,1,1.2)*(1-0.01*I255))</f>
        <v>10.260690311952498</v>
      </c>
      <c r="O255" s="12">
        <f t="shared" si="19"/>
        <v>267.89999999999998</v>
      </c>
      <c r="P255" s="7">
        <v>0</v>
      </c>
      <c r="Q255" s="7">
        <v>387</v>
      </c>
      <c r="R255" s="7">
        <v>678</v>
      </c>
      <c r="S255" s="12">
        <f t="shared" si="20"/>
        <v>1758.1534806367308</v>
      </c>
      <c r="U255" s="17"/>
      <c r="V255" s="5" t="str">
        <f>IF(A255&lt;&gt;7,"",VLOOKUP(engines!$A255,LegendAndTables!$C$4:$D$11,2,FALSE))</f>
        <v/>
      </c>
    </row>
    <row r="256" spans="1:22" ht="14.4">
      <c r="A256" s="7">
        <v>7</v>
      </c>
      <c r="E256" s="7">
        <v>57</v>
      </c>
      <c r="F256" s="17"/>
      <c r="H256" s="5" t="str">
        <f>IF(A256=7,"",VLOOKUP(engines!$A256,LegendAndTables!$C$4:$D$11,2,FALSE))</f>
        <v/>
      </c>
      <c r="I256" s="5" t="str">
        <f>IF(H256="","",IF(J256=0,_xlfn.XLOOKUP(K256,LegendAndTables!$D$14:$D$21,LegendAndTables!$C$14:$C$21,0,-1,2),_xlfn.XLOOKUP(K256,LegendAndTables!$E$14:$E$21,LegendAndTables!$C$14:$C$21,0,-1,2)))</f>
        <v/>
      </c>
      <c r="J256" s="5" t="str">
        <f t="shared" si="21"/>
        <v/>
      </c>
      <c r="K256" s="12" t="str">
        <f t="shared" si="18"/>
        <v/>
      </c>
      <c r="L256" s="12" t="str">
        <f t="shared" si="22"/>
        <v/>
      </c>
      <c r="M256" s="12" t="str">
        <f t="shared" si="23"/>
        <v/>
      </c>
      <c r="N256" s="14" t="str">
        <f>IF(H256="","",(4.966747+(23.27979-4.966747)/(1+(E256/463.6174)))*_xlfn.XLOOKUP(engines!H256,LegendAndTables!$D$4:$D$11,LegendAndTables!$E$4:$E$11,0,0,1)*IF(P256=0,1,1.2)*(1-0.01*I256))</f>
        <v/>
      </c>
      <c r="O256" s="12" t="str">
        <f t="shared" si="19"/>
        <v/>
      </c>
      <c r="P256" s="7">
        <v>1</v>
      </c>
      <c r="Q256" s="7">
        <v>988</v>
      </c>
      <c r="R256" s="7">
        <v>571</v>
      </c>
      <c r="S256" s="12" t="str">
        <f t="shared" si="20"/>
        <v/>
      </c>
      <c r="U256" s="17"/>
      <c r="V256" s="5" t="str">
        <f>IF(A256&lt;&gt;7,"",VLOOKUP(engines!$A256,LegendAndTables!$C$4:$D$11,2,FALSE))</f>
        <v>electric</v>
      </c>
    </row>
    <row r="257" spans="1:22" ht="14.4">
      <c r="A257" s="7">
        <v>5</v>
      </c>
      <c r="E257" s="7">
        <v>861</v>
      </c>
      <c r="F257" s="17"/>
      <c r="H257" s="5" t="str">
        <f>IF(A257=7,"",VLOOKUP(engines!$A257,LegendAndTables!$C$4:$D$11,2,FALSE))</f>
        <v>flex-fuel (premium unleaded recommended/E85)</v>
      </c>
      <c r="I257" s="5">
        <f>IF(H257="","",IF(J257=0,_xlfn.XLOOKUP(K257,LegendAndTables!$D$14:$D$21,LegendAndTables!$C$14:$C$21,0,-1,2),_xlfn.XLOOKUP(K257,LegendAndTables!$E$14:$E$21,LegendAndTables!$C$14:$C$21,0,-1,2)))</f>
        <v>6</v>
      </c>
      <c r="J257" s="5">
        <f t="shared" si="21"/>
        <v>1</v>
      </c>
      <c r="K257" s="12">
        <f t="shared" si="18"/>
        <v>3847.958704833411</v>
      </c>
      <c r="L257" s="12">
        <f t="shared" si="22"/>
        <v>7835.1</v>
      </c>
      <c r="M257" s="12">
        <f t="shared" si="23"/>
        <v>7333.1</v>
      </c>
      <c r="N257" s="14">
        <f>IF(H257="","",(4.966747+(23.27979-4.966747)/(1+(E257/463.6174)))*_xlfn.XLOOKUP(engines!H257,LegendAndTables!$D$4:$D$11,LegendAndTables!$E$4:$E$11,0,0,1)*IF(P257=0,1,1.2)*(1-0.01*I257))</f>
        <v>11.549250379401673</v>
      </c>
      <c r="O257" s="12">
        <f t="shared" si="19"/>
        <v>223.75500000000002</v>
      </c>
      <c r="P257" s="7">
        <v>0</v>
      </c>
      <c r="Q257" s="7">
        <v>1462</v>
      </c>
      <c r="R257" s="7">
        <v>502</v>
      </c>
      <c r="S257" s="12">
        <f t="shared" si="20"/>
        <v>616.65216620528827</v>
      </c>
      <c r="U257" s="17"/>
      <c r="V257" s="5" t="str">
        <f>IF(A257&lt;&gt;7,"",VLOOKUP(engines!$A257,LegendAndTables!$C$4:$D$11,2,FALSE))</f>
        <v/>
      </c>
    </row>
    <row r="258" spans="1:22" ht="14.4">
      <c r="A258" s="7">
        <v>2</v>
      </c>
      <c r="E258" s="7">
        <v>1119</v>
      </c>
      <c r="F258" s="17"/>
      <c r="H258" s="5" t="str">
        <f>IF(A258=7,"",VLOOKUP(engines!$A258,LegendAndTables!$C$4:$D$11,2,FALSE))</f>
        <v>regular unleaded</v>
      </c>
      <c r="I258" s="5">
        <f>IF(H258="","",IF(J258=0,_xlfn.XLOOKUP(K258,LegendAndTables!$D$14:$D$21,LegendAndTables!$C$14:$C$21,0,-1,2),_xlfn.XLOOKUP(K258,LegendAndTables!$E$14:$E$21,LegendAndTables!$C$14:$C$21,0,-1,2)))</f>
        <v>8</v>
      </c>
      <c r="J258" s="5">
        <f t="shared" si="21"/>
        <v>0</v>
      </c>
      <c r="K258" s="12">
        <f t="shared" ref="K258:K321" si="24">IF(H258="","",(E258/O258)*1000)</f>
        <v>4683.9681875261622</v>
      </c>
      <c r="L258" s="12">
        <f t="shared" si="22"/>
        <v>7033</v>
      </c>
      <c r="M258" s="12">
        <f t="shared" si="23"/>
        <v>6387</v>
      </c>
      <c r="N258" s="14">
        <f>IF(H258="","",(4.966747+(23.27979-4.966747)/(1+(E258/463.6174)))*_xlfn.XLOOKUP(engines!H258,LegendAndTables!$D$4:$D$11,LegendAndTables!$E$4:$E$11,0,0,1)*IF(P258=0,1,1.2)*(1-0.01*I258))</f>
        <v>9.5049183440788152</v>
      </c>
      <c r="O258" s="12">
        <f t="shared" ref="O258:O321" si="25">IF(H258="","",(127+(0.1*E258))*IF(J258=1,1.05,1))</f>
        <v>238.9</v>
      </c>
      <c r="P258" s="7">
        <v>0</v>
      </c>
      <c r="Q258" s="7">
        <v>1033</v>
      </c>
      <c r="R258" s="7">
        <v>646</v>
      </c>
      <c r="S258" s="12">
        <f t="shared" ref="S258:S321" si="26">IF(H258="","",(E258*5252)/M258)</f>
        <v>920.14842649131049</v>
      </c>
      <c r="U258" s="17"/>
      <c r="V258" s="5" t="str">
        <f>IF(A258&lt;&gt;7,"",VLOOKUP(engines!$A258,LegendAndTables!$C$4:$D$11,2,FALSE))</f>
        <v/>
      </c>
    </row>
    <row r="259" spans="1:22" ht="14.4">
      <c r="A259" s="7">
        <v>6</v>
      </c>
      <c r="E259" s="7">
        <v>933</v>
      </c>
      <c r="F259" s="17"/>
      <c r="H259" s="5" t="str">
        <f>IF(A259=7,"",VLOOKUP(engines!$A259,LegendAndTables!$C$4:$D$11,2,FALSE))</f>
        <v>flex-fuel (premium unleaded required/E85)</v>
      </c>
      <c r="I259" s="5">
        <f>IF(H259="","",IF(J259=0,_xlfn.XLOOKUP(K259,LegendAndTables!$D$14:$D$21,LegendAndTables!$C$14:$C$21,0,-1,2),_xlfn.XLOOKUP(K259,LegendAndTables!$E$14:$E$21,LegendAndTables!$C$14:$C$21,0,-1,2)))</f>
        <v>8</v>
      </c>
      <c r="J259" s="5">
        <f t="shared" ref="J259:J322" si="27">IF(H259="","",P258)</f>
        <v>0</v>
      </c>
      <c r="K259" s="12">
        <f t="shared" si="24"/>
        <v>4235.1339083068542</v>
      </c>
      <c r="L259" s="12">
        <f t="shared" ref="L259:L322" si="28">IF(H259="","",IF(H259="diesel",4500+Q259,6000+Q259)*IF(J259=1,1.05,1))</f>
        <v>6868</v>
      </c>
      <c r="M259" s="12">
        <f t="shared" ref="M259:M322" si="29">IF(H259="","",L259-R259)</f>
        <v>5993</v>
      </c>
      <c r="N259" s="14">
        <f>IF(H259="","",(4.966747+(23.27979-4.966747)/(1+(E259/463.6174)))*_xlfn.XLOOKUP(engines!H259,LegendAndTables!$D$4:$D$11,LegendAndTables!$E$4:$E$11,0,0,1)*IF(P259=0,1,1.2)*(1-0.01*I259))</f>
        <v>13.536082891771736</v>
      </c>
      <c r="O259" s="12">
        <f t="shared" si="25"/>
        <v>220.3</v>
      </c>
      <c r="P259" s="7">
        <v>1</v>
      </c>
      <c r="Q259" s="7">
        <v>868</v>
      </c>
      <c r="R259" s="7">
        <v>875</v>
      </c>
      <c r="S259" s="12">
        <f t="shared" si="26"/>
        <v>817.63991323210416</v>
      </c>
      <c r="U259" s="17"/>
      <c r="V259" s="5" t="str">
        <f>IF(A259&lt;&gt;7,"",VLOOKUP(engines!$A259,LegendAndTables!$C$4:$D$11,2,FALSE))</f>
        <v/>
      </c>
    </row>
    <row r="260" spans="1:22" ht="14.4">
      <c r="A260" s="7">
        <v>1</v>
      </c>
      <c r="E260" s="7">
        <v>1246</v>
      </c>
      <c r="F260" s="17"/>
      <c r="H260" s="5" t="str">
        <f>IF(A260=7,"",VLOOKUP(engines!$A260,LegendAndTables!$C$4:$D$11,2,FALSE))</f>
        <v>premium unleaded (recommended)</v>
      </c>
      <c r="I260" s="5">
        <f>IF(H260="","",IF(J260=0,_xlfn.XLOOKUP(K260,LegendAndTables!$D$14:$D$21,LegendAndTables!$C$14:$C$21,0,-1,2),_xlfn.XLOOKUP(K260,LegendAndTables!$E$14:$E$21,LegendAndTables!$C$14:$C$21,0,-1,2)))</f>
        <v>8</v>
      </c>
      <c r="J260" s="5">
        <f t="shared" si="27"/>
        <v>1</v>
      </c>
      <c r="K260" s="12">
        <f t="shared" si="24"/>
        <v>4716.481187069422</v>
      </c>
      <c r="L260" s="12">
        <f t="shared" si="28"/>
        <v>6893.25</v>
      </c>
      <c r="M260" s="12">
        <f t="shared" si="29"/>
        <v>6266.25</v>
      </c>
      <c r="N260" s="14">
        <f>IF(H260="","",(4.966747+(23.27979-4.966747)/(1+(E260/463.6174)))*_xlfn.XLOOKUP(engines!H260,LegendAndTables!$D$4:$D$11,LegendAndTables!$E$4:$E$11,0,0,1)*IF(P260=0,1,1.2)*(1-0.01*I260))</f>
        <v>9.2296636166444621</v>
      </c>
      <c r="O260" s="12">
        <f t="shared" si="25"/>
        <v>264.18</v>
      </c>
      <c r="P260" s="7">
        <v>0</v>
      </c>
      <c r="Q260" s="7">
        <v>565</v>
      </c>
      <c r="R260" s="7">
        <v>627</v>
      </c>
      <c r="S260" s="12">
        <f t="shared" si="26"/>
        <v>1044.3234789547178</v>
      </c>
      <c r="U260" s="17"/>
      <c r="V260" s="5" t="str">
        <f>IF(A260&lt;&gt;7,"",VLOOKUP(engines!$A260,LegendAndTables!$C$4:$D$11,2,FALSE))</f>
        <v/>
      </c>
    </row>
    <row r="261" spans="1:22" ht="14.4">
      <c r="A261" s="7">
        <v>8</v>
      </c>
      <c r="E261" s="7">
        <v>638</v>
      </c>
      <c r="F261" s="17"/>
      <c r="H261" s="5" t="str">
        <f>IF(A261=7,"",VLOOKUP(engines!$A261,LegendAndTables!$C$4:$D$11,2,FALSE))</f>
        <v>flex-fuel (unleaded/E85)</v>
      </c>
      <c r="I261" s="5">
        <f>IF(H261="","",IF(J261=0,_xlfn.XLOOKUP(K261,LegendAndTables!$D$14:$D$21,LegendAndTables!$C$14:$C$21,0,-1,2),_xlfn.XLOOKUP(K261,LegendAndTables!$E$14:$E$21,LegendAndTables!$C$14:$C$21,0,-1,2)))</f>
        <v>6</v>
      </c>
      <c r="J261" s="5">
        <f t="shared" si="27"/>
        <v>0</v>
      </c>
      <c r="K261" s="12">
        <f t="shared" si="24"/>
        <v>3343.8155136268342</v>
      </c>
      <c r="L261" s="12">
        <f t="shared" si="28"/>
        <v>7082</v>
      </c>
      <c r="M261" s="12">
        <f t="shared" si="29"/>
        <v>6126</v>
      </c>
      <c r="N261" s="14">
        <f>IF(H261="","",(4.966747+(23.27979-4.966747)/(1+(E261/463.6174)))*_xlfn.XLOOKUP(engines!H261,LegendAndTables!$D$4:$D$11,LegendAndTables!$E$4:$E$11,0,0,1)*IF(P261=0,1,1.2)*(1-0.01*I261))</f>
        <v>12.747327847287458</v>
      </c>
      <c r="O261" s="12">
        <f t="shared" si="25"/>
        <v>190.8</v>
      </c>
      <c r="P261" s="7">
        <v>0</v>
      </c>
      <c r="Q261" s="7">
        <v>1082</v>
      </c>
      <c r="R261" s="7">
        <v>956</v>
      </c>
      <c r="S261" s="12">
        <f t="shared" si="26"/>
        <v>546.97616715638264</v>
      </c>
      <c r="U261" s="17"/>
      <c r="V261" s="5" t="str">
        <f>IF(A261&lt;&gt;7,"",VLOOKUP(engines!$A261,LegendAndTables!$C$4:$D$11,2,FALSE))</f>
        <v/>
      </c>
    </row>
    <row r="262" spans="1:22" ht="14.4">
      <c r="A262" s="7">
        <v>7</v>
      </c>
      <c r="E262" s="7">
        <v>765</v>
      </c>
      <c r="F262" s="17"/>
      <c r="H262" s="5" t="str">
        <f>IF(A262=7,"",VLOOKUP(engines!$A262,LegendAndTables!$C$4:$D$11,2,FALSE))</f>
        <v/>
      </c>
      <c r="I262" s="5" t="str">
        <f>IF(H262="","",IF(J262=0,_xlfn.XLOOKUP(K262,LegendAndTables!$D$14:$D$21,LegendAndTables!$C$14:$C$21,0,-1,2),_xlfn.XLOOKUP(K262,LegendAndTables!$E$14:$E$21,LegendAndTables!$C$14:$C$21,0,-1,2)))</f>
        <v/>
      </c>
      <c r="J262" s="5" t="str">
        <f t="shared" si="27"/>
        <v/>
      </c>
      <c r="K262" s="12" t="str">
        <f t="shared" si="24"/>
        <v/>
      </c>
      <c r="L262" s="12" t="str">
        <f t="shared" si="28"/>
        <v/>
      </c>
      <c r="M262" s="12" t="str">
        <f t="shared" si="29"/>
        <v/>
      </c>
      <c r="N262" s="14" t="str">
        <f>IF(H262="","",(4.966747+(23.27979-4.966747)/(1+(E262/463.6174)))*_xlfn.XLOOKUP(engines!H262,LegendAndTables!$D$4:$D$11,LegendAndTables!$E$4:$E$11,0,0,1)*IF(P262=0,1,1.2)*(1-0.01*I262))</f>
        <v/>
      </c>
      <c r="O262" s="12" t="str">
        <f t="shared" si="25"/>
        <v/>
      </c>
      <c r="P262" s="7">
        <v>0</v>
      </c>
      <c r="Q262" s="7">
        <v>1273</v>
      </c>
      <c r="R262" s="7">
        <v>524</v>
      </c>
      <c r="S262" s="12" t="str">
        <f t="shared" si="26"/>
        <v/>
      </c>
      <c r="U262" s="17"/>
      <c r="V262" s="5" t="str">
        <f>IF(A262&lt;&gt;7,"",VLOOKUP(engines!$A262,LegendAndTables!$C$4:$D$11,2,FALSE))</f>
        <v>electric</v>
      </c>
    </row>
    <row r="263" spans="1:22" ht="14.4">
      <c r="A263" s="7">
        <v>2</v>
      </c>
      <c r="E263" s="7">
        <v>890</v>
      </c>
      <c r="F263" s="17"/>
      <c r="H263" s="5" t="str">
        <f>IF(A263=7,"",VLOOKUP(engines!$A263,LegendAndTables!$C$4:$D$11,2,FALSE))</f>
        <v>regular unleaded</v>
      </c>
      <c r="I263" s="5">
        <f>IF(H263="","",IF(J263=0,_xlfn.XLOOKUP(K263,LegendAndTables!$D$14:$D$21,LegendAndTables!$C$14:$C$21,0,-1,2),_xlfn.XLOOKUP(K263,LegendAndTables!$E$14:$E$21,LegendAndTables!$C$14:$C$21,0,-1,2)))</f>
        <v>8</v>
      </c>
      <c r="J263" s="5">
        <f t="shared" si="27"/>
        <v>0</v>
      </c>
      <c r="K263" s="12">
        <f t="shared" si="24"/>
        <v>4120.3703703703704</v>
      </c>
      <c r="L263" s="12">
        <f t="shared" si="28"/>
        <v>6300</v>
      </c>
      <c r="M263" s="12">
        <f t="shared" si="29"/>
        <v>5596</v>
      </c>
      <c r="N263" s="14">
        <f>IF(H263="","",(4.966747+(23.27979-4.966747)/(1+(E263/463.6174)))*_xlfn.XLOOKUP(engines!H263,LegendAndTables!$D$4:$D$11,LegendAndTables!$E$4:$E$11,0,0,1)*IF(P263=0,1,1.2)*(1-0.01*I263))</f>
        <v>12.407867894391714</v>
      </c>
      <c r="O263" s="12">
        <f t="shared" si="25"/>
        <v>216</v>
      </c>
      <c r="P263" s="7">
        <v>1</v>
      </c>
      <c r="Q263" s="7">
        <v>300</v>
      </c>
      <c r="R263" s="7">
        <v>704</v>
      </c>
      <c r="S263" s="12">
        <f t="shared" si="26"/>
        <v>835.28949249463903</v>
      </c>
      <c r="U263" s="17"/>
      <c r="V263" s="5" t="str">
        <f>IF(A263&lt;&gt;7,"",VLOOKUP(engines!$A263,LegendAndTables!$C$4:$D$11,2,FALSE))</f>
        <v/>
      </c>
    </row>
    <row r="264" spans="1:22" ht="14.4">
      <c r="A264" s="7">
        <v>2</v>
      </c>
      <c r="E264" s="7">
        <v>780</v>
      </c>
      <c r="F264" s="17"/>
      <c r="H264" s="5" t="str">
        <f>IF(A264=7,"",VLOOKUP(engines!$A264,LegendAndTables!$C$4:$D$11,2,FALSE))</f>
        <v>regular unleaded</v>
      </c>
      <c r="I264" s="5">
        <f>IF(H264="","",IF(J264=0,_xlfn.XLOOKUP(K264,LegendAndTables!$D$14:$D$21,LegendAndTables!$C$14:$C$21,0,-1,2),_xlfn.XLOOKUP(K264,LegendAndTables!$E$14:$E$21,LegendAndTables!$C$14:$C$21,0,-1,2)))</f>
        <v>6</v>
      </c>
      <c r="J264" s="5">
        <f t="shared" si="27"/>
        <v>1</v>
      </c>
      <c r="K264" s="12">
        <f t="shared" si="24"/>
        <v>3623.6933797909405</v>
      </c>
      <c r="L264" s="12">
        <f t="shared" si="28"/>
        <v>7041.3</v>
      </c>
      <c r="M264" s="12">
        <f t="shared" si="29"/>
        <v>6124.3</v>
      </c>
      <c r="N264" s="14">
        <f>IF(H264="","",(4.966747+(23.27979-4.966747)/(1+(E264/463.6174)))*_xlfn.XLOOKUP(engines!H264,LegendAndTables!$D$4:$D$11,LegendAndTables!$E$4:$E$11,0,0,1)*IF(P264=0,1,1.2)*(1-0.01*I264))</f>
        <v>13.303409556674172</v>
      </c>
      <c r="O264" s="12">
        <f t="shared" si="25"/>
        <v>215.25</v>
      </c>
      <c r="P264" s="7">
        <v>1</v>
      </c>
      <c r="Q264" s="7">
        <v>706</v>
      </c>
      <c r="R264" s="7">
        <v>917</v>
      </c>
      <c r="S264" s="12">
        <f t="shared" si="26"/>
        <v>668.90256845680324</v>
      </c>
      <c r="U264" s="17"/>
      <c r="V264" s="5" t="str">
        <f>IF(A264&lt;&gt;7,"",VLOOKUP(engines!$A264,LegendAndTables!$C$4:$D$11,2,FALSE))</f>
        <v/>
      </c>
    </row>
    <row r="265" spans="1:22" ht="14.4">
      <c r="A265" s="7">
        <v>3</v>
      </c>
      <c r="E265" s="7">
        <v>1408</v>
      </c>
      <c r="F265" s="17"/>
      <c r="H265" s="5" t="str">
        <f>IF(A265=7,"",VLOOKUP(engines!$A265,LegendAndTables!$C$4:$D$11,2,FALSE))</f>
        <v>premium unleaded (required)</v>
      </c>
      <c r="I265" s="5">
        <f>IF(H265="","",IF(J265=0,_xlfn.XLOOKUP(K265,LegendAndTables!$D$14:$D$21,LegendAndTables!$C$14:$C$21,0,-1,2),_xlfn.XLOOKUP(K265,LegendAndTables!$E$14:$E$21,LegendAndTables!$C$14:$C$21,0,-1,2)))</f>
        <v>8</v>
      </c>
      <c r="J265" s="5">
        <f t="shared" si="27"/>
        <v>1</v>
      </c>
      <c r="K265" s="12">
        <f t="shared" si="24"/>
        <v>5007.2904441836481</v>
      </c>
      <c r="L265" s="12">
        <f t="shared" si="28"/>
        <v>7523.25</v>
      </c>
      <c r="M265" s="12">
        <f t="shared" si="29"/>
        <v>6883.25</v>
      </c>
      <c r="N265" s="14">
        <f>IF(H265="","",(4.966747+(23.27979-4.966747)/(1+(E265/463.6174)))*_xlfn.XLOOKUP(engines!H265,LegendAndTables!$D$4:$D$11,LegendAndTables!$E$4:$E$11,0,0,1)*IF(P265=0,1,1.2)*(1-0.01*I265))</f>
        <v>10.806121433637026</v>
      </c>
      <c r="O265" s="12">
        <f t="shared" si="25"/>
        <v>281.19</v>
      </c>
      <c r="P265" s="7">
        <v>1</v>
      </c>
      <c r="Q265" s="7">
        <v>1165</v>
      </c>
      <c r="R265" s="7">
        <v>640</v>
      </c>
      <c r="S265" s="12">
        <f t="shared" si="26"/>
        <v>1074.3204155013984</v>
      </c>
      <c r="U265" s="17"/>
      <c r="V265" s="5" t="str">
        <f>IF(A265&lt;&gt;7,"",VLOOKUP(engines!$A265,LegendAndTables!$C$4:$D$11,2,FALSE))</f>
        <v/>
      </c>
    </row>
    <row r="266" spans="1:22" ht="14.4">
      <c r="A266" s="7">
        <v>6</v>
      </c>
      <c r="E266" s="7">
        <v>279</v>
      </c>
      <c r="F266" s="17"/>
      <c r="H266" s="5" t="str">
        <f>IF(A266=7,"",VLOOKUP(engines!$A266,LegendAndTables!$C$4:$D$11,2,FALSE))</f>
        <v>flex-fuel (premium unleaded required/E85)</v>
      </c>
      <c r="I266" s="5">
        <f>IF(H266="","",IF(J266=0,_xlfn.XLOOKUP(K266,LegendAndTables!$D$14:$D$21,LegendAndTables!$C$14:$C$21,0,-1,2),_xlfn.XLOOKUP(K266,LegendAndTables!$E$14:$E$21,LegendAndTables!$C$14:$C$21,0,-1,2)))</f>
        <v>4</v>
      </c>
      <c r="J266" s="5">
        <f t="shared" si="27"/>
        <v>1</v>
      </c>
      <c r="K266" s="12">
        <f t="shared" si="24"/>
        <v>1715.3924190722123</v>
      </c>
      <c r="L266" s="12">
        <f t="shared" si="28"/>
        <v>7661.85</v>
      </c>
      <c r="M266" s="12">
        <f t="shared" si="29"/>
        <v>7023.85</v>
      </c>
      <c r="N266" s="14">
        <f>IF(H266="","",(4.966747+(23.27979-4.966747)/(1+(E266/463.6174)))*_xlfn.XLOOKUP(engines!H266,LegendAndTables!$D$4:$D$11,LegendAndTables!$E$4:$E$11,0,0,1)*IF(P266=0,1,1.2)*(1-0.01*I266))</f>
        <v>20.9705134079035</v>
      </c>
      <c r="O266" s="12">
        <f t="shared" si="25"/>
        <v>162.64500000000001</v>
      </c>
      <c r="P266" s="7">
        <v>1</v>
      </c>
      <c r="Q266" s="7">
        <v>1297</v>
      </c>
      <c r="R266" s="7">
        <v>638</v>
      </c>
      <c r="S266" s="12">
        <f t="shared" si="26"/>
        <v>208.61891982317388</v>
      </c>
      <c r="U266" s="17"/>
      <c r="V266" s="5" t="str">
        <f>IF(A266&lt;&gt;7,"",VLOOKUP(engines!$A266,LegendAndTables!$C$4:$D$11,2,FALSE))</f>
        <v/>
      </c>
    </row>
    <row r="267" spans="1:22" ht="14.4">
      <c r="A267" s="7">
        <v>6</v>
      </c>
      <c r="E267" s="7">
        <v>96</v>
      </c>
      <c r="F267" s="17"/>
      <c r="H267" s="5" t="str">
        <f>IF(A267=7,"",VLOOKUP(engines!$A267,LegendAndTables!$C$4:$D$11,2,FALSE))</f>
        <v>flex-fuel (premium unleaded required/E85)</v>
      </c>
      <c r="I267" s="5">
        <f>IF(H267="","",IF(J267=0,_xlfn.XLOOKUP(K267,LegendAndTables!$D$14:$D$21,LegendAndTables!$C$14:$C$21,0,-1,2),_xlfn.XLOOKUP(K267,LegendAndTables!$E$14:$E$21,LegendAndTables!$C$14:$C$21,0,-1,2)))</f>
        <v>3</v>
      </c>
      <c r="J267" s="5">
        <f t="shared" si="27"/>
        <v>1</v>
      </c>
      <c r="K267" s="12">
        <f t="shared" si="24"/>
        <v>669.31604266889769</v>
      </c>
      <c r="L267" s="12">
        <f t="shared" si="28"/>
        <v>7280.7000000000007</v>
      </c>
      <c r="M267" s="12">
        <f t="shared" si="29"/>
        <v>6755.7000000000007</v>
      </c>
      <c r="N267" s="14">
        <f>IF(H267="","",(4.966747+(23.27979-4.966747)/(1+(E267/463.6174)))*_xlfn.XLOOKUP(engines!H267,LegendAndTables!$D$4:$D$11,LegendAndTables!$E$4:$E$11,0,0,1)*IF(P267=0,1,1.2)*(1-0.01*I267))</f>
        <v>26.019443736367037</v>
      </c>
      <c r="O267" s="12">
        <f t="shared" si="25"/>
        <v>143.43</v>
      </c>
      <c r="P267" s="7">
        <v>1</v>
      </c>
      <c r="Q267" s="7">
        <v>934</v>
      </c>
      <c r="R267" s="7">
        <v>525</v>
      </c>
      <c r="S267" s="12">
        <f t="shared" si="26"/>
        <v>74.632088458634925</v>
      </c>
      <c r="U267" s="17"/>
      <c r="V267" s="5" t="str">
        <f>IF(A267&lt;&gt;7,"",VLOOKUP(engines!$A267,LegendAndTables!$C$4:$D$11,2,FALSE))</f>
        <v/>
      </c>
    </row>
    <row r="268" spans="1:22" ht="14.4">
      <c r="A268" s="7">
        <v>7</v>
      </c>
      <c r="E268" s="7">
        <v>462</v>
      </c>
      <c r="F268" s="17"/>
      <c r="H268" s="5" t="str">
        <f>IF(A268=7,"",VLOOKUP(engines!$A268,LegendAndTables!$C$4:$D$11,2,FALSE))</f>
        <v/>
      </c>
      <c r="I268" s="5" t="str">
        <f>IF(H268="","",IF(J268=0,_xlfn.XLOOKUP(K268,LegendAndTables!$D$14:$D$21,LegendAndTables!$C$14:$C$21,0,-1,2),_xlfn.XLOOKUP(K268,LegendAndTables!$E$14:$E$21,LegendAndTables!$C$14:$C$21,0,-1,2)))</f>
        <v/>
      </c>
      <c r="J268" s="5" t="str">
        <f t="shared" si="27"/>
        <v/>
      </c>
      <c r="K268" s="12" t="str">
        <f t="shared" si="24"/>
        <v/>
      </c>
      <c r="L268" s="12" t="str">
        <f t="shared" si="28"/>
        <v/>
      </c>
      <c r="M268" s="12" t="str">
        <f t="shared" si="29"/>
        <v/>
      </c>
      <c r="N268" s="14" t="str">
        <f>IF(H268="","",(4.966747+(23.27979-4.966747)/(1+(E268/463.6174)))*_xlfn.XLOOKUP(engines!H268,LegendAndTables!$D$4:$D$11,LegendAndTables!$E$4:$E$11,0,0,1)*IF(P268=0,1,1.2)*(1-0.01*I268))</f>
        <v/>
      </c>
      <c r="O268" s="12" t="str">
        <f t="shared" si="25"/>
        <v/>
      </c>
      <c r="P268" s="7">
        <v>0</v>
      </c>
      <c r="Q268" s="7">
        <v>545</v>
      </c>
      <c r="R268" s="7">
        <v>950</v>
      </c>
      <c r="S268" s="12" t="str">
        <f t="shared" si="26"/>
        <v/>
      </c>
      <c r="U268" s="17"/>
      <c r="V268" s="5" t="str">
        <f>IF(A268&lt;&gt;7,"",VLOOKUP(engines!$A268,LegendAndTables!$C$4:$D$11,2,FALSE))</f>
        <v>electric</v>
      </c>
    </row>
    <row r="269" spans="1:22" ht="14.4">
      <c r="A269" s="7">
        <v>1</v>
      </c>
      <c r="E269" s="7">
        <v>318</v>
      </c>
      <c r="F269" s="17"/>
      <c r="H269" s="5" t="str">
        <f>IF(A269=7,"",VLOOKUP(engines!$A269,LegendAndTables!$C$4:$D$11,2,FALSE))</f>
        <v>premium unleaded (recommended)</v>
      </c>
      <c r="I269" s="5">
        <f>IF(H269="","",IF(J269=0,_xlfn.XLOOKUP(K269,LegendAndTables!$D$14:$D$21,LegendAndTables!$C$14:$C$21,0,-1,2),_xlfn.XLOOKUP(K269,LegendAndTables!$E$14:$E$21,LegendAndTables!$C$14:$C$21,0,-1,2)))</f>
        <v>4</v>
      </c>
      <c r="J269" s="5">
        <f t="shared" si="27"/>
        <v>0</v>
      </c>
      <c r="K269" s="12">
        <f t="shared" si="24"/>
        <v>2002.5188916876573</v>
      </c>
      <c r="L269" s="12">
        <f t="shared" si="28"/>
        <v>6784</v>
      </c>
      <c r="M269" s="12">
        <f t="shared" si="29"/>
        <v>6007</v>
      </c>
      <c r="N269" s="14">
        <f>IF(H269="","",(4.966747+(23.27979-4.966747)/(1+(E269/463.6174)))*_xlfn.XLOOKUP(engines!H269,LegendAndTables!$D$4:$D$11,LegendAndTables!$E$4:$E$11,0,0,1)*IF(P269=0,1,1.2)*(1-0.01*I269))</f>
        <v>15.347946558114343</v>
      </c>
      <c r="O269" s="12">
        <f t="shared" si="25"/>
        <v>158.80000000000001</v>
      </c>
      <c r="P269" s="7">
        <v>0</v>
      </c>
      <c r="Q269" s="7">
        <v>784</v>
      </c>
      <c r="R269" s="7">
        <v>777</v>
      </c>
      <c r="S269" s="12">
        <f t="shared" si="26"/>
        <v>278.03162976527386</v>
      </c>
      <c r="U269" s="17"/>
      <c r="V269" s="5" t="str">
        <f>IF(A269&lt;&gt;7,"",VLOOKUP(engines!$A269,LegendAndTables!$C$4:$D$11,2,FALSE))</f>
        <v/>
      </c>
    </row>
    <row r="270" spans="1:22" ht="14.4">
      <c r="A270" s="7">
        <v>6</v>
      </c>
      <c r="E270" s="7">
        <v>1405</v>
      </c>
      <c r="F270" s="17"/>
      <c r="H270" s="5" t="str">
        <f>IF(A270=7,"",VLOOKUP(engines!$A270,LegendAndTables!$C$4:$D$11,2,FALSE))</f>
        <v>flex-fuel (premium unleaded required/E85)</v>
      </c>
      <c r="I270" s="5">
        <f>IF(H270="","",IF(J270=0,_xlfn.XLOOKUP(K270,LegendAndTables!$D$14:$D$21,LegendAndTables!$C$14:$C$21,0,-1,2),_xlfn.XLOOKUP(K270,LegendAndTables!$E$14:$E$21,LegendAndTables!$C$14:$C$21,0,-1,2)))</f>
        <v>10</v>
      </c>
      <c r="J270" s="5">
        <f t="shared" si="27"/>
        <v>0</v>
      </c>
      <c r="K270" s="12">
        <f t="shared" si="24"/>
        <v>5252.336448598131</v>
      </c>
      <c r="L270" s="12">
        <f t="shared" si="28"/>
        <v>6810</v>
      </c>
      <c r="M270" s="12">
        <f t="shared" si="29"/>
        <v>5847</v>
      </c>
      <c r="N270" s="14">
        <f>IF(H270="","",(4.966747+(23.27979-4.966747)/(1+(E270/463.6174)))*_xlfn.XLOOKUP(engines!H270,LegendAndTables!$D$4:$D$11,LegendAndTables!$E$4:$E$11,0,0,1)*IF(P270=0,1,1.2)*(1-0.01*I270))</f>
        <v>9.5008341740254885</v>
      </c>
      <c r="O270" s="12">
        <f t="shared" si="25"/>
        <v>267.5</v>
      </c>
      <c r="P270" s="7">
        <v>0</v>
      </c>
      <c r="Q270" s="7">
        <v>810</v>
      </c>
      <c r="R270" s="7">
        <v>963</v>
      </c>
      <c r="S270" s="12">
        <f t="shared" si="26"/>
        <v>1262.0249700701215</v>
      </c>
      <c r="U270" s="17"/>
      <c r="V270" s="5" t="str">
        <f>IF(A270&lt;&gt;7,"",VLOOKUP(engines!$A270,LegendAndTables!$C$4:$D$11,2,FALSE))</f>
        <v/>
      </c>
    </row>
    <row r="271" spans="1:22" ht="14.4">
      <c r="A271" s="7">
        <v>8</v>
      </c>
      <c r="E271" s="7">
        <v>1178</v>
      </c>
      <c r="F271" s="17"/>
      <c r="H271" s="5" t="str">
        <f>IF(A271=7,"",VLOOKUP(engines!$A271,LegendAndTables!$C$4:$D$11,2,FALSE))</f>
        <v>flex-fuel (unleaded/E85)</v>
      </c>
      <c r="I271" s="5">
        <f>IF(H271="","",IF(J271=0,_xlfn.XLOOKUP(K271,LegendAndTables!$D$14:$D$21,LegendAndTables!$C$14:$C$21,0,-1,2),_xlfn.XLOOKUP(K271,LegendAndTables!$E$14:$E$21,LegendAndTables!$C$14:$C$21,0,-1,2)))</f>
        <v>8</v>
      </c>
      <c r="J271" s="5">
        <f t="shared" si="27"/>
        <v>0</v>
      </c>
      <c r="K271" s="12">
        <f t="shared" si="24"/>
        <v>4812.0915032679741</v>
      </c>
      <c r="L271" s="12">
        <f t="shared" si="28"/>
        <v>6925</v>
      </c>
      <c r="M271" s="12">
        <f t="shared" si="29"/>
        <v>5933</v>
      </c>
      <c r="N271" s="14">
        <f>IF(H271="","",(4.966747+(23.27979-4.966747)/(1+(E271/463.6174)))*_xlfn.XLOOKUP(engines!H271,LegendAndTables!$D$4:$D$11,LegendAndTables!$E$4:$E$11,0,0,1)*IF(P271=0,1,1.2)*(1-0.01*I271))</f>
        <v>11.976555275520694</v>
      </c>
      <c r="O271" s="12">
        <f t="shared" si="25"/>
        <v>244.8</v>
      </c>
      <c r="P271" s="7">
        <v>1</v>
      </c>
      <c r="Q271" s="7">
        <v>925</v>
      </c>
      <c r="R271" s="7">
        <v>992</v>
      </c>
      <c r="S271" s="12">
        <f t="shared" si="26"/>
        <v>1042.7871228720714</v>
      </c>
      <c r="U271" s="17"/>
      <c r="V271" s="5" t="str">
        <f>IF(A271&lt;&gt;7,"",VLOOKUP(engines!$A271,LegendAndTables!$C$4:$D$11,2,FALSE))</f>
        <v/>
      </c>
    </row>
    <row r="272" spans="1:22" ht="14.4">
      <c r="A272" s="7">
        <v>5</v>
      </c>
      <c r="E272" s="7">
        <v>919</v>
      </c>
      <c r="F272" s="17"/>
      <c r="H272" s="5" t="str">
        <f>IF(A272=7,"",VLOOKUP(engines!$A272,LegendAndTables!$C$4:$D$11,2,FALSE))</f>
        <v>flex-fuel (premium unleaded recommended/E85)</v>
      </c>
      <c r="I272" s="5">
        <f>IF(H272="","",IF(J272=0,_xlfn.XLOOKUP(K272,LegendAndTables!$D$14:$D$21,LegendAndTables!$C$14:$C$21,0,-1,2),_xlfn.XLOOKUP(K272,LegendAndTables!$E$14:$E$21,LegendAndTables!$C$14:$C$21,0,-1,2)))</f>
        <v>8</v>
      </c>
      <c r="J272" s="5">
        <f t="shared" si="27"/>
        <v>1</v>
      </c>
      <c r="K272" s="12">
        <f t="shared" si="24"/>
        <v>3998.3467119145507</v>
      </c>
      <c r="L272" s="12">
        <f t="shared" si="28"/>
        <v>6909</v>
      </c>
      <c r="M272" s="12">
        <f t="shared" si="29"/>
        <v>6246</v>
      </c>
      <c r="N272" s="14">
        <f>IF(H272="","",(4.966747+(23.27979-4.966747)/(1+(E272/463.6174)))*_xlfn.XLOOKUP(engines!H272,LegendAndTables!$D$4:$D$11,LegendAndTables!$E$4:$E$11,0,0,1)*IF(P272=0,1,1.2)*(1-0.01*I272))</f>
        <v>13.243636996582094</v>
      </c>
      <c r="O272" s="12">
        <f t="shared" si="25"/>
        <v>229.84500000000003</v>
      </c>
      <c r="P272" s="7">
        <v>1</v>
      </c>
      <c r="Q272" s="7">
        <v>580</v>
      </c>
      <c r="R272" s="7">
        <v>663</v>
      </c>
      <c r="S272" s="12">
        <f t="shared" si="26"/>
        <v>772.74863912904254</v>
      </c>
      <c r="U272" s="17"/>
      <c r="V272" s="5" t="str">
        <f>IF(A272&lt;&gt;7,"",VLOOKUP(engines!$A272,LegendAndTables!$C$4:$D$11,2,FALSE))</f>
        <v/>
      </c>
    </row>
    <row r="273" spans="1:22" ht="14.4">
      <c r="A273" s="7">
        <v>5</v>
      </c>
      <c r="E273" s="7">
        <v>1251</v>
      </c>
      <c r="F273" s="17"/>
      <c r="H273" s="5" t="str">
        <f>IF(A273=7,"",VLOOKUP(engines!$A273,LegendAndTables!$C$4:$D$11,2,FALSE))</f>
        <v>flex-fuel (premium unleaded recommended/E85)</v>
      </c>
      <c r="I273" s="5">
        <f>IF(H273="","",IF(J273=0,_xlfn.XLOOKUP(K273,LegendAndTables!$D$14:$D$21,LegendAndTables!$C$14:$C$21,0,-1,2),_xlfn.XLOOKUP(K273,LegendAndTables!$E$14:$E$21,LegendAndTables!$C$14:$C$21,0,-1,2)))</f>
        <v>8</v>
      </c>
      <c r="J273" s="5">
        <f t="shared" si="27"/>
        <v>1</v>
      </c>
      <c r="K273" s="12">
        <f t="shared" si="24"/>
        <v>4726.0157533858437</v>
      </c>
      <c r="L273" s="12">
        <f t="shared" si="28"/>
        <v>7234.5</v>
      </c>
      <c r="M273" s="12">
        <f t="shared" si="29"/>
        <v>6243.5</v>
      </c>
      <c r="N273" s="14">
        <f>IF(H273="","",(4.966747+(23.27979-4.966747)/(1+(E273/463.6174)))*_xlfn.XLOOKUP(engines!H273,LegendAndTables!$D$4:$D$11,LegendAndTables!$E$4:$E$11,0,0,1)*IF(P273=0,1,1.2)*(1-0.01*I273))</f>
        <v>11.8259449266801</v>
      </c>
      <c r="O273" s="12">
        <f t="shared" si="25"/>
        <v>264.70500000000004</v>
      </c>
      <c r="P273" s="7">
        <v>1</v>
      </c>
      <c r="Q273" s="7">
        <v>890</v>
      </c>
      <c r="R273" s="7">
        <v>991</v>
      </c>
      <c r="S273" s="12">
        <f t="shared" si="26"/>
        <v>1052.3347481380636</v>
      </c>
      <c r="U273" s="17"/>
      <c r="V273" s="5" t="str">
        <f>IF(A273&lt;&gt;7,"",VLOOKUP(engines!$A273,LegendAndTables!$C$4:$D$11,2,FALSE))</f>
        <v/>
      </c>
    </row>
    <row r="274" spans="1:22" ht="14.4">
      <c r="A274" s="7">
        <v>2</v>
      </c>
      <c r="E274" s="7">
        <v>875</v>
      </c>
      <c r="F274" s="17"/>
      <c r="H274" s="5" t="str">
        <f>IF(A274=7,"",VLOOKUP(engines!$A274,LegendAndTables!$C$4:$D$11,2,FALSE))</f>
        <v>regular unleaded</v>
      </c>
      <c r="I274" s="5">
        <f>IF(H274="","",IF(J274=0,_xlfn.XLOOKUP(K274,LegendAndTables!$D$14:$D$21,LegendAndTables!$C$14:$C$21,0,-1,2),_xlfn.XLOOKUP(K274,LegendAndTables!$E$14:$E$21,LegendAndTables!$C$14:$C$21,0,-1,2)))</f>
        <v>6</v>
      </c>
      <c r="J274" s="5">
        <f t="shared" si="27"/>
        <v>1</v>
      </c>
      <c r="K274" s="12">
        <f t="shared" si="24"/>
        <v>3885.0038850038845</v>
      </c>
      <c r="L274" s="12">
        <f t="shared" si="28"/>
        <v>6547.8</v>
      </c>
      <c r="M274" s="12">
        <f t="shared" si="29"/>
        <v>5735.8</v>
      </c>
      <c r="N274" s="14">
        <f>IF(H274="","",(4.966747+(23.27979-4.966747)/(1+(E274/463.6174)))*_xlfn.XLOOKUP(engines!H274,LegendAndTables!$D$4:$D$11,LegendAndTables!$E$4:$E$11,0,0,1)*IF(P274=0,1,1.2)*(1-0.01*I274))</f>
        <v>12.756884986349563</v>
      </c>
      <c r="O274" s="12">
        <f t="shared" si="25"/>
        <v>225.22500000000002</v>
      </c>
      <c r="P274" s="7">
        <v>1</v>
      </c>
      <c r="Q274" s="7">
        <v>236</v>
      </c>
      <c r="R274" s="7">
        <v>812</v>
      </c>
      <c r="S274" s="12">
        <f t="shared" si="26"/>
        <v>801.19599707102759</v>
      </c>
      <c r="U274" s="17"/>
      <c r="V274" s="5" t="str">
        <f>IF(A274&lt;&gt;7,"",VLOOKUP(engines!$A274,LegendAndTables!$C$4:$D$11,2,FALSE))</f>
        <v/>
      </c>
    </row>
    <row r="275" spans="1:22" ht="14.4">
      <c r="A275" s="7">
        <v>1</v>
      </c>
      <c r="E275" s="7">
        <v>1487</v>
      </c>
      <c r="F275" s="17"/>
      <c r="H275" s="5" t="str">
        <f>IF(A275=7,"",VLOOKUP(engines!$A275,LegendAndTables!$C$4:$D$11,2,FALSE))</f>
        <v>premium unleaded (recommended)</v>
      </c>
      <c r="I275" s="5">
        <f>IF(H275="","",IF(J275=0,_xlfn.XLOOKUP(K275,LegendAndTables!$D$14:$D$21,LegendAndTables!$C$14:$C$21,0,-1,2),_xlfn.XLOOKUP(K275,LegendAndTables!$E$14:$E$21,LegendAndTables!$C$14:$C$21,0,-1,2)))</f>
        <v>8</v>
      </c>
      <c r="J275" s="5">
        <f t="shared" si="27"/>
        <v>1</v>
      </c>
      <c r="K275" s="12">
        <f t="shared" si="24"/>
        <v>5136.7082923122089</v>
      </c>
      <c r="L275" s="12">
        <f t="shared" si="28"/>
        <v>6957.3</v>
      </c>
      <c r="M275" s="12">
        <f t="shared" si="29"/>
        <v>6350.3</v>
      </c>
      <c r="N275" s="14">
        <f>IF(H275="","",(4.966747+(23.27979-4.966747)/(1+(E275/463.6174)))*_xlfn.XLOOKUP(engines!H275,LegendAndTables!$D$4:$D$11,LegendAndTables!$E$4:$E$11,0,0,1)*IF(P275=0,1,1.2)*(1-0.01*I275))</f>
        <v>8.6595315572652538</v>
      </c>
      <c r="O275" s="12">
        <f t="shared" si="25"/>
        <v>289.48500000000007</v>
      </c>
      <c r="P275" s="7">
        <v>0</v>
      </c>
      <c r="Q275" s="7">
        <v>626</v>
      </c>
      <c r="R275" s="7">
        <v>607</v>
      </c>
      <c r="S275" s="12">
        <f t="shared" si="26"/>
        <v>1229.8196935577846</v>
      </c>
      <c r="U275" s="17"/>
      <c r="V275" s="5" t="str">
        <f>IF(A275&lt;&gt;7,"",VLOOKUP(engines!$A275,LegendAndTables!$C$4:$D$11,2,FALSE))</f>
        <v/>
      </c>
    </row>
    <row r="276" spans="1:22" ht="14.4">
      <c r="A276" s="7">
        <v>8</v>
      </c>
      <c r="E276" s="7">
        <v>1172</v>
      </c>
      <c r="F276" s="17"/>
      <c r="H276" s="5" t="str">
        <f>IF(A276=7,"",VLOOKUP(engines!$A276,LegendAndTables!$C$4:$D$11,2,FALSE))</f>
        <v>flex-fuel (unleaded/E85)</v>
      </c>
      <c r="I276" s="5">
        <f>IF(H276="","",IF(J276=0,_xlfn.XLOOKUP(K276,LegendAndTables!$D$14:$D$21,LegendAndTables!$C$14:$C$21,0,-1,2),_xlfn.XLOOKUP(K276,LegendAndTables!$E$14:$E$21,LegendAndTables!$C$14:$C$21,0,-1,2)))</f>
        <v>8</v>
      </c>
      <c r="J276" s="5">
        <f t="shared" si="27"/>
        <v>0</v>
      </c>
      <c r="K276" s="12">
        <f t="shared" si="24"/>
        <v>4799.3447993447999</v>
      </c>
      <c r="L276" s="12">
        <f t="shared" si="28"/>
        <v>6184</v>
      </c>
      <c r="M276" s="12">
        <f t="shared" si="29"/>
        <v>5541</v>
      </c>
      <c r="N276" s="14">
        <f>IF(H276="","",(4.966747+(23.27979-4.966747)/(1+(E276/463.6174)))*_xlfn.XLOOKUP(engines!H276,LegendAndTables!$D$4:$D$11,LegendAndTables!$E$4:$E$11,0,0,1)*IF(P276=0,1,1.2)*(1-0.01*I276))</f>
        <v>11.998966762630188</v>
      </c>
      <c r="O276" s="12">
        <f t="shared" si="25"/>
        <v>244.2</v>
      </c>
      <c r="P276" s="7">
        <v>1</v>
      </c>
      <c r="Q276" s="7">
        <v>184</v>
      </c>
      <c r="R276" s="7">
        <v>643</v>
      </c>
      <c r="S276" s="12">
        <f t="shared" si="26"/>
        <v>1110.8724057029417</v>
      </c>
      <c r="U276" s="17"/>
      <c r="V276" s="5" t="str">
        <f>IF(A276&lt;&gt;7,"",VLOOKUP(engines!$A276,LegendAndTables!$C$4:$D$11,2,FALSE))</f>
        <v/>
      </c>
    </row>
    <row r="277" spans="1:22" ht="14.4">
      <c r="A277" s="7">
        <v>6</v>
      </c>
      <c r="E277" s="7">
        <v>1293</v>
      </c>
      <c r="F277" s="17"/>
      <c r="H277" s="5" t="str">
        <f>IF(A277=7,"",VLOOKUP(engines!$A277,LegendAndTables!$C$4:$D$11,2,FALSE))</f>
        <v>flex-fuel (premium unleaded required/E85)</v>
      </c>
      <c r="I277" s="5">
        <f>IF(H277="","",IF(J277=0,_xlfn.XLOOKUP(K277,LegendAndTables!$D$14:$D$21,LegendAndTables!$C$14:$C$21,0,-1,2),_xlfn.XLOOKUP(K277,LegendAndTables!$E$14:$E$21,LegendAndTables!$C$14:$C$21,0,-1,2)))</f>
        <v>8</v>
      </c>
      <c r="J277" s="5">
        <f t="shared" si="27"/>
        <v>1</v>
      </c>
      <c r="K277" s="12">
        <f t="shared" si="24"/>
        <v>4804.6374226631733</v>
      </c>
      <c r="L277" s="12">
        <f t="shared" si="28"/>
        <v>7712.25</v>
      </c>
      <c r="M277" s="12">
        <f t="shared" si="29"/>
        <v>6959.25</v>
      </c>
      <c r="N277" s="14">
        <f>IF(H277="","",(4.966747+(23.27979-4.966747)/(1+(E277/463.6174)))*_xlfn.XLOOKUP(engines!H277,LegendAndTables!$D$4:$D$11,LegendAndTables!$E$4:$E$11,0,0,1)*IF(P277=0,1,1.2)*(1-0.01*I277))</f>
        <v>12.00936017952203</v>
      </c>
      <c r="O277" s="12">
        <f t="shared" si="25"/>
        <v>269.11500000000001</v>
      </c>
      <c r="P277" s="7">
        <v>1</v>
      </c>
      <c r="Q277" s="7">
        <v>1345</v>
      </c>
      <c r="R277" s="7">
        <v>753</v>
      </c>
      <c r="S277" s="12">
        <f t="shared" si="26"/>
        <v>975.79997844595323</v>
      </c>
      <c r="U277" s="17"/>
      <c r="V277" s="5" t="str">
        <f>IF(A277&lt;&gt;7,"",VLOOKUP(engines!$A277,LegendAndTables!$C$4:$D$11,2,FALSE))</f>
        <v/>
      </c>
    </row>
    <row r="278" spans="1:22" ht="14.4">
      <c r="A278" s="7">
        <v>1</v>
      </c>
      <c r="E278" s="7">
        <v>158</v>
      </c>
      <c r="F278" s="17"/>
      <c r="H278" s="5" t="str">
        <f>IF(A278=7,"",VLOOKUP(engines!$A278,LegendAndTables!$C$4:$D$11,2,FALSE))</f>
        <v>premium unleaded (recommended)</v>
      </c>
      <c r="I278" s="5">
        <f>IF(H278="","",IF(J278=0,_xlfn.XLOOKUP(K278,LegendAndTables!$D$14:$D$21,LegendAndTables!$C$14:$C$21,0,-1,2),_xlfn.XLOOKUP(K278,LegendAndTables!$E$14:$E$21,LegendAndTables!$C$14:$C$21,0,-1,2)))</f>
        <v>3</v>
      </c>
      <c r="J278" s="5">
        <f t="shared" si="27"/>
        <v>1</v>
      </c>
      <c r="K278" s="12">
        <f t="shared" si="24"/>
        <v>1053.7548352674403</v>
      </c>
      <c r="L278" s="12">
        <f t="shared" si="28"/>
        <v>7772.1</v>
      </c>
      <c r="M278" s="12">
        <f t="shared" si="29"/>
        <v>6892.1</v>
      </c>
      <c r="N278" s="14">
        <f>IF(H278="","",(4.966747+(23.27979-4.966747)/(1+(E278/463.6174)))*_xlfn.XLOOKUP(engines!H278,LegendAndTables!$D$4:$D$11,LegendAndTables!$E$4:$E$11,0,0,1)*IF(P278=0,1,1.2)*(1-0.01*I278))</f>
        <v>21.896366231172244</v>
      </c>
      <c r="O278" s="12">
        <f t="shared" si="25"/>
        <v>149.94000000000003</v>
      </c>
      <c r="P278" s="7">
        <v>1</v>
      </c>
      <c r="Q278" s="7">
        <v>1402</v>
      </c>
      <c r="R278" s="7">
        <v>880</v>
      </c>
      <c r="S278" s="12">
        <f t="shared" si="26"/>
        <v>120.40103887059097</v>
      </c>
      <c r="U278" s="17"/>
      <c r="V278" s="5" t="str">
        <f>IF(A278&lt;&gt;7,"",VLOOKUP(engines!$A278,LegendAndTables!$C$4:$D$11,2,FALSE))</f>
        <v/>
      </c>
    </row>
    <row r="279" spans="1:22" ht="14.4">
      <c r="A279" s="7">
        <v>3</v>
      </c>
      <c r="E279" s="7">
        <v>1333</v>
      </c>
      <c r="F279" s="17"/>
      <c r="H279" s="5" t="str">
        <f>IF(A279=7,"",VLOOKUP(engines!$A279,LegendAndTables!$C$4:$D$11,2,FALSE))</f>
        <v>premium unleaded (required)</v>
      </c>
      <c r="I279" s="5">
        <f>IF(H279="","",IF(J279=0,_xlfn.XLOOKUP(K279,LegendAndTables!$D$14:$D$21,LegendAndTables!$C$14:$C$21,0,-1,2),_xlfn.XLOOKUP(K279,LegendAndTables!$E$14:$E$21,LegendAndTables!$C$14:$C$21,0,-1,2)))</f>
        <v>8</v>
      </c>
      <c r="J279" s="5">
        <f t="shared" si="27"/>
        <v>1</v>
      </c>
      <c r="K279" s="12">
        <f t="shared" si="24"/>
        <v>4877.1563946362257</v>
      </c>
      <c r="L279" s="12">
        <f t="shared" si="28"/>
        <v>6412.35</v>
      </c>
      <c r="M279" s="12">
        <f t="shared" si="29"/>
        <v>5688.35</v>
      </c>
      <c r="N279" s="14">
        <f>IF(H279="","",(4.966747+(23.27979-4.966747)/(1+(E279/463.6174)))*_xlfn.XLOOKUP(engines!H279,LegendAndTables!$D$4:$D$11,LegendAndTables!$E$4:$E$11,0,0,1)*IF(P279=0,1,1.2)*(1-0.01*I279))</f>
        <v>11.021456683298293</v>
      </c>
      <c r="O279" s="12">
        <f t="shared" si="25"/>
        <v>273.315</v>
      </c>
      <c r="P279" s="7">
        <v>1</v>
      </c>
      <c r="Q279" s="7">
        <v>107</v>
      </c>
      <c r="R279" s="7">
        <v>724</v>
      </c>
      <c r="S279" s="12">
        <f t="shared" si="26"/>
        <v>1230.7463499960445</v>
      </c>
      <c r="U279" s="17"/>
      <c r="V279" s="5" t="str">
        <f>IF(A279&lt;&gt;7,"",VLOOKUP(engines!$A279,LegendAndTables!$C$4:$D$11,2,FALSE))</f>
        <v/>
      </c>
    </row>
    <row r="280" spans="1:22" ht="14.4">
      <c r="A280" s="7">
        <v>3</v>
      </c>
      <c r="E280" s="7">
        <v>813</v>
      </c>
      <c r="F280" s="17"/>
      <c r="H280" s="5" t="str">
        <f>IF(A280=7,"",VLOOKUP(engines!$A280,LegendAndTables!$C$4:$D$11,2,FALSE))</f>
        <v>premium unleaded (required)</v>
      </c>
      <c r="I280" s="5">
        <f>IF(H280="","",IF(J280=0,_xlfn.XLOOKUP(K280,LegendAndTables!$D$14:$D$21,LegendAndTables!$C$14:$C$21,0,-1,2),_xlfn.XLOOKUP(K280,LegendAndTables!$E$14:$E$21,LegendAndTables!$C$14:$C$21,0,-1,2)))</f>
        <v>6</v>
      </c>
      <c r="J280" s="5">
        <f t="shared" si="27"/>
        <v>1</v>
      </c>
      <c r="K280" s="12">
        <f t="shared" si="24"/>
        <v>3717.1661751594534</v>
      </c>
      <c r="L280" s="12">
        <f t="shared" si="28"/>
        <v>7119</v>
      </c>
      <c r="M280" s="12">
        <f t="shared" si="29"/>
        <v>6231</v>
      </c>
      <c r="N280" s="14">
        <f>IF(H280="","",(4.966747+(23.27979-4.966747)/(1+(E280/463.6174)))*_xlfn.XLOOKUP(engines!H280,LegendAndTables!$D$4:$D$11,LegendAndTables!$E$4:$E$11,0,0,1)*IF(P280=0,1,1.2)*(1-0.01*I280))</f>
        <v>13.497474504236207</v>
      </c>
      <c r="O280" s="12">
        <f t="shared" si="25"/>
        <v>218.71500000000003</v>
      </c>
      <c r="P280" s="7">
        <v>1</v>
      </c>
      <c r="Q280" s="7">
        <v>780</v>
      </c>
      <c r="R280" s="7">
        <v>888</v>
      </c>
      <c r="S280" s="12">
        <f t="shared" si="26"/>
        <v>685.26336061627342</v>
      </c>
      <c r="U280" s="17"/>
      <c r="V280" s="5" t="str">
        <f>IF(A280&lt;&gt;7,"",VLOOKUP(engines!$A280,LegendAndTables!$C$4:$D$11,2,FALSE))</f>
        <v/>
      </c>
    </row>
    <row r="281" spans="1:22" ht="14.4">
      <c r="A281" s="7">
        <v>2</v>
      </c>
      <c r="E281" s="7">
        <v>777</v>
      </c>
      <c r="F281" s="17"/>
      <c r="H281" s="5" t="str">
        <f>IF(A281=7,"",VLOOKUP(engines!$A281,LegendAndTables!$C$4:$D$11,2,FALSE))</f>
        <v>regular unleaded</v>
      </c>
      <c r="I281" s="5">
        <f>IF(H281="","",IF(J281=0,_xlfn.XLOOKUP(K281,LegendAndTables!$D$14:$D$21,LegendAndTables!$C$14:$C$21,0,-1,2),_xlfn.XLOOKUP(K281,LegendAndTables!$E$14:$E$21,LegendAndTables!$C$14:$C$21,0,-1,2)))</f>
        <v>6</v>
      </c>
      <c r="J281" s="5">
        <f t="shared" si="27"/>
        <v>1</v>
      </c>
      <c r="K281" s="12">
        <f t="shared" si="24"/>
        <v>3615.0464093795799</v>
      </c>
      <c r="L281" s="12">
        <f t="shared" si="28"/>
        <v>6541.5</v>
      </c>
      <c r="M281" s="12">
        <f t="shared" si="29"/>
        <v>5939.5</v>
      </c>
      <c r="N281" s="14">
        <f>IF(H281="","",(4.966747+(23.27979-4.966747)/(1+(E281/463.6174)))*_xlfn.XLOOKUP(engines!H281,LegendAndTables!$D$4:$D$11,LegendAndTables!$E$4:$E$11,0,0,1)*IF(P281=0,1,1.2)*(1-0.01*I281))</f>
        <v>13.322031540230119</v>
      </c>
      <c r="O281" s="12">
        <f t="shared" si="25"/>
        <v>214.935</v>
      </c>
      <c r="P281" s="7">
        <v>1</v>
      </c>
      <c r="Q281" s="7">
        <v>230</v>
      </c>
      <c r="R281" s="7">
        <v>602</v>
      </c>
      <c r="S281" s="12">
        <f t="shared" si="26"/>
        <v>687.06187389510899</v>
      </c>
      <c r="U281" s="17"/>
      <c r="V281" s="5" t="str">
        <f>IF(A281&lt;&gt;7,"",VLOOKUP(engines!$A281,LegendAndTables!$C$4:$D$11,2,FALSE))</f>
        <v/>
      </c>
    </row>
    <row r="282" spans="1:22" ht="14.4">
      <c r="A282" s="7">
        <v>5</v>
      </c>
      <c r="E282" s="7">
        <v>676</v>
      </c>
      <c r="F282" s="17"/>
      <c r="H282" s="5" t="str">
        <f>IF(A282=7,"",VLOOKUP(engines!$A282,LegendAndTables!$C$4:$D$11,2,FALSE))</f>
        <v>flex-fuel (premium unleaded recommended/E85)</v>
      </c>
      <c r="I282" s="5">
        <f>IF(H282="","",IF(J282=0,_xlfn.XLOOKUP(K282,LegendAndTables!$D$14:$D$21,LegendAndTables!$C$14:$C$21,0,-1,2),_xlfn.XLOOKUP(K282,LegendAndTables!$E$14:$E$21,LegendAndTables!$C$14:$C$21,0,-1,2)))</f>
        <v>6</v>
      </c>
      <c r="J282" s="5">
        <f t="shared" si="27"/>
        <v>1</v>
      </c>
      <c r="K282" s="12">
        <f t="shared" si="24"/>
        <v>3308.3737091959078</v>
      </c>
      <c r="L282" s="12">
        <f t="shared" si="28"/>
        <v>7770</v>
      </c>
      <c r="M282" s="12">
        <f t="shared" si="29"/>
        <v>6914</v>
      </c>
      <c r="N282" s="14">
        <f>IF(H282="","",(4.966747+(23.27979-4.966747)/(1+(E282/463.6174)))*_xlfn.XLOOKUP(engines!H282,LegendAndTables!$D$4:$D$11,LegendAndTables!$E$4:$E$11,0,0,1)*IF(P282=0,1,1.2)*(1-0.01*I282))</f>
        <v>12.605566852478788</v>
      </c>
      <c r="O282" s="12">
        <f t="shared" si="25"/>
        <v>204.33000000000004</v>
      </c>
      <c r="P282" s="7">
        <v>0</v>
      </c>
      <c r="Q282" s="7">
        <v>1400</v>
      </c>
      <c r="R282" s="7">
        <v>856</v>
      </c>
      <c r="S282" s="12">
        <f t="shared" si="26"/>
        <v>513.50188024298529</v>
      </c>
      <c r="U282" s="17"/>
      <c r="V282" s="5" t="str">
        <f>IF(A282&lt;&gt;7,"",VLOOKUP(engines!$A282,LegendAndTables!$C$4:$D$11,2,FALSE))</f>
        <v/>
      </c>
    </row>
    <row r="283" spans="1:22" ht="14.4">
      <c r="A283" s="7">
        <v>8</v>
      </c>
      <c r="E283" s="7">
        <v>1211</v>
      </c>
      <c r="F283" s="17"/>
      <c r="H283" s="5" t="str">
        <f>IF(A283=7,"",VLOOKUP(engines!$A283,LegendAndTables!$C$4:$D$11,2,FALSE))</f>
        <v>flex-fuel (unleaded/E85)</v>
      </c>
      <c r="I283" s="5">
        <f>IF(H283="","",IF(J283=0,_xlfn.XLOOKUP(K283,LegendAndTables!$D$14:$D$21,LegendAndTables!$C$14:$C$21,0,-1,2),_xlfn.XLOOKUP(K283,LegendAndTables!$E$14:$E$21,LegendAndTables!$C$14:$C$21,0,-1,2)))</f>
        <v>8</v>
      </c>
      <c r="J283" s="5">
        <f t="shared" si="27"/>
        <v>0</v>
      </c>
      <c r="K283" s="12">
        <f t="shared" si="24"/>
        <v>4881.0963321241425</v>
      </c>
      <c r="L283" s="12">
        <f t="shared" si="28"/>
        <v>6614</v>
      </c>
      <c r="M283" s="12">
        <f t="shared" si="29"/>
        <v>6013</v>
      </c>
      <c r="N283" s="14">
        <f>IF(H283="","",(4.966747+(23.27979-4.966747)/(1+(E283/463.6174)))*_xlfn.XLOOKUP(engines!H283,LegendAndTables!$D$4:$D$11,LegendAndTables!$E$4:$E$11,0,0,1)*IF(P283=0,1,1.2)*(1-0.01*I283))</f>
        <v>9.8801356337323387</v>
      </c>
      <c r="O283" s="12">
        <f t="shared" si="25"/>
        <v>248.10000000000002</v>
      </c>
      <c r="P283" s="7">
        <v>0</v>
      </c>
      <c r="Q283" s="7">
        <v>614</v>
      </c>
      <c r="R283" s="7">
        <v>601</v>
      </c>
      <c r="S283" s="12">
        <f t="shared" si="26"/>
        <v>1057.7369033760185</v>
      </c>
      <c r="U283" s="17"/>
      <c r="V283" s="5" t="str">
        <f>IF(A283&lt;&gt;7,"",VLOOKUP(engines!$A283,LegendAndTables!$C$4:$D$11,2,FALSE))</f>
        <v/>
      </c>
    </row>
    <row r="284" spans="1:22" ht="14.4">
      <c r="A284" s="7">
        <v>2</v>
      </c>
      <c r="E284" s="7">
        <v>412</v>
      </c>
      <c r="F284" s="17"/>
      <c r="H284" s="5" t="str">
        <f>IF(A284=7,"",VLOOKUP(engines!$A284,LegendAndTables!$C$4:$D$11,2,FALSE))</f>
        <v>regular unleaded</v>
      </c>
      <c r="I284" s="5">
        <f>IF(H284="","",IF(J284=0,_xlfn.XLOOKUP(K284,LegendAndTables!$D$14:$D$21,LegendAndTables!$C$14:$C$21,0,-1,2),_xlfn.XLOOKUP(K284,LegendAndTables!$E$14:$E$21,LegendAndTables!$C$14:$C$21,0,-1,2)))</f>
        <v>5</v>
      </c>
      <c r="J284" s="5">
        <f t="shared" si="27"/>
        <v>0</v>
      </c>
      <c r="K284" s="12">
        <f t="shared" si="24"/>
        <v>2449.4649227110585</v>
      </c>
      <c r="L284" s="12">
        <f t="shared" si="28"/>
        <v>6625</v>
      </c>
      <c r="M284" s="12">
        <f t="shared" si="29"/>
        <v>5652</v>
      </c>
      <c r="N284" s="14">
        <f>IF(H284="","",(4.966747+(23.27979-4.966747)/(1+(E284/463.6174)))*_xlfn.XLOOKUP(engines!H284,LegendAndTables!$D$4:$D$11,LegendAndTables!$E$4:$E$11,0,0,1)*IF(P284=0,1,1.2)*(1-0.01*I284))</f>
        <v>13.929890729134321</v>
      </c>
      <c r="O284" s="12">
        <f t="shared" si="25"/>
        <v>168.2</v>
      </c>
      <c r="P284" s="7">
        <v>0</v>
      </c>
      <c r="Q284" s="7">
        <v>625</v>
      </c>
      <c r="R284" s="7">
        <v>973</v>
      </c>
      <c r="S284" s="12">
        <f t="shared" si="26"/>
        <v>382.84217975937719</v>
      </c>
      <c r="U284" s="17"/>
      <c r="V284" s="5" t="str">
        <f>IF(A284&lt;&gt;7,"",VLOOKUP(engines!$A284,LegendAndTables!$C$4:$D$11,2,FALSE))</f>
        <v/>
      </c>
    </row>
    <row r="285" spans="1:22" ht="14.4">
      <c r="A285" s="7">
        <v>8</v>
      </c>
      <c r="E285" s="7">
        <v>155</v>
      </c>
      <c r="F285" s="17"/>
      <c r="H285" s="5" t="str">
        <f>IF(A285=7,"",VLOOKUP(engines!$A285,LegendAndTables!$C$4:$D$11,2,FALSE))</f>
        <v>flex-fuel (unleaded/E85)</v>
      </c>
      <c r="I285" s="5">
        <f>IF(H285="","",IF(J285=0,_xlfn.XLOOKUP(K285,LegendAndTables!$D$14:$D$21,LegendAndTables!$C$14:$C$21,0,-1,2),_xlfn.XLOOKUP(K285,LegendAndTables!$E$14:$E$21,LegendAndTables!$C$14:$C$21,0,-1,2)))</f>
        <v>3</v>
      </c>
      <c r="J285" s="5">
        <f t="shared" si="27"/>
        <v>0</v>
      </c>
      <c r="K285" s="12">
        <f t="shared" si="24"/>
        <v>1087.719298245614</v>
      </c>
      <c r="L285" s="12">
        <f t="shared" si="28"/>
        <v>7479</v>
      </c>
      <c r="M285" s="12">
        <f t="shared" si="29"/>
        <v>6609</v>
      </c>
      <c r="N285" s="14">
        <f>IF(H285="","",(4.966747+(23.27979-4.966747)/(1+(E285/463.6174)))*_xlfn.XLOOKUP(engines!H285,LegendAndTables!$D$4:$D$11,LegendAndTables!$E$4:$E$11,0,0,1)*IF(P285=0,1,1.2)*(1-0.01*I285))</f>
        <v>23.279636475977714</v>
      </c>
      <c r="O285" s="12">
        <f t="shared" si="25"/>
        <v>142.5</v>
      </c>
      <c r="P285" s="7">
        <v>1</v>
      </c>
      <c r="Q285" s="7">
        <v>1479</v>
      </c>
      <c r="R285" s="7">
        <v>870</v>
      </c>
      <c r="S285" s="12">
        <f t="shared" si="26"/>
        <v>123.17445907096383</v>
      </c>
      <c r="U285" s="17"/>
      <c r="V285" s="5" t="str">
        <f>IF(A285&lt;&gt;7,"",VLOOKUP(engines!$A285,LegendAndTables!$C$4:$D$11,2,FALSE))</f>
        <v/>
      </c>
    </row>
    <row r="286" spans="1:22" ht="14.4">
      <c r="A286" s="7">
        <v>1</v>
      </c>
      <c r="E286" s="7">
        <v>105</v>
      </c>
      <c r="F286" s="17"/>
      <c r="H286" s="5" t="str">
        <f>IF(A286=7,"",VLOOKUP(engines!$A286,LegendAndTables!$C$4:$D$11,2,FALSE))</f>
        <v>premium unleaded (recommended)</v>
      </c>
      <c r="I286" s="5">
        <f>IF(H286="","",IF(J286=0,_xlfn.XLOOKUP(K286,LegendAndTables!$D$14:$D$21,LegendAndTables!$C$14:$C$21,0,-1,2),_xlfn.XLOOKUP(K286,LegendAndTables!$E$14:$E$21,LegendAndTables!$C$14:$C$21,0,-1,2)))</f>
        <v>3</v>
      </c>
      <c r="J286" s="5">
        <f t="shared" si="27"/>
        <v>1</v>
      </c>
      <c r="K286" s="12">
        <f t="shared" si="24"/>
        <v>727.27272727272725</v>
      </c>
      <c r="L286" s="12">
        <f t="shared" si="28"/>
        <v>6977.25</v>
      </c>
      <c r="M286" s="12">
        <f t="shared" si="29"/>
        <v>6360.25</v>
      </c>
      <c r="N286" s="14">
        <f>IF(H286="","",(4.966747+(23.27979-4.966747)/(1+(E286/463.6174)))*_xlfn.XLOOKUP(engines!H286,LegendAndTables!$D$4:$D$11,LegendAndTables!$E$4:$E$11,0,0,1)*IF(P286=0,1,1.2)*(1-0.01*I286))</f>
        <v>23.393040038144896</v>
      </c>
      <c r="O286" s="12">
        <f t="shared" si="25"/>
        <v>144.375</v>
      </c>
      <c r="P286" s="7">
        <v>1</v>
      </c>
      <c r="Q286" s="7">
        <v>645</v>
      </c>
      <c r="R286" s="7">
        <v>617</v>
      </c>
      <c r="S286" s="12">
        <f t="shared" si="26"/>
        <v>86.704138988247323</v>
      </c>
      <c r="U286" s="17"/>
      <c r="V286" s="5" t="str">
        <f>IF(A286&lt;&gt;7,"",VLOOKUP(engines!$A286,LegendAndTables!$C$4:$D$11,2,FALSE))</f>
        <v/>
      </c>
    </row>
    <row r="287" spans="1:22" ht="14.4">
      <c r="A287" s="7">
        <v>3</v>
      </c>
      <c r="E287" s="7">
        <v>1306</v>
      </c>
      <c r="F287" s="17"/>
      <c r="H287" s="5" t="str">
        <f>IF(A287=7,"",VLOOKUP(engines!$A287,LegendAndTables!$C$4:$D$11,2,FALSE))</f>
        <v>premium unleaded (required)</v>
      </c>
      <c r="I287" s="5">
        <f>IF(H287="","",IF(J287=0,_xlfn.XLOOKUP(K287,LegendAndTables!$D$14:$D$21,LegendAndTables!$C$14:$C$21,0,-1,2),_xlfn.XLOOKUP(K287,LegendAndTables!$E$14:$E$21,LegendAndTables!$C$14:$C$21,0,-1,2)))</f>
        <v>8</v>
      </c>
      <c r="J287" s="5">
        <f t="shared" si="27"/>
        <v>1</v>
      </c>
      <c r="K287" s="12">
        <f t="shared" si="24"/>
        <v>4828.4531203785855</v>
      </c>
      <c r="L287" s="12">
        <f t="shared" si="28"/>
        <v>7527.4500000000007</v>
      </c>
      <c r="M287" s="12">
        <f t="shared" si="29"/>
        <v>7025.4500000000007</v>
      </c>
      <c r="N287" s="14">
        <f>IF(H287="","",(4.966747+(23.27979-4.966747)/(1+(E287/463.6174)))*_xlfn.XLOOKUP(engines!H287,LegendAndTables!$D$4:$D$11,LegendAndTables!$E$4:$E$11,0,0,1)*IF(P287=0,1,1.2)*(1-0.01*I287))</f>
        <v>9.2528713608502429</v>
      </c>
      <c r="O287" s="12">
        <f t="shared" si="25"/>
        <v>270.48</v>
      </c>
      <c r="P287" s="7">
        <v>0</v>
      </c>
      <c r="Q287" s="7">
        <v>1169</v>
      </c>
      <c r="R287" s="7">
        <v>502</v>
      </c>
      <c r="S287" s="12">
        <f t="shared" si="26"/>
        <v>976.3235095260801</v>
      </c>
      <c r="U287" s="17"/>
      <c r="V287" s="5" t="str">
        <f>IF(A287&lt;&gt;7,"",VLOOKUP(engines!$A287,LegendAndTables!$C$4:$D$11,2,FALSE))</f>
        <v/>
      </c>
    </row>
    <row r="288" spans="1:22" ht="14.4">
      <c r="A288" s="7">
        <v>8</v>
      </c>
      <c r="E288" s="7">
        <v>877</v>
      </c>
      <c r="F288" s="17"/>
      <c r="H288" s="5" t="str">
        <f>IF(A288=7,"",VLOOKUP(engines!$A288,LegendAndTables!$C$4:$D$11,2,FALSE))</f>
        <v>flex-fuel (unleaded/E85)</v>
      </c>
      <c r="I288" s="5">
        <f>IF(H288="","",IF(J288=0,_xlfn.XLOOKUP(K288,LegendAndTables!$D$14:$D$21,LegendAndTables!$C$14:$C$21,0,-1,2),_xlfn.XLOOKUP(K288,LegendAndTables!$E$14:$E$21,LegendAndTables!$C$14:$C$21,0,-1,2)))</f>
        <v>8</v>
      </c>
      <c r="J288" s="5">
        <f t="shared" si="27"/>
        <v>0</v>
      </c>
      <c r="K288" s="12">
        <f t="shared" si="24"/>
        <v>4084.7694457382399</v>
      </c>
      <c r="L288" s="12">
        <f t="shared" si="28"/>
        <v>7305</v>
      </c>
      <c r="M288" s="12">
        <f t="shared" si="29"/>
        <v>6699</v>
      </c>
      <c r="N288" s="14">
        <f>IF(H288="","",(4.966747+(23.27979-4.966747)/(1+(E288/463.6174)))*_xlfn.XLOOKUP(engines!H288,LegendAndTables!$D$4:$D$11,LegendAndTables!$E$4:$E$11,0,0,1)*IF(P288=0,1,1.2)*(1-0.01*I288))</f>
        <v>13.34826680946585</v>
      </c>
      <c r="O288" s="12">
        <f t="shared" si="25"/>
        <v>214.7</v>
      </c>
      <c r="P288" s="7">
        <v>1</v>
      </c>
      <c r="Q288" s="7">
        <v>1305</v>
      </c>
      <c r="R288" s="7">
        <v>606</v>
      </c>
      <c r="S288" s="12">
        <f t="shared" si="26"/>
        <v>687.56590535900875</v>
      </c>
      <c r="U288" s="17"/>
      <c r="V288" s="5" t="str">
        <f>IF(A288&lt;&gt;7,"",VLOOKUP(engines!$A288,LegendAndTables!$C$4:$D$11,2,FALSE))</f>
        <v/>
      </c>
    </row>
    <row r="289" spans="1:22" ht="14.4">
      <c r="A289" s="7">
        <v>6</v>
      </c>
      <c r="E289" s="7">
        <v>293</v>
      </c>
      <c r="F289" s="17"/>
      <c r="H289" s="5" t="str">
        <f>IF(A289=7,"",VLOOKUP(engines!$A289,LegendAndTables!$C$4:$D$11,2,FALSE))</f>
        <v>flex-fuel (premium unleaded required/E85)</v>
      </c>
      <c r="I289" s="5">
        <f>IF(H289="","",IF(J289=0,_xlfn.XLOOKUP(K289,LegendAndTables!$D$14:$D$21,LegendAndTables!$C$14:$C$21,0,-1,2),_xlfn.XLOOKUP(K289,LegendAndTables!$E$14:$E$21,LegendAndTables!$C$14:$C$21,0,-1,2)))</f>
        <v>4</v>
      </c>
      <c r="J289" s="5">
        <f t="shared" si="27"/>
        <v>1</v>
      </c>
      <c r="K289" s="12">
        <f t="shared" si="24"/>
        <v>1785.3334551990981</v>
      </c>
      <c r="L289" s="12">
        <f t="shared" si="28"/>
        <v>7090.6500000000005</v>
      </c>
      <c r="M289" s="12">
        <f t="shared" si="29"/>
        <v>6358.6500000000005</v>
      </c>
      <c r="N289" s="14">
        <f>IF(H289="","",(4.966747+(23.27979-4.966747)/(1+(E289/463.6174)))*_xlfn.XLOOKUP(engines!H289,LegendAndTables!$D$4:$D$11,LegendAndTables!$E$4:$E$11,0,0,1)*IF(P289=0,1,1.2)*(1-0.01*I289))</f>
        <v>17.250003376625358</v>
      </c>
      <c r="O289" s="12">
        <f t="shared" si="25"/>
        <v>164.11500000000001</v>
      </c>
      <c r="P289" s="7">
        <v>0</v>
      </c>
      <c r="Q289" s="7">
        <v>753</v>
      </c>
      <c r="R289" s="7">
        <v>732</v>
      </c>
      <c r="S289" s="12">
        <f t="shared" si="26"/>
        <v>242.00671526188734</v>
      </c>
      <c r="U289" s="17"/>
      <c r="V289" s="5" t="str">
        <f>IF(A289&lt;&gt;7,"",VLOOKUP(engines!$A289,LegendAndTables!$C$4:$D$11,2,FALSE))</f>
        <v/>
      </c>
    </row>
    <row r="290" spans="1:22" ht="14.4">
      <c r="A290" s="7">
        <v>4</v>
      </c>
      <c r="E290" s="7">
        <v>722</v>
      </c>
      <c r="F290" s="17"/>
      <c r="H290" s="5" t="str">
        <f>IF(A290=7,"",VLOOKUP(engines!$A290,LegendAndTables!$C$4:$D$11,2,FALSE))</f>
        <v>diesel</v>
      </c>
      <c r="I290" s="5">
        <f>IF(H290="","",IF(J290=0,_xlfn.XLOOKUP(K290,LegendAndTables!$D$14:$D$21,LegendAndTables!$C$14:$C$21,0,-1,2),_xlfn.XLOOKUP(K290,LegendAndTables!$E$14:$E$21,LegendAndTables!$C$14:$C$21,0,-1,2)))</f>
        <v>8</v>
      </c>
      <c r="J290" s="5">
        <f t="shared" si="27"/>
        <v>0</v>
      </c>
      <c r="K290" s="12">
        <f t="shared" si="24"/>
        <v>3624.4979919678717</v>
      </c>
      <c r="L290" s="12">
        <f t="shared" si="28"/>
        <v>4774</v>
      </c>
      <c r="M290" s="12">
        <f t="shared" si="29"/>
        <v>4005</v>
      </c>
      <c r="N290" s="14">
        <f>IF(H290="","",(4.966747+(23.27979-4.966747)/(1+(E290/463.6174)))*_xlfn.XLOOKUP(engines!H290,LegendAndTables!$D$4:$D$11,LegendAndTables!$E$4:$E$11,0,0,1)*IF(P290=0,1,1.2)*(1-0.01*I290))</f>
        <v>13.389069171189613</v>
      </c>
      <c r="O290" s="12">
        <f t="shared" si="25"/>
        <v>199.2</v>
      </c>
      <c r="P290" s="7">
        <v>0</v>
      </c>
      <c r="Q290" s="7">
        <v>274</v>
      </c>
      <c r="R290" s="7">
        <v>769</v>
      </c>
      <c r="S290" s="12">
        <f t="shared" si="26"/>
        <v>946.80249687890137</v>
      </c>
      <c r="U290" s="17"/>
      <c r="V290" s="5" t="str">
        <f>IF(A290&lt;&gt;7,"",VLOOKUP(engines!$A290,LegendAndTables!$C$4:$D$11,2,FALSE))</f>
        <v/>
      </c>
    </row>
    <row r="291" spans="1:22" ht="14.4">
      <c r="A291" s="7">
        <v>7</v>
      </c>
      <c r="E291" s="7">
        <v>828</v>
      </c>
      <c r="F291" s="17"/>
      <c r="H291" s="5" t="str">
        <f>IF(A291=7,"",VLOOKUP(engines!$A291,LegendAndTables!$C$4:$D$11,2,FALSE))</f>
        <v/>
      </c>
      <c r="I291" s="5" t="str">
        <f>IF(H291="","",IF(J291=0,_xlfn.XLOOKUP(K291,LegendAndTables!$D$14:$D$21,LegendAndTables!$C$14:$C$21,0,-1,2),_xlfn.XLOOKUP(K291,LegendAndTables!$E$14:$E$21,LegendAndTables!$C$14:$C$21,0,-1,2)))</f>
        <v/>
      </c>
      <c r="J291" s="5" t="str">
        <f t="shared" si="27"/>
        <v/>
      </c>
      <c r="K291" s="12" t="str">
        <f t="shared" si="24"/>
        <v/>
      </c>
      <c r="L291" s="12" t="str">
        <f t="shared" si="28"/>
        <v/>
      </c>
      <c r="M291" s="12" t="str">
        <f t="shared" si="29"/>
        <v/>
      </c>
      <c r="N291" s="14" t="str">
        <f>IF(H291="","",(4.966747+(23.27979-4.966747)/(1+(E291/463.6174)))*_xlfn.XLOOKUP(engines!H291,LegendAndTables!$D$4:$D$11,LegendAndTables!$E$4:$E$11,0,0,1)*IF(P291=0,1,1.2)*(1-0.01*I291))</f>
        <v/>
      </c>
      <c r="O291" s="12" t="str">
        <f t="shared" si="25"/>
        <v/>
      </c>
      <c r="P291" s="7">
        <v>0</v>
      </c>
      <c r="Q291" s="7">
        <v>155</v>
      </c>
      <c r="R291" s="7">
        <v>918</v>
      </c>
      <c r="S291" s="12" t="str">
        <f t="shared" si="26"/>
        <v/>
      </c>
      <c r="U291" s="17"/>
      <c r="V291" s="5" t="str">
        <f>IF(A291&lt;&gt;7,"",VLOOKUP(engines!$A291,LegendAndTables!$C$4:$D$11,2,FALSE))</f>
        <v>electric</v>
      </c>
    </row>
    <row r="292" spans="1:22" ht="14.4">
      <c r="A292" s="7">
        <v>8</v>
      </c>
      <c r="E292" s="7">
        <v>789</v>
      </c>
      <c r="F292" s="17"/>
      <c r="H292" s="5" t="str">
        <f>IF(A292=7,"",VLOOKUP(engines!$A292,LegendAndTables!$C$4:$D$11,2,FALSE))</f>
        <v>flex-fuel (unleaded/E85)</v>
      </c>
      <c r="I292" s="5">
        <f>IF(H292="","",IF(J292=0,_xlfn.XLOOKUP(K292,LegendAndTables!$D$14:$D$21,LegendAndTables!$C$14:$C$21,0,-1,2),_xlfn.XLOOKUP(K292,LegendAndTables!$E$14:$E$21,LegendAndTables!$C$14:$C$21,0,-1,2)))</f>
        <v>8</v>
      </c>
      <c r="J292" s="5">
        <f t="shared" si="27"/>
        <v>0</v>
      </c>
      <c r="K292" s="12">
        <f t="shared" si="24"/>
        <v>3831.9572608062167</v>
      </c>
      <c r="L292" s="12">
        <f t="shared" si="28"/>
        <v>7480</v>
      </c>
      <c r="M292" s="12">
        <f t="shared" si="29"/>
        <v>6742</v>
      </c>
      <c r="N292" s="14">
        <f>IF(H292="","",(4.966747+(23.27979-4.966747)/(1+(E292/463.6174)))*_xlfn.XLOOKUP(engines!H292,LegendAndTables!$D$4:$D$11,LegendAndTables!$E$4:$E$11,0,0,1)*IF(P292=0,1,1.2)*(1-0.01*I292))</f>
        <v>11.561532596831723</v>
      </c>
      <c r="O292" s="12">
        <f t="shared" si="25"/>
        <v>205.9</v>
      </c>
      <c r="P292" s="7">
        <v>0</v>
      </c>
      <c r="Q292" s="7">
        <v>1480</v>
      </c>
      <c r="R292" s="7">
        <v>738</v>
      </c>
      <c r="S292" s="12">
        <f t="shared" si="26"/>
        <v>614.6288935034114</v>
      </c>
      <c r="U292" s="17"/>
      <c r="V292" s="5" t="str">
        <f>IF(A292&lt;&gt;7,"",VLOOKUP(engines!$A292,LegendAndTables!$C$4:$D$11,2,FALSE))</f>
        <v/>
      </c>
    </row>
    <row r="293" spans="1:22" ht="14.4">
      <c r="A293" s="7">
        <v>1</v>
      </c>
      <c r="E293" s="7">
        <v>676</v>
      </c>
      <c r="F293" s="17"/>
      <c r="H293" s="5" t="str">
        <f>IF(A293=7,"",VLOOKUP(engines!$A293,LegendAndTables!$C$4:$D$11,2,FALSE))</f>
        <v>premium unleaded (recommended)</v>
      </c>
      <c r="I293" s="5">
        <f>IF(H293="","",IF(J293=0,_xlfn.XLOOKUP(K293,LegendAndTables!$D$14:$D$21,LegendAndTables!$C$14:$C$21,0,-1,2),_xlfn.XLOOKUP(K293,LegendAndTables!$E$14:$E$21,LegendAndTables!$C$14:$C$21,0,-1,2)))</f>
        <v>6</v>
      </c>
      <c r="J293" s="5">
        <f t="shared" si="27"/>
        <v>0</v>
      </c>
      <c r="K293" s="12">
        <f t="shared" si="24"/>
        <v>3473.7923946557034</v>
      </c>
      <c r="L293" s="12">
        <f t="shared" si="28"/>
        <v>7484</v>
      </c>
      <c r="M293" s="12">
        <f t="shared" si="29"/>
        <v>6620</v>
      </c>
      <c r="N293" s="14">
        <f>IF(H293="","",(4.966747+(23.27979-4.966747)/(1+(E293/463.6174)))*_xlfn.XLOOKUP(engines!H293,LegendAndTables!$D$4:$D$11,LegendAndTables!$E$4:$E$11,0,0,1)*IF(P293=0,1,1.2)*(1-0.01*I293))</f>
        <v>14.146247245559525</v>
      </c>
      <c r="O293" s="12">
        <f t="shared" si="25"/>
        <v>194.60000000000002</v>
      </c>
      <c r="P293" s="7">
        <v>1</v>
      </c>
      <c r="Q293" s="7">
        <v>1484</v>
      </c>
      <c r="R293" s="7">
        <v>864</v>
      </c>
      <c r="S293" s="12">
        <f t="shared" si="26"/>
        <v>536.30694864048337</v>
      </c>
      <c r="U293" s="17"/>
      <c r="V293" s="5" t="str">
        <f>IF(A293&lt;&gt;7,"",VLOOKUP(engines!$A293,LegendAndTables!$C$4:$D$11,2,FALSE))</f>
        <v/>
      </c>
    </row>
    <row r="294" spans="1:22" ht="14.4">
      <c r="A294" s="7">
        <v>5</v>
      </c>
      <c r="E294" s="7">
        <v>356</v>
      </c>
      <c r="F294" s="17"/>
      <c r="H294" s="5" t="str">
        <f>IF(A294=7,"",VLOOKUP(engines!$A294,LegendAndTables!$C$4:$D$11,2,FALSE))</f>
        <v>flex-fuel (premium unleaded recommended/E85)</v>
      </c>
      <c r="I294" s="5">
        <f>IF(H294="","",IF(J294=0,_xlfn.XLOOKUP(K294,LegendAndTables!$D$14:$D$21,LegendAndTables!$C$14:$C$21,0,-1,2),_xlfn.XLOOKUP(K294,LegendAndTables!$E$14:$E$21,LegendAndTables!$C$14:$C$21,0,-1,2)))</f>
        <v>4</v>
      </c>
      <c r="J294" s="5">
        <f t="shared" si="27"/>
        <v>1</v>
      </c>
      <c r="K294" s="12">
        <f t="shared" si="24"/>
        <v>2085.163708779945</v>
      </c>
      <c r="L294" s="12">
        <f t="shared" si="28"/>
        <v>6420.75</v>
      </c>
      <c r="M294" s="12">
        <f t="shared" si="29"/>
        <v>5661.75</v>
      </c>
      <c r="N294" s="14">
        <f>IF(H294="","",(4.966747+(23.27979-4.966747)/(1+(E294/463.6174)))*_xlfn.XLOOKUP(engines!H294,LegendAndTables!$D$4:$D$11,LegendAndTables!$E$4:$E$11,0,0,1)*IF(P294=0,1,1.2)*(1-0.01*I294))</f>
        <v>19.0674214114897</v>
      </c>
      <c r="O294" s="12">
        <f t="shared" si="25"/>
        <v>170.73</v>
      </c>
      <c r="P294" s="7">
        <v>1</v>
      </c>
      <c r="Q294" s="7">
        <v>115</v>
      </c>
      <c r="R294" s="7">
        <v>759</v>
      </c>
      <c r="S294" s="12">
        <f t="shared" si="26"/>
        <v>330.23570450832341</v>
      </c>
      <c r="U294" s="17"/>
      <c r="V294" s="5" t="str">
        <f>IF(A294&lt;&gt;7,"",VLOOKUP(engines!$A294,LegendAndTables!$C$4:$D$11,2,FALSE))</f>
        <v/>
      </c>
    </row>
    <row r="295" spans="1:22" ht="14.4">
      <c r="A295" s="7">
        <v>5</v>
      </c>
      <c r="E295" s="7">
        <v>1022</v>
      </c>
      <c r="F295" s="17"/>
      <c r="H295" s="5" t="str">
        <f>IF(A295=7,"",VLOOKUP(engines!$A295,LegendAndTables!$C$4:$D$11,2,FALSE))</f>
        <v>flex-fuel (premium unleaded recommended/E85)</v>
      </c>
      <c r="I295" s="5">
        <f>IF(H295="","",IF(J295=0,_xlfn.XLOOKUP(K295,LegendAndTables!$D$14:$D$21,LegendAndTables!$C$14:$C$21,0,-1,2),_xlfn.XLOOKUP(K295,LegendAndTables!$E$14:$E$21,LegendAndTables!$C$14:$C$21,0,-1,2)))</f>
        <v>8</v>
      </c>
      <c r="J295" s="5">
        <f t="shared" si="27"/>
        <v>1</v>
      </c>
      <c r="K295" s="12">
        <f t="shared" si="24"/>
        <v>4246.6550319953467</v>
      </c>
      <c r="L295" s="12">
        <f t="shared" si="28"/>
        <v>7001.4000000000005</v>
      </c>
      <c r="M295" s="12">
        <f t="shared" si="29"/>
        <v>6389.4000000000005</v>
      </c>
      <c r="N295" s="14">
        <f>IF(H295="","",(4.966747+(23.27979-4.966747)/(1+(E295/463.6174)))*_xlfn.XLOOKUP(engines!H295,LegendAndTables!$D$4:$D$11,LegendAndTables!$E$4:$E$11,0,0,1)*IF(P295=0,1,1.2)*(1-0.01*I295))</f>
        <v>12.736013986111942</v>
      </c>
      <c r="O295" s="12">
        <f t="shared" si="25"/>
        <v>240.66</v>
      </c>
      <c r="P295" s="7">
        <v>1</v>
      </c>
      <c r="Q295" s="7">
        <v>668</v>
      </c>
      <c r="R295" s="7">
        <v>612</v>
      </c>
      <c r="S295" s="12">
        <f t="shared" si="26"/>
        <v>840.07011612984002</v>
      </c>
      <c r="U295" s="17"/>
      <c r="V295" s="5" t="str">
        <f>IF(A295&lt;&gt;7,"",VLOOKUP(engines!$A295,LegendAndTables!$C$4:$D$11,2,FALSE))</f>
        <v/>
      </c>
    </row>
    <row r="296" spans="1:22" ht="14.4">
      <c r="A296" s="7">
        <v>7</v>
      </c>
      <c r="E296" s="7">
        <v>1166</v>
      </c>
      <c r="F296" s="17"/>
      <c r="H296" s="5" t="str">
        <f>IF(A296=7,"",VLOOKUP(engines!$A296,LegendAndTables!$C$4:$D$11,2,FALSE))</f>
        <v/>
      </c>
      <c r="I296" s="5" t="str">
        <f>IF(H296="","",IF(J296=0,_xlfn.XLOOKUP(K296,LegendAndTables!$D$14:$D$21,LegendAndTables!$C$14:$C$21,0,-1,2),_xlfn.XLOOKUP(K296,LegendAndTables!$E$14:$E$21,LegendAndTables!$C$14:$C$21,0,-1,2)))</f>
        <v/>
      </c>
      <c r="J296" s="5" t="str">
        <f t="shared" si="27"/>
        <v/>
      </c>
      <c r="K296" s="12" t="str">
        <f t="shared" si="24"/>
        <v/>
      </c>
      <c r="L296" s="12" t="str">
        <f t="shared" si="28"/>
        <v/>
      </c>
      <c r="M296" s="12" t="str">
        <f t="shared" si="29"/>
        <v/>
      </c>
      <c r="N296" s="14" t="str">
        <f>IF(H296="","",(4.966747+(23.27979-4.966747)/(1+(E296/463.6174)))*_xlfn.XLOOKUP(engines!H296,LegendAndTables!$D$4:$D$11,LegendAndTables!$E$4:$E$11,0,0,1)*IF(P296=0,1,1.2)*(1-0.01*I296))</f>
        <v/>
      </c>
      <c r="O296" s="12" t="str">
        <f t="shared" si="25"/>
        <v/>
      </c>
      <c r="P296" s="7">
        <v>1</v>
      </c>
      <c r="Q296" s="7">
        <v>495</v>
      </c>
      <c r="R296" s="7">
        <v>646</v>
      </c>
      <c r="S296" s="12" t="str">
        <f t="shared" si="26"/>
        <v/>
      </c>
      <c r="U296" s="17"/>
      <c r="V296" s="5" t="str">
        <f>IF(A296&lt;&gt;7,"",VLOOKUP(engines!$A296,LegendAndTables!$C$4:$D$11,2,FALSE))</f>
        <v>electric</v>
      </c>
    </row>
    <row r="297" spans="1:22" ht="14.4">
      <c r="A297" s="7">
        <v>3</v>
      </c>
      <c r="E297" s="7">
        <v>407</v>
      </c>
      <c r="F297" s="17"/>
      <c r="H297" s="5" t="str">
        <f>IF(A297=7,"",VLOOKUP(engines!$A297,LegendAndTables!$C$4:$D$11,2,FALSE))</f>
        <v>premium unleaded (required)</v>
      </c>
      <c r="I297" s="5">
        <f>IF(H297="","",IF(J297=0,_xlfn.XLOOKUP(K297,LegendAndTables!$D$14:$D$21,LegendAndTables!$C$14:$C$21,0,-1,2),_xlfn.XLOOKUP(K297,LegendAndTables!$E$14:$E$21,LegendAndTables!$C$14:$C$21,0,-1,2)))</f>
        <v>4</v>
      </c>
      <c r="J297" s="5">
        <f t="shared" si="27"/>
        <v>1</v>
      </c>
      <c r="K297" s="12">
        <f t="shared" si="24"/>
        <v>2311.3837067325439</v>
      </c>
      <c r="L297" s="12">
        <f t="shared" si="28"/>
        <v>6532.05</v>
      </c>
      <c r="M297" s="12">
        <f t="shared" si="29"/>
        <v>5805.05</v>
      </c>
      <c r="N297" s="14">
        <f>IF(H297="","",(4.966747+(23.27979-4.966747)/(1+(E297/463.6174)))*_xlfn.XLOOKUP(engines!H297,LegendAndTables!$D$4:$D$11,LegendAndTables!$E$4:$E$11,0,0,1)*IF(P297=0,1,1.2)*(1-0.01*I297))</f>
        <v>14.553879426075017</v>
      </c>
      <c r="O297" s="12">
        <f t="shared" si="25"/>
        <v>176.08500000000001</v>
      </c>
      <c r="P297" s="7">
        <v>0</v>
      </c>
      <c r="Q297" s="7">
        <v>221</v>
      </c>
      <c r="R297" s="7">
        <v>727</v>
      </c>
      <c r="S297" s="12">
        <f t="shared" si="26"/>
        <v>368.22490762353465</v>
      </c>
      <c r="U297" s="17"/>
      <c r="V297" s="5" t="str">
        <f>IF(A297&lt;&gt;7,"",VLOOKUP(engines!$A297,LegendAndTables!$C$4:$D$11,2,FALSE))</f>
        <v/>
      </c>
    </row>
    <row r="298" spans="1:22" ht="14.4">
      <c r="A298" s="7">
        <v>8</v>
      </c>
      <c r="E298" s="7">
        <v>1398</v>
      </c>
      <c r="F298" s="17"/>
      <c r="H298" s="5" t="str">
        <f>IF(A298=7,"",VLOOKUP(engines!$A298,LegendAndTables!$C$4:$D$11,2,FALSE))</f>
        <v>flex-fuel (unleaded/E85)</v>
      </c>
      <c r="I298" s="5">
        <f>IF(H298="","",IF(J298=0,_xlfn.XLOOKUP(K298,LegendAndTables!$D$14:$D$21,LegendAndTables!$C$14:$C$21,0,-1,2),_xlfn.XLOOKUP(K298,LegendAndTables!$E$14:$E$21,LegendAndTables!$C$14:$C$21,0,-1,2)))</f>
        <v>10</v>
      </c>
      <c r="J298" s="5">
        <f t="shared" si="27"/>
        <v>0</v>
      </c>
      <c r="K298" s="12">
        <f t="shared" si="24"/>
        <v>5239.8800599700153</v>
      </c>
      <c r="L298" s="12">
        <f t="shared" si="28"/>
        <v>7243</v>
      </c>
      <c r="M298" s="12">
        <f t="shared" si="29"/>
        <v>6293</v>
      </c>
      <c r="N298" s="14">
        <f>IF(H298="","",(4.966747+(23.27979-4.966747)/(1+(E298/463.6174)))*_xlfn.XLOOKUP(engines!H298,LegendAndTables!$D$4:$D$11,LegendAndTables!$E$4:$E$11,0,0,1)*IF(P298=0,1,1.2)*(1-0.01*I298))</f>
        <v>9.1749143415114194</v>
      </c>
      <c r="O298" s="12">
        <f t="shared" si="25"/>
        <v>266.8</v>
      </c>
      <c r="P298" s="7">
        <v>0</v>
      </c>
      <c r="Q298" s="7">
        <v>1243</v>
      </c>
      <c r="R298" s="7">
        <v>950</v>
      </c>
      <c r="S298" s="12">
        <f t="shared" si="26"/>
        <v>1166.7401875099317</v>
      </c>
      <c r="U298" s="17"/>
      <c r="V298" s="5" t="str">
        <f>IF(A298&lt;&gt;7,"",VLOOKUP(engines!$A298,LegendAndTables!$C$4:$D$11,2,FALSE))</f>
        <v/>
      </c>
    </row>
    <row r="299" spans="1:22" ht="14.4">
      <c r="A299" s="7">
        <v>6</v>
      </c>
      <c r="E299" s="7">
        <v>260</v>
      </c>
      <c r="F299" s="17"/>
      <c r="H299" s="5" t="str">
        <f>IF(A299=7,"",VLOOKUP(engines!$A299,LegendAndTables!$C$4:$D$11,2,FALSE))</f>
        <v>flex-fuel (premium unleaded required/E85)</v>
      </c>
      <c r="I299" s="5">
        <f>IF(H299="","",IF(J299=0,_xlfn.XLOOKUP(K299,LegendAndTables!$D$14:$D$21,LegendAndTables!$C$14:$C$21,0,-1,2),_xlfn.XLOOKUP(K299,LegendAndTables!$E$14:$E$21,LegendAndTables!$C$14:$C$21,0,-1,2)))</f>
        <v>4</v>
      </c>
      <c r="J299" s="5">
        <f t="shared" si="27"/>
        <v>0</v>
      </c>
      <c r="K299" s="12">
        <f t="shared" si="24"/>
        <v>1699.3464052287582</v>
      </c>
      <c r="L299" s="12">
        <f t="shared" si="28"/>
        <v>7345</v>
      </c>
      <c r="M299" s="12">
        <f t="shared" si="29"/>
        <v>6380</v>
      </c>
      <c r="N299" s="14">
        <f>IF(H299="","",(4.966747+(23.27979-4.966747)/(1+(E299/463.6174)))*_xlfn.XLOOKUP(engines!H299,LegendAndTables!$D$4:$D$11,LegendAndTables!$E$4:$E$11,0,0,1)*IF(P299=0,1,1.2)*(1-0.01*I299))</f>
        <v>17.795312882067098</v>
      </c>
      <c r="O299" s="12">
        <f t="shared" si="25"/>
        <v>153</v>
      </c>
      <c r="P299" s="7">
        <v>0</v>
      </c>
      <c r="Q299" s="7">
        <v>1345</v>
      </c>
      <c r="R299" s="7">
        <v>965</v>
      </c>
      <c r="S299" s="12">
        <f t="shared" si="26"/>
        <v>214.03134796238245</v>
      </c>
      <c r="U299" s="17"/>
      <c r="V299" s="5" t="str">
        <f>IF(A299&lt;&gt;7,"",VLOOKUP(engines!$A299,LegendAndTables!$C$4:$D$11,2,FALSE))</f>
        <v/>
      </c>
    </row>
    <row r="300" spans="1:22" ht="14.4">
      <c r="A300" s="7">
        <v>3</v>
      </c>
      <c r="E300" s="7">
        <v>173</v>
      </c>
      <c r="F300" s="17"/>
      <c r="H300" s="5" t="str">
        <f>IF(A300=7,"",VLOOKUP(engines!$A300,LegendAndTables!$C$4:$D$11,2,FALSE))</f>
        <v>premium unleaded (required)</v>
      </c>
      <c r="I300" s="5">
        <f>IF(H300="","",IF(J300=0,_xlfn.XLOOKUP(K300,LegendAndTables!$D$14:$D$21,LegendAndTables!$C$14:$C$21,0,-1,2),_xlfn.XLOOKUP(K300,LegendAndTables!$E$14:$E$21,LegendAndTables!$C$14:$C$21,0,-1,2)))</f>
        <v>3</v>
      </c>
      <c r="J300" s="5">
        <f t="shared" si="27"/>
        <v>0</v>
      </c>
      <c r="K300" s="12">
        <f t="shared" si="24"/>
        <v>1198.8911988911989</v>
      </c>
      <c r="L300" s="12">
        <f t="shared" si="28"/>
        <v>6606</v>
      </c>
      <c r="M300" s="12">
        <f t="shared" si="29"/>
        <v>5885</v>
      </c>
      <c r="N300" s="14">
        <f>IF(H300="","",(4.966747+(23.27979-4.966747)/(1+(E300/463.6174)))*_xlfn.XLOOKUP(engines!H300,LegendAndTables!$D$4:$D$11,LegendAndTables!$E$4:$E$11,0,0,1)*IF(P300=0,1,1.2)*(1-0.01*I300))</f>
        <v>21.944124046933659</v>
      </c>
      <c r="O300" s="12">
        <f t="shared" si="25"/>
        <v>144.30000000000001</v>
      </c>
      <c r="P300" s="7">
        <v>1</v>
      </c>
      <c r="Q300" s="7">
        <v>606</v>
      </c>
      <c r="R300" s="7">
        <v>721</v>
      </c>
      <c r="S300" s="12">
        <f t="shared" si="26"/>
        <v>154.39184367034835</v>
      </c>
      <c r="U300" s="17"/>
      <c r="V300" s="5" t="str">
        <f>IF(A300&lt;&gt;7,"",VLOOKUP(engines!$A300,LegendAndTables!$C$4:$D$11,2,FALSE))</f>
        <v/>
      </c>
    </row>
    <row r="301" spans="1:22" ht="14.4">
      <c r="A301" s="7">
        <v>4</v>
      </c>
      <c r="E301" s="7">
        <v>259</v>
      </c>
      <c r="F301" s="17"/>
      <c r="H301" s="5" t="str">
        <f>IF(A301=7,"",VLOOKUP(engines!$A301,LegendAndTables!$C$4:$D$11,2,FALSE))</f>
        <v>diesel</v>
      </c>
      <c r="I301" s="5">
        <f>IF(H301="","",IF(J301=0,_xlfn.XLOOKUP(K301,LegendAndTables!$D$14:$D$21,LegendAndTables!$C$14:$C$21,0,-1,2),_xlfn.XLOOKUP(K301,LegendAndTables!$E$14:$E$21,LegendAndTables!$C$14:$C$21,0,-1,2)))</f>
        <v>4</v>
      </c>
      <c r="J301" s="5">
        <f t="shared" si="27"/>
        <v>1</v>
      </c>
      <c r="K301" s="12">
        <f t="shared" si="24"/>
        <v>1613.2548506649225</v>
      </c>
      <c r="L301" s="12">
        <f t="shared" si="28"/>
        <v>5461.05</v>
      </c>
      <c r="M301" s="12">
        <f t="shared" si="29"/>
        <v>4476.05</v>
      </c>
      <c r="N301" s="14">
        <f>IF(H301="","",(4.966747+(23.27979-4.966747)/(1+(E301/463.6174)))*_xlfn.XLOOKUP(engines!H301,LegendAndTables!$D$4:$D$11,LegendAndTables!$E$4:$E$11,0,0,1)*IF(P301=0,1,1.2)*(1-0.01*I301))</f>
        <v>19.256880985039373</v>
      </c>
      <c r="O301" s="12">
        <f t="shared" si="25"/>
        <v>160.54500000000002</v>
      </c>
      <c r="P301" s="7">
        <v>0</v>
      </c>
      <c r="Q301" s="7">
        <v>701</v>
      </c>
      <c r="R301" s="7">
        <v>985</v>
      </c>
      <c r="S301" s="12">
        <f t="shared" si="26"/>
        <v>303.89919683649646</v>
      </c>
      <c r="U301" s="17"/>
      <c r="V301" s="5" t="str">
        <f>IF(A301&lt;&gt;7,"",VLOOKUP(engines!$A301,LegendAndTables!$C$4:$D$11,2,FALSE))</f>
        <v/>
      </c>
    </row>
    <row r="302" spans="1:22" ht="14.4">
      <c r="A302" s="7">
        <v>4</v>
      </c>
      <c r="E302" s="7">
        <v>807</v>
      </c>
      <c r="F302" s="17"/>
      <c r="H302" s="5" t="str">
        <f>IF(A302=7,"",VLOOKUP(engines!$A302,LegendAndTables!$C$4:$D$11,2,FALSE))</f>
        <v>diesel</v>
      </c>
      <c r="I302" s="5">
        <f>IF(H302="","",IF(J302=0,_xlfn.XLOOKUP(K302,LegendAndTables!$D$14:$D$21,LegendAndTables!$C$14:$C$21,0,-1,2),_xlfn.XLOOKUP(K302,LegendAndTables!$E$14:$E$21,LegendAndTables!$C$14:$C$21,0,-1,2)))</f>
        <v>8</v>
      </c>
      <c r="J302" s="5">
        <f t="shared" si="27"/>
        <v>0</v>
      </c>
      <c r="K302" s="12">
        <f t="shared" si="24"/>
        <v>3885.4116514203179</v>
      </c>
      <c r="L302" s="12">
        <f t="shared" si="28"/>
        <v>5441</v>
      </c>
      <c r="M302" s="12">
        <f t="shared" si="29"/>
        <v>4828</v>
      </c>
      <c r="N302" s="14">
        <f>IF(H302="","",(4.966747+(23.27979-4.966747)/(1+(E302/463.6174)))*_xlfn.XLOOKUP(engines!H302,LegendAndTables!$D$4:$D$11,LegendAndTables!$E$4:$E$11,0,0,1)*IF(P302=0,1,1.2)*(1-0.01*I302))</f>
        <v>12.860199236722231</v>
      </c>
      <c r="O302" s="12">
        <f t="shared" si="25"/>
        <v>207.7</v>
      </c>
      <c r="P302" s="7">
        <v>0</v>
      </c>
      <c r="Q302" s="7">
        <v>941</v>
      </c>
      <c r="R302" s="7">
        <v>613</v>
      </c>
      <c r="S302" s="12">
        <f t="shared" si="26"/>
        <v>877.8715824357912</v>
      </c>
      <c r="U302" s="17"/>
      <c r="V302" s="5" t="str">
        <f>IF(A302&lt;&gt;7,"",VLOOKUP(engines!$A302,LegendAndTables!$C$4:$D$11,2,FALSE))</f>
        <v/>
      </c>
    </row>
    <row r="303" spans="1:22" ht="14.4">
      <c r="A303" s="7">
        <v>2</v>
      </c>
      <c r="E303" s="7">
        <v>1017</v>
      </c>
      <c r="F303" s="17"/>
      <c r="H303" s="5" t="str">
        <f>IF(A303=7,"",VLOOKUP(engines!$A303,LegendAndTables!$C$4:$D$11,2,FALSE))</f>
        <v>regular unleaded</v>
      </c>
      <c r="I303" s="5">
        <f>IF(H303="","",IF(J303=0,_xlfn.XLOOKUP(K303,LegendAndTables!$D$14:$D$21,LegendAndTables!$C$14:$C$21,0,-1,2),_xlfn.XLOOKUP(K303,LegendAndTables!$E$14:$E$21,LegendAndTables!$C$14:$C$21,0,-1,2)))</f>
        <v>8</v>
      </c>
      <c r="J303" s="5">
        <f t="shared" si="27"/>
        <v>0</v>
      </c>
      <c r="K303" s="12">
        <f t="shared" si="24"/>
        <v>4446.8736335811109</v>
      </c>
      <c r="L303" s="12">
        <f t="shared" si="28"/>
        <v>6731</v>
      </c>
      <c r="M303" s="12">
        <f t="shared" si="29"/>
        <v>6039</v>
      </c>
      <c r="N303" s="14">
        <f>IF(H303="","",(4.966747+(23.27979-4.966747)/(1+(E303/463.6174)))*_xlfn.XLOOKUP(engines!H303,LegendAndTables!$D$4:$D$11,LegendAndTables!$E$4:$E$11,0,0,1)*IF(P303=0,1,1.2)*(1-0.01*I303))</f>
        <v>11.813911914128514</v>
      </c>
      <c r="O303" s="12">
        <f t="shared" si="25"/>
        <v>228.7</v>
      </c>
      <c r="P303" s="7">
        <v>1</v>
      </c>
      <c r="Q303" s="7">
        <v>731</v>
      </c>
      <c r="R303" s="7">
        <v>692</v>
      </c>
      <c r="S303" s="12">
        <f t="shared" si="26"/>
        <v>884.46497764530557</v>
      </c>
      <c r="U303" s="17"/>
      <c r="V303" s="5" t="str">
        <f>IF(A303&lt;&gt;7,"",VLOOKUP(engines!$A303,LegendAndTables!$C$4:$D$11,2,FALSE))</f>
        <v/>
      </c>
    </row>
    <row r="304" spans="1:22" ht="14.4">
      <c r="A304" s="7">
        <v>4</v>
      </c>
      <c r="E304" s="7">
        <v>346</v>
      </c>
      <c r="F304" s="17"/>
      <c r="H304" s="5" t="str">
        <f>IF(A304=7,"",VLOOKUP(engines!$A304,LegendAndTables!$C$4:$D$11,2,FALSE))</f>
        <v>diesel</v>
      </c>
      <c r="I304" s="5">
        <f>IF(H304="","",IF(J304=0,_xlfn.XLOOKUP(K304,LegendAndTables!$D$14:$D$21,LegendAndTables!$C$14:$C$21,0,-1,2),_xlfn.XLOOKUP(K304,LegendAndTables!$E$14:$E$21,LegendAndTables!$C$14:$C$21,0,-1,2)))</f>
        <v>4</v>
      </c>
      <c r="J304" s="5">
        <f t="shared" si="27"/>
        <v>1</v>
      </c>
      <c r="K304" s="12">
        <f t="shared" si="24"/>
        <v>2039.132484677039</v>
      </c>
      <c r="L304" s="12">
        <f t="shared" si="28"/>
        <v>6113.1</v>
      </c>
      <c r="M304" s="12">
        <f t="shared" si="29"/>
        <v>5385.1</v>
      </c>
      <c r="N304" s="14">
        <f>IF(H304="","",(4.966747+(23.27979-4.966747)/(1+(E304/463.6174)))*_xlfn.XLOOKUP(engines!H304,LegendAndTables!$D$4:$D$11,LegendAndTables!$E$4:$E$11,0,0,1)*IF(P304=0,1,1.2)*(1-0.01*I304))</f>
        <v>21.362897369814323</v>
      </c>
      <c r="O304" s="12">
        <f t="shared" si="25"/>
        <v>169.68</v>
      </c>
      <c r="P304" s="7">
        <v>1</v>
      </c>
      <c r="Q304" s="7">
        <v>1322</v>
      </c>
      <c r="R304" s="7">
        <v>728</v>
      </c>
      <c r="S304" s="12">
        <f t="shared" si="26"/>
        <v>337.44814395275853</v>
      </c>
      <c r="U304" s="17"/>
      <c r="V304" s="5" t="str">
        <f>IF(A304&lt;&gt;7,"",VLOOKUP(engines!$A304,LegendAndTables!$C$4:$D$11,2,FALSE))</f>
        <v/>
      </c>
    </row>
    <row r="305" spans="1:22" ht="14.4">
      <c r="A305" s="7">
        <v>8</v>
      </c>
      <c r="E305" s="7">
        <v>1377</v>
      </c>
      <c r="F305" s="17"/>
      <c r="H305" s="5" t="str">
        <f>IF(A305=7,"",VLOOKUP(engines!$A305,LegendAndTables!$C$4:$D$11,2,FALSE))</f>
        <v>flex-fuel (unleaded/E85)</v>
      </c>
      <c r="I305" s="5">
        <f>IF(H305="","",IF(J305=0,_xlfn.XLOOKUP(K305,LegendAndTables!$D$14:$D$21,LegendAndTables!$C$14:$C$21,0,-1,2),_xlfn.XLOOKUP(K305,LegendAndTables!$E$14:$E$21,LegendAndTables!$C$14:$C$21,0,-1,2)))</f>
        <v>8</v>
      </c>
      <c r="J305" s="5">
        <f t="shared" si="27"/>
        <v>1</v>
      </c>
      <c r="K305" s="12">
        <f t="shared" si="24"/>
        <v>4954.3958119704239</v>
      </c>
      <c r="L305" s="12">
        <f t="shared" si="28"/>
        <v>7465.5</v>
      </c>
      <c r="M305" s="12">
        <f t="shared" si="29"/>
        <v>6680.5</v>
      </c>
      <c r="N305" s="14">
        <f>IF(H305="","",(4.966747+(23.27979-4.966747)/(1+(E305/463.6174)))*_xlfn.XLOOKUP(engines!H305,LegendAndTables!$D$4:$D$11,LegendAndTables!$E$4:$E$11,0,0,1)*IF(P305=0,1,1.2)*(1-0.01*I305))</f>
        <v>11.316028085300296</v>
      </c>
      <c r="O305" s="12">
        <f t="shared" si="25"/>
        <v>277.93500000000006</v>
      </c>
      <c r="P305" s="7">
        <v>1</v>
      </c>
      <c r="Q305" s="7">
        <v>1110</v>
      </c>
      <c r="R305" s="7">
        <v>785</v>
      </c>
      <c r="S305" s="12">
        <f t="shared" si="26"/>
        <v>1082.5542998278572</v>
      </c>
      <c r="U305" s="17"/>
      <c r="V305" s="5" t="str">
        <f>IF(A305&lt;&gt;7,"",VLOOKUP(engines!$A305,LegendAndTables!$C$4:$D$11,2,FALSE))</f>
        <v/>
      </c>
    </row>
    <row r="306" spans="1:22" ht="14.4">
      <c r="A306" s="7">
        <v>2</v>
      </c>
      <c r="E306" s="7">
        <v>1407</v>
      </c>
      <c r="F306" s="17"/>
      <c r="H306" s="5" t="str">
        <f>IF(A306=7,"",VLOOKUP(engines!$A306,LegendAndTables!$C$4:$D$11,2,FALSE))</f>
        <v>regular unleaded</v>
      </c>
      <c r="I306" s="5">
        <f>IF(H306="","",IF(J306=0,_xlfn.XLOOKUP(K306,LegendAndTables!$D$14:$D$21,LegendAndTables!$C$14:$C$21,0,-1,2),_xlfn.XLOOKUP(K306,LegendAndTables!$E$14:$E$21,LegendAndTables!$C$14:$C$21,0,-1,2)))</f>
        <v>8</v>
      </c>
      <c r="J306" s="5">
        <f t="shared" si="27"/>
        <v>1</v>
      </c>
      <c r="K306" s="12">
        <f t="shared" si="24"/>
        <v>5005.6032872618598</v>
      </c>
      <c r="L306" s="12">
        <f t="shared" si="28"/>
        <v>7842.4500000000007</v>
      </c>
      <c r="M306" s="12">
        <f t="shared" si="29"/>
        <v>7191.4500000000007</v>
      </c>
      <c r="N306" s="14">
        <f>IF(H306="","",(4.966747+(23.27979-4.966747)/(1+(E306/463.6174)))*_xlfn.XLOOKUP(engines!H306,LegendAndTables!$D$4:$D$11,LegendAndTables!$E$4:$E$11,0,0,1)*IF(P306=0,1,1.2)*(1-0.01*I306))</f>
        <v>8.7450477270436604</v>
      </c>
      <c r="O306" s="12">
        <f t="shared" si="25"/>
        <v>281.08500000000004</v>
      </c>
      <c r="P306" s="7">
        <v>0</v>
      </c>
      <c r="Q306" s="7">
        <v>1469</v>
      </c>
      <c r="R306" s="7">
        <v>651</v>
      </c>
      <c r="S306" s="12">
        <f t="shared" si="26"/>
        <v>1027.5485472331727</v>
      </c>
      <c r="U306" s="17"/>
      <c r="V306" s="5" t="str">
        <f>IF(A306&lt;&gt;7,"",VLOOKUP(engines!$A306,LegendAndTables!$C$4:$D$11,2,FALSE))</f>
        <v/>
      </c>
    </row>
    <row r="307" spans="1:22" ht="14.4">
      <c r="A307" s="7">
        <v>3</v>
      </c>
      <c r="E307" s="7">
        <v>675</v>
      </c>
      <c r="F307" s="17"/>
      <c r="H307" s="5" t="str">
        <f>IF(A307=7,"",VLOOKUP(engines!$A307,LegendAndTables!$C$4:$D$11,2,FALSE))</f>
        <v>premium unleaded (required)</v>
      </c>
      <c r="I307" s="5">
        <f>IF(H307="","",IF(J307=0,_xlfn.XLOOKUP(K307,LegendAndTables!$D$14:$D$21,LegendAndTables!$C$14:$C$21,0,-1,2),_xlfn.XLOOKUP(K307,LegendAndTables!$E$14:$E$21,LegendAndTables!$C$14:$C$21,0,-1,2)))</f>
        <v>6</v>
      </c>
      <c r="J307" s="5">
        <f t="shared" si="27"/>
        <v>0</v>
      </c>
      <c r="K307" s="12">
        <f t="shared" si="24"/>
        <v>3470.4370179948587</v>
      </c>
      <c r="L307" s="12">
        <f t="shared" si="28"/>
        <v>6054</v>
      </c>
      <c r="M307" s="12">
        <f t="shared" si="29"/>
        <v>5320</v>
      </c>
      <c r="N307" s="14">
        <f>IF(H307="","",(4.966747+(23.27979-4.966747)/(1+(E307/463.6174)))*_xlfn.XLOOKUP(engines!H307,LegendAndTables!$D$4:$D$11,LegendAndTables!$E$4:$E$11,0,0,1)*IF(P307=0,1,1.2)*(1-0.01*I307))</f>
        <v>14.433972985136251</v>
      </c>
      <c r="O307" s="12">
        <f t="shared" si="25"/>
        <v>194.5</v>
      </c>
      <c r="P307" s="7">
        <v>1</v>
      </c>
      <c r="Q307" s="7">
        <v>54</v>
      </c>
      <c r="R307" s="7">
        <v>734</v>
      </c>
      <c r="S307" s="12">
        <f t="shared" si="26"/>
        <v>666.37218045112786</v>
      </c>
      <c r="U307" s="17"/>
      <c r="V307" s="5" t="str">
        <f>IF(A307&lt;&gt;7,"",VLOOKUP(engines!$A307,LegendAndTables!$C$4:$D$11,2,FALSE))</f>
        <v/>
      </c>
    </row>
    <row r="308" spans="1:22" ht="14.4">
      <c r="A308" s="7">
        <v>3</v>
      </c>
      <c r="E308" s="7">
        <v>215</v>
      </c>
      <c r="F308" s="17"/>
      <c r="H308" s="5" t="str">
        <f>IF(A308=7,"",VLOOKUP(engines!$A308,LegendAndTables!$C$4:$D$11,2,FALSE))</f>
        <v>premium unleaded (required)</v>
      </c>
      <c r="I308" s="5">
        <f>IF(H308="","",IF(J308=0,_xlfn.XLOOKUP(K308,LegendAndTables!$D$14:$D$21,LegendAndTables!$C$14:$C$21,0,-1,2),_xlfn.XLOOKUP(K308,LegendAndTables!$E$14:$E$21,LegendAndTables!$C$14:$C$21,0,-1,2)))</f>
        <v>4</v>
      </c>
      <c r="J308" s="5">
        <f t="shared" si="27"/>
        <v>1</v>
      </c>
      <c r="K308" s="12">
        <f t="shared" si="24"/>
        <v>1378.8680455347121</v>
      </c>
      <c r="L308" s="12">
        <f t="shared" si="28"/>
        <v>6344.1</v>
      </c>
      <c r="M308" s="12">
        <f t="shared" si="29"/>
        <v>5710.1</v>
      </c>
      <c r="N308" s="14">
        <f>IF(H308="","",(4.966747+(23.27979-4.966747)/(1+(E308/463.6174)))*_xlfn.XLOOKUP(engines!H308,LegendAndTables!$D$4:$D$11,LegendAndTables!$E$4:$E$11,0,0,1)*IF(P308=0,1,1.2)*(1-0.01*I308))</f>
        <v>20.738505793559185</v>
      </c>
      <c r="O308" s="12">
        <f t="shared" si="25"/>
        <v>155.92500000000001</v>
      </c>
      <c r="P308" s="7">
        <v>1</v>
      </c>
      <c r="Q308" s="7">
        <v>42</v>
      </c>
      <c r="R308" s="7">
        <v>634</v>
      </c>
      <c r="S308" s="12">
        <f t="shared" si="26"/>
        <v>197.75135286597433</v>
      </c>
      <c r="U308" s="17"/>
      <c r="V308" s="5" t="str">
        <f>IF(A308&lt;&gt;7,"",VLOOKUP(engines!$A308,LegendAndTables!$C$4:$D$11,2,FALSE))</f>
        <v/>
      </c>
    </row>
    <row r="309" spans="1:22" ht="14.4">
      <c r="A309" s="7">
        <v>5</v>
      </c>
      <c r="E309" s="7">
        <v>285</v>
      </c>
      <c r="F309" s="17"/>
      <c r="H309" s="5" t="str">
        <f>IF(A309=7,"",VLOOKUP(engines!$A309,LegendAndTables!$C$4:$D$11,2,FALSE))</f>
        <v>flex-fuel (premium unleaded recommended/E85)</v>
      </c>
      <c r="I309" s="5">
        <f>IF(H309="","",IF(J309=0,_xlfn.XLOOKUP(K309,LegendAndTables!$D$14:$D$21,LegendAndTables!$C$14:$C$21,0,-1,2),_xlfn.XLOOKUP(K309,LegendAndTables!$E$14:$E$21,LegendAndTables!$C$14:$C$21,0,-1,2)))</f>
        <v>4</v>
      </c>
      <c r="J309" s="5">
        <f t="shared" si="27"/>
        <v>1</v>
      </c>
      <c r="K309" s="12">
        <f t="shared" si="24"/>
        <v>1745.5213596692695</v>
      </c>
      <c r="L309" s="12">
        <f t="shared" si="28"/>
        <v>6844.9500000000007</v>
      </c>
      <c r="M309" s="12">
        <f t="shared" si="29"/>
        <v>5865.9500000000007</v>
      </c>
      <c r="N309" s="14">
        <f>IF(H309="","",(4.966747+(23.27979-4.966747)/(1+(E309/463.6174)))*_xlfn.XLOOKUP(engines!H309,LegendAndTables!$D$4:$D$11,LegendAndTables!$E$4:$E$11,0,0,1)*IF(P309=0,1,1.2)*(1-0.01*I309))</f>
        <v>16.908115077336344</v>
      </c>
      <c r="O309" s="12">
        <f t="shared" si="25"/>
        <v>163.27500000000001</v>
      </c>
      <c r="P309" s="7">
        <v>0</v>
      </c>
      <c r="Q309" s="7">
        <v>519</v>
      </c>
      <c r="R309" s="7">
        <v>979</v>
      </c>
      <c r="S309" s="12">
        <f t="shared" si="26"/>
        <v>255.17094417783989</v>
      </c>
      <c r="U309" s="17"/>
      <c r="V309" s="5" t="str">
        <f>IF(A309&lt;&gt;7,"",VLOOKUP(engines!$A309,LegendAndTables!$C$4:$D$11,2,FALSE))</f>
        <v/>
      </c>
    </row>
    <row r="310" spans="1:22" ht="14.4">
      <c r="A310" s="7">
        <v>6</v>
      </c>
      <c r="E310" s="7">
        <v>1475</v>
      </c>
      <c r="F310" s="17"/>
      <c r="H310" s="5" t="str">
        <f>IF(A310=7,"",VLOOKUP(engines!$A310,LegendAndTables!$C$4:$D$11,2,FALSE))</f>
        <v>flex-fuel (premium unleaded required/E85)</v>
      </c>
      <c r="I310" s="5">
        <f>IF(H310="","",IF(J310=0,_xlfn.XLOOKUP(K310,LegendAndTables!$D$14:$D$21,LegendAndTables!$C$14:$C$21,0,-1,2),_xlfn.XLOOKUP(K310,LegendAndTables!$E$14:$E$21,LegendAndTables!$C$14:$C$21,0,-1,2)))</f>
        <v>10</v>
      </c>
      <c r="J310" s="5">
        <f t="shared" si="27"/>
        <v>0</v>
      </c>
      <c r="K310" s="12">
        <f t="shared" si="24"/>
        <v>5373.4061930783246</v>
      </c>
      <c r="L310" s="12">
        <f t="shared" si="28"/>
        <v>7191</v>
      </c>
      <c r="M310" s="12">
        <f t="shared" si="29"/>
        <v>6358</v>
      </c>
      <c r="N310" s="14">
        <f>IF(H310="","",(4.966747+(23.27979-4.966747)/(1+(E310/463.6174)))*_xlfn.XLOOKUP(engines!H310,LegendAndTables!$D$4:$D$11,LegendAndTables!$E$4:$E$11,0,0,1)*IF(P310=0,1,1.2)*(1-0.01*I310))</f>
        <v>9.3369370716515085</v>
      </c>
      <c r="O310" s="12">
        <f t="shared" si="25"/>
        <v>274.5</v>
      </c>
      <c r="P310" s="7">
        <v>0</v>
      </c>
      <c r="Q310" s="7">
        <v>1191</v>
      </c>
      <c r="R310" s="7">
        <v>833</v>
      </c>
      <c r="S310" s="12">
        <f t="shared" si="26"/>
        <v>1218.4177414281221</v>
      </c>
      <c r="U310" s="17"/>
      <c r="V310" s="5" t="str">
        <f>IF(A310&lt;&gt;7,"",VLOOKUP(engines!$A310,LegendAndTables!$C$4:$D$11,2,FALSE))</f>
        <v/>
      </c>
    </row>
    <row r="311" spans="1:22" ht="14.4">
      <c r="A311" s="7">
        <v>4</v>
      </c>
      <c r="E311" s="7">
        <v>427</v>
      </c>
      <c r="F311" s="17"/>
      <c r="H311" s="5" t="str">
        <f>IF(A311=7,"",VLOOKUP(engines!$A311,LegendAndTables!$C$4:$D$11,2,FALSE))</f>
        <v>diesel</v>
      </c>
      <c r="I311" s="5">
        <f>IF(H311="","",IF(J311=0,_xlfn.XLOOKUP(K311,LegendAndTables!$D$14:$D$21,LegendAndTables!$C$14:$C$21,0,-1,2),_xlfn.XLOOKUP(K311,LegendAndTables!$E$14:$E$21,LegendAndTables!$C$14:$C$21,0,-1,2)))</f>
        <v>5</v>
      </c>
      <c r="J311" s="5">
        <f t="shared" si="27"/>
        <v>0</v>
      </c>
      <c r="K311" s="12">
        <f t="shared" si="24"/>
        <v>2516.2050677666471</v>
      </c>
      <c r="L311" s="12">
        <f t="shared" si="28"/>
        <v>5553</v>
      </c>
      <c r="M311" s="12">
        <f t="shared" si="29"/>
        <v>4981</v>
      </c>
      <c r="N311" s="14">
        <f>IF(H311="","",(4.966747+(23.27979-4.966747)/(1+(E311/463.6174)))*_xlfn.XLOOKUP(engines!H311,LegendAndTables!$D$4:$D$11,LegendAndTables!$E$4:$E$11,0,0,1)*IF(P311=0,1,1.2)*(1-0.01*I311))</f>
        <v>16.529698405549272</v>
      </c>
      <c r="O311" s="12">
        <f t="shared" si="25"/>
        <v>169.7</v>
      </c>
      <c r="P311" s="7">
        <v>0</v>
      </c>
      <c r="Q311" s="7">
        <v>1053</v>
      </c>
      <c r="R311" s="7">
        <v>572</v>
      </c>
      <c r="S311" s="12">
        <f t="shared" si="26"/>
        <v>450.23168038546476</v>
      </c>
      <c r="U311" s="17"/>
      <c r="V311" s="5" t="str">
        <f>IF(A311&lt;&gt;7,"",VLOOKUP(engines!$A311,LegendAndTables!$C$4:$D$11,2,FALSE))</f>
        <v/>
      </c>
    </row>
    <row r="312" spans="1:22" ht="14.4">
      <c r="A312" s="7">
        <v>6</v>
      </c>
      <c r="E312" s="7">
        <v>1368</v>
      </c>
      <c r="F312" s="17"/>
      <c r="H312" s="5" t="str">
        <f>IF(A312=7,"",VLOOKUP(engines!$A312,LegendAndTables!$C$4:$D$11,2,FALSE))</f>
        <v>flex-fuel (premium unleaded required/E85)</v>
      </c>
      <c r="I312" s="5">
        <f>IF(H312="","",IF(J312=0,_xlfn.XLOOKUP(K312,LegendAndTables!$D$14:$D$21,LegendAndTables!$C$14:$C$21,0,-1,2),_xlfn.XLOOKUP(K312,LegendAndTables!$E$14:$E$21,LegendAndTables!$C$14:$C$21,0,-1,2)))</f>
        <v>10</v>
      </c>
      <c r="J312" s="5">
        <f t="shared" si="27"/>
        <v>0</v>
      </c>
      <c r="K312" s="12">
        <f t="shared" si="24"/>
        <v>5185.7467778620166</v>
      </c>
      <c r="L312" s="12">
        <f t="shared" si="28"/>
        <v>7178</v>
      </c>
      <c r="M312" s="12">
        <f t="shared" si="29"/>
        <v>6530</v>
      </c>
      <c r="N312" s="14">
        <f>IF(H312="","",(4.966747+(23.27979-4.966747)/(1+(E312/463.6174)))*_xlfn.XLOOKUP(engines!H312,LegendAndTables!$D$4:$D$11,LegendAndTables!$E$4:$E$11,0,0,1)*IF(P312=0,1,1.2)*(1-0.01*I312))</f>
        <v>9.5925263555247167</v>
      </c>
      <c r="O312" s="12">
        <f t="shared" si="25"/>
        <v>263.8</v>
      </c>
      <c r="P312" s="7">
        <v>0</v>
      </c>
      <c r="Q312" s="7">
        <v>1178</v>
      </c>
      <c r="R312" s="7">
        <v>648</v>
      </c>
      <c r="S312" s="12">
        <f t="shared" si="26"/>
        <v>1100.2658499234303</v>
      </c>
      <c r="U312" s="17"/>
      <c r="V312" s="5" t="str">
        <f>IF(A312&lt;&gt;7,"",VLOOKUP(engines!$A312,LegendAndTables!$C$4:$D$11,2,FALSE))</f>
        <v/>
      </c>
    </row>
    <row r="313" spans="1:22" ht="14.4">
      <c r="A313" s="7">
        <v>8</v>
      </c>
      <c r="E313" s="7">
        <v>873</v>
      </c>
      <c r="F313" s="17"/>
      <c r="H313" s="5" t="str">
        <f>IF(A313=7,"",VLOOKUP(engines!$A313,LegendAndTables!$C$4:$D$11,2,FALSE))</f>
        <v>flex-fuel (unleaded/E85)</v>
      </c>
      <c r="I313" s="5">
        <f>IF(H313="","",IF(J313=0,_xlfn.XLOOKUP(K313,LegendAndTables!$D$14:$D$21,LegendAndTables!$C$14:$C$21,0,-1,2),_xlfn.XLOOKUP(K313,LegendAndTables!$E$14:$E$21,LegendAndTables!$C$14:$C$21,0,-1,2)))</f>
        <v>8</v>
      </c>
      <c r="J313" s="5">
        <f t="shared" si="27"/>
        <v>0</v>
      </c>
      <c r="K313" s="12">
        <f t="shared" si="24"/>
        <v>4073.7284181054597</v>
      </c>
      <c r="L313" s="12">
        <f t="shared" si="28"/>
        <v>6737</v>
      </c>
      <c r="M313" s="12">
        <f t="shared" si="29"/>
        <v>5949</v>
      </c>
      <c r="N313" s="14">
        <f>IF(H313="","",(4.966747+(23.27979-4.966747)/(1+(E313/463.6174)))*_xlfn.XLOOKUP(engines!H313,LegendAndTables!$D$4:$D$11,LegendAndTables!$E$4:$E$11,0,0,1)*IF(P313=0,1,1.2)*(1-0.01*I313))</f>
        <v>11.142212591419058</v>
      </c>
      <c r="O313" s="12">
        <f t="shared" si="25"/>
        <v>214.3</v>
      </c>
      <c r="P313" s="7">
        <v>0</v>
      </c>
      <c r="Q313" s="7">
        <v>737</v>
      </c>
      <c r="R313" s="7">
        <v>788</v>
      </c>
      <c r="S313" s="12">
        <f t="shared" si="26"/>
        <v>770.71709531013619</v>
      </c>
      <c r="U313" s="17"/>
      <c r="V313" s="5" t="str">
        <f>IF(A313&lt;&gt;7,"",VLOOKUP(engines!$A313,LegendAndTables!$C$4:$D$11,2,FALSE))</f>
        <v/>
      </c>
    </row>
    <row r="314" spans="1:22" ht="14.4">
      <c r="A314" s="7">
        <v>6</v>
      </c>
      <c r="E314" s="7">
        <v>715</v>
      </c>
      <c r="F314" s="17"/>
      <c r="H314" s="5" t="str">
        <f>IF(A314=7,"",VLOOKUP(engines!$A314,LegendAndTables!$C$4:$D$11,2,FALSE))</f>
        <v>flex-fuel (premium unleaded required/E85)</v>
      </c>
      <c r="I314" s="5">
        <f>IF(H314="","",IF(J314=0,_xlfn.XLOOKUP(K314,LegendAndTables!$D$14:$D$21,LegendAndTables!$C$14:$C$21,0,-1,2),_xlfn.XLOOKUP(K314,LegendAndTables!$E$14:$E$21,LegendAndTables!$C$14:$C$21,0,-1,2)))</f>
        <v>8</v>
      </c>
      <c r="J314" s="5">
        <f t="shared" si="27"/>
        <v>0</v>
      </c>
      <c r="K314" s="12">
        <f t="shared" si="24"/>
        <v>3602.0151133501258</v>
      </c>
      <c r="L314" s="12">
        <f t="shared" si="28"/>
        <v>6590</v>
      </c>
      <c r="M314" s="12">
        <f t="shared" si="29"/>
        <v>5872</v>
      </c>
      <c r="N314" s="14">
        <f>IF(H314="","",(4.966747+(23.27979-4.966747)/(1+(E314/463.6174)))*_xlfn.XLOOKUP(engines!H314,LegendAndTables!$D$4:$D$11,LegendAndTables!$E$4:$E$11,0,0,1)*IF(P314=0,1,1.2)*(1-0.01*I314))</f>
        <v>14.913985401682076</v>
      </c>
      <c r="O314" s="12">
        <f t="shared" si="25"/>
        <v>198.5</v>
      </c>
      <c r="P314" s="7">
        <v>1</v>
      </c>
      <c r="Q314" s="7">
        <v>590</v>
      </c>
      <c r="R314" s="7">
        <v>718</v>
      </c>
      <c r="S314" s="12">
        <f t="shared" si="26"/>
        <v>639.5061307901907</v>
      </c>
      <c r="U314" s="17"/>
      <c r="V314" s="5" t="str">
        <f>IF(A314&lt;&gt;7,"",VLOOKUP(engines!$A314,LegendAndTables!$C$4:$D$11,2,FALSE))</f>
        <v/>
      </c>
    </row>
    <row r="315" spans="1:22" ht="14.4">
      <c r="A315" s="7">
        <v>3</v>
      </c>
      <c r="E315" s="7">
        <v>73</v>
      </c>
      <c r="F315" s="17"/>
      <c r="H315" s="5" t="str">
        <f>IF(A315=7,"",VLOOKUP(engines!$A315,LegendAndTables!$C$4:$D$11,2,FALSE))</f>
        <v>premium unleaded (required)</v>
      </c>
      <c r="I315" s="5">
        <f>IF(H315="","",IF(J315=0,_xlfn.XLOOKUP(K315,LegendAndTables!$D$14:$D$21,LegendAndTables!$C$14:$C$21,0,-1,2),_xlfn.XLOOKUP(K315,LegendAndTables!$E$14:$E$21,LegendAndTables!$C$14:$C$21,0,-1,2)))</f>
        <v>3</v>
      </c>
      <c r="J315" s="5">
        <f t="shared" si="27"/>
        <v>1</v>
      </c>
      <c r="K315" s="12">
        <f t="shared" si="24"/>
        <v>517.6754246002198</v>
      </c>
      <c r="L315" s="12">
        <f t="shared" si="28"/>
        <v>7298.55</v>
      </c>
      <c r="M315" s="12">
        <f t="shared" si="29"/>
        <v>6409.55</v>
      </c>
      <c r="N315" s="14">
        <f>IF(H315="","",(4.966747+(23.27979-4.966747)/(1+(E315/463.6174)))*_xlfn.XLOOKUP(engines!H315,LegendAndTables!$D$4:$D$11,LegendAndTables!$E$4:$E$11,0,0,1)*IF(P315=0,1,1.2)*(1-0.01*I315))</f>
        <v>20.769822789807016</v>
      </c>
      <c r="O315" s="12">
        <f t="shared" si="25"/>
        <v>141.01500000000001</v>
      </c>
      <c r="P315" s="7">
        <v>0</v>
      </c>
      <c r="Q315" s="7">
        <v>951</v>
      </c>
      <c r="R315" s="7">
        <v>889</v>
      </c>
      <c r="S315" s="12">
        <f t="shared" si="26"/>
        <v>59.816367763727563</v>
      </c>
      <c r="U315" s="17"/>
      <c r="V315" s="5" t="str">
        <f>IF(A315&lt;&gt;7,"",VLOOKUP(engines!$A315,LegendAndTables!$C$4:$D$11,2,FALSE))</f>
        <v/>
      </c>
    </row>
    <row r="316" spans="1:22" ht="14.4">
      <c r="A316" s="7">
        <v>4</v>
      </c>
      <c r="E316" s="7">
        <v>943</v>
      </c>
      <c r="F316" s="17"/>
      <c r="H316" s="5" t="str">
        <f>IF(A316=7,"",VLOOKUP(engines!$A316,LegendAndTables!$C$4:$D$11,2,FALSE))</f>
        <v>diesel</v>
      </c>
      <c r="I316" s="5">
        <f>IF(H316="","",IF(J316=0,_xlfn.XLOOKUP(K316,LegendAndTables!$D$14:$D$21,LegendAndTables!$C$14:$C$21,0,-1,2),_xlfn.XLOOKUP(K316,LegendAndTables!$E$14:$E$21,LegendAndTables!$C$14:$C$21,0,-1,2)))</f>
        <v>8</v>
      </c>
      <c r="J316" s="5">
        <f t="shared" si="27"/>
        <v>0</v>
      </c>
      <c r="K316" s="12">
        <f t="shared" si="24"/>
        <v>4261.1839132399455</v>
      </c>
      <c r="L316" s="12">
        <f t="shared" si="28"/>
        <v>4561</v>
      </c>
      <c r="M316" s="12">
        <f t="shared" si="29"/>
        <v>3699</v>
      </c>
      <c r="N316" s="14">
        <f>IF(H316="","",(4.966747+(23.27979-4.966747)/(1+(E316/463.6174)))*_xlfn.XLOOKUP(engines!H316,LegendAndTables!$D$4:$D$11,LegendAndTables!$E$4:$E$11,0,0,1)*IF(P316=0,1,1.2)*(1-0.01*I316))</f>
        <v>14.576347637286997</v>
      </c>
      <c r="O316" s="12">
        <f t="shared" si="25"/>
        <v>221.3</v>
      </c>
      <c r="P316" s="7">
        <v>1</v>
      </c>
      <c r="Q316" s="7">
        <v>61</v>
      </c>
      <c r="R316" s="7">
        <v>862</v>
      </c>
      <c r="S316" s="12">
        <f t="shared" si="26"/>
        <v>1338.9121384157881</v>
      </c>
      <c r="U316" s="17"/>
      <c r="V316" s="5" t="str">
        <f>IF(A316&lt;&gt;7,"",VLOOKUP(engines!$A316,LegendAndTables!$C$4:$D$11,2,FALSE))</f>
        <v/>
      </c>
    </row>
    <row r="317" spans="1:22" ht="14.4">
      <c r="A317" s="7">
        <v>8</v>
      </c>
      <c r="E317" s="7">
        <v>201</v>
      </c>
      <c r="F317" s="17"/>
      <c r="H317" s="5" t="str">
        <f>IF(A317=7,"",VLOOKUP(engines!$A317,LegendAndTables!$C$4:$D$11,2,FALSE))</f>
        <v>flex-fuel (unleaded/E85)</v>
      </c>
      <c r="I317" s="5">
        <f>IF(H317="","",IF(J317=0,_xlfn.XLOOKUP(K317,LegendAndTables!$D$14:$D$21,LegendAndTables!$C$14:$C$21,0,-1,2),_xlfn.XLOOKUP(K317,LegendAndTables!$E$14:$E$21,LegendAndTables!$C$14:$C$21,0,-1,2)))</f>
        <v>4</v>
      </c>
      <c r="J317" s="5">
        <f t="shared" si="27"/>
        <v>1</v>
      </c>
      <c r="K317" s="12">
        <f t="shared" si="24"/>
        <v>1301.3499077401182</v>
      </c>
      <c r="L317" s="12">
        <f t="shared" si="28"/>
        <v>7508.55</v>
      </c>
      <c r="M317" s="12">
        <f t="shared" si="29"/>
        <v>6606.55</v>
      </c>
      <c r="N317" s="14">
        <f>IF(H317="","",(4.966747+(23.27979-4.966747)/(1+(E317/463.6174)))*_xlfn.XLOOKUP(engines!H317,LegendAndTables!$D$4:$D$11,LegendAndTables!$E$4:$E$11,0,0,1)*IF(P317=0,1,1.2)*(1-0.01*I317))</f>
        <v>21.868738373542811</v>
      </c>
      <c r="O317" s="12">
        <f t="shared" si="25"/>
        <v>154.45500000000001</v>
      </c>
      <c r="P317" s="7">
        <v>1</v>
      </c>
      <c r="Q317" s="7">
        <v>1151</v>
      </c>
      <c r="R317" s="7">
        <v>902</v>
      </c>
      <c r="S317" s="12">
        <f t="shared" si="26"/>
        <v>159.78869455313287</v>
      </c>
      <c r="U317" s="17"/>
      <c r="V317" s="5" t="str">
        <f>IF(A317&lt;&gt;7,"",VLOOKUP(engines!$A317,LegendAndTables!$C$4:$D$11,2,FALSE))</f>
        <v/>
      </c>
    </row>
    <row r="318" spans="1:22" ht="14.4">
      <c r="A318" s="7">
        <v>5</v>
      </c>
      <c r="E318" s="7">
        <v>398</v>
      </c>
      <c r="F318" s="17"/>
      <c r="H318" s="5" t="str">
        <f>IF(A318=7,"",VLOOKUP(engines!$A318,LegendAndTables!$C$4:$D$11,2,FALSE))</f>
        <v>flex-fuel (premium unleaded recommended/E85)</v>
      </c>
      <c r="I318" s="5">
        <f>IF(H318="","",IF(J318=0,_xlfn.XLOOKUP(K318,LegendAndTables!$D$14:$D$21,LegendAndTables!$C$14:$C$21,0,-1,2),_xlfn.XLOOKUP(K318,LegendAndTables!$E$14:$E$21,LegendAndTables!$C$14:$C$21,0,-1,2)))</f>
        <v>4</v>
      </c>
      <c r="J318" s="5">
        <f t="shared" si="27"/>
        <v>1</v>
      </c>
      <c r="K318" s="12">
        <f t="shared" si="24"/>
        <v>2272.4677400936389</v>
      </c>
      <c r="L318" s="12">
        <f t="shared" si="28"/>
        <v>6715.8</v>
      </c>
      <c r="M318" s="12">
        <f t="shared" si="29"/>
        <v>5909.8</v>
      </c>
      <c r="N318" s="14">
        <f>IF(H318="","",(4.966747+(23.27979-4.966747)/(1+(E318/463.6174)))*_xlfn.XLOOKUP(engines!H318,LegendAndTables!$D$4:$D$11,LegendAndTables!$E$4:$E$11,0,0,1)*IF(P318=0,1,1.2)*(1-0.01*I318))</f>
        <v>18.439189291889136</v>
      </c>
      <c r="O318" s="12">
        <f t="shared" si="25"/>
        <v>175.14000000000001</v>
      </c>
      <c r="P318" s="7">
        <v>1</v>
      </c>
      <c r="Q318" s="7">
        <v>396</v>
      </c>
      <c r="R318" s="7">
        <v>806</v>
      </c>
      <c r="S318" s="12">
        <f t="shared" si="26"/>
        <v>353.69995600527938</v>
      </c>
      <c r="U318" s="17"/>
      <c r="V318" s="5" t="str">
        <f>IF(A318&lt;&gt;7,"",VLOOKUP(engines!$A318,LegendAndTables!$C$4:$D$11,2,FALSE))</f>
        <v/>
      </c>
    </row>
    <row r="319" spans="1:22" ht="14.4">
      <c r="A319" s="7">
        <v>7</v>
      </c>
      <c r="E319" s="7">
        <v>1230</v>
      </c>
      <c r="F319" s="17"/>
      <c r="H319" s="5" t="str">
        <f>IF(A319=7,"",VLOOKUP(engines!$A319,LegendAndTables!$C$4:$D$11,2,FALSE))</f>
        <v/>
      </c>
      <c r="I319" s="5" t="str">
        <f>IF(H319="","",IF(J319=0,_xlfn.XLOOKUP(K319,LegendAndTables!$D$14:$D$21,LegendAndTables!$C$14:$C$21,0,-1,2),_xlfn.XLOOKUP(K319,LegendAndTables!$E$14:$E$21,LegendAndTables!$C$14:$C$21,0,-1,2)))</f>
        <v/>
      </c>
      <c r="J319" s="5" t="str">
        <f t="shared" si="27"/>
        <v/>
      </c>
      <c r="K319" s="12" t="str">
        <f t="shared" si="24"/>
        <v/>
      </c>
      <c r="L319" s="12" t="str">
        <f t="shared" si="28"/>
        <v/>
      </c>
      <c r="M319" s="12" t="str">
        <f t="shared" si="29"/>
        <v/>
      </c>
      <c r="N319" s="14" t="str">
        <f>IF(H319="","",(4.966747+(23.27979-4.966747)/(1+(E319/463.6174)))*_xlfn.XLOOKUP(engines!H319,LegendAndTables!$D$4:$D$11,LegendAndTables!$E$4:$E$11,0,0,1)*IF(P319=0,1,1.2)*(1-0.01*I319))</f>
        <v/>
      </c>
      <c r="O319" s="12" t="str">
        <f t="shared" si="25"/>
        <v/>
      </c>
      <c r="P319" s="7">
        <v>0</v>
      </c>
      <c r="Q319" s="7">
        <v>871</v>
      </c>
      <c r="R319" s="7">
        <v>689</v>
      </c>
      <c r="S319" s="12" t="str">
        <f t="shared" si="26"/>
        <v/>
      </c>
      <c r="U319" s="17"/>
      <c r="V319" s="5" t="str">
        <f>IF(A319&lt;&gt;7,"",VLOOKUP(engines!$A319,LegendAndTables!$C$4:$D$11,2,FALSE))</f>
        <v>electric</v>
      </c>
    </row>
    <row r="320" spans="1:22" ht="14.4">
      <c r="A320" s="7">
        <v>1</v>
      </c>
      <c r="E320" s="7">
        <v>663</v>
      </c>
      <c r="F320" s="17"/>
      <c r="H320" s="5" t="str">
        <f>IF(A320=7,"",VLOOKUP(engines!$A320,LegendAndTables!$C$4:$D$11,2,FALSE))</f>
        <v>premium unleaded (recommended)</v>
      </c>
      <c r="I320" s="5">
        <f>IF(H320="","",IF(J320=0,_xlfn.XLOOKUP(K320,LegendAndTables!$D$14:$D$21,LegendAndTables!$C$14:$C$21,0,-1,2),_xlfn.XLOOKUP(K320,LegendAndTables!$E$14:$E$21,LegendAndTables!$C$14:$C$21,0,-1,2)))</f>
        <v>6</v>
      </c>
      <c r="J320" s="5">
        <f t="shared" si="27"/>
        <v>0</v>
      </c>
      <c r="K320" s="12">
        <f t="shared" si="24"/>
        <v>3429.9017071908947</v>
      </c>
      <c r="L320" s="12">
        <f t="shared" si="28"/>
        <v>6301</v>
      </c>
      <c r="M320" s="12">
        <f t="shared" si="29"/>
        <v>5622</v>
      </c>
      <c r="N320" s="14">
        <f>IF(H320="","",(4.966747+(23.27979-4.966747)/(1+(E320/463.6174)))*_xlfn.XLOOKUP(engines!H320,LegendAndTables!$D$4:$D$11,LegendAndTables!$E$4:$E$11,0,0,1)*IF(P320=0,1,1.2)*(1-0.01*I320))</f>
        <v>14.244186894285166</v>
      </c>
      <c r="O320" s="12">
        <f t="shared" si="25"/>
        <v>193.3</v>
      </c>
      <c r="P320" s="7">
        <v>1</v>
      </c>
      <c r="Q320" s="7">
        <v>301</v>
      </c>
      <c r="R320" s="7">
        <v>679</v>
      </c>
      <c r="S320" s="12">
        <f t="shared" si="26"/>
        <v>619.36606189967983</v>
      </c>
      <c r="U320" s="17"/>
      <c r="V320" s="5" t="str">
        <f>IF(A320&lt;&gt;7,"",VLOOKUP(engines!$A320,LegendAndTables!$C$4:$D$11,2,FALSE))</f>
        <v/>
      </c>
    </row>
    <row r="321" spans="1:22" ht="14.4">
      <c r="A321" s="7">
        <v>3</v>
      </c>
      <c r="E321" s="7">
        <v>814</v>
      </c>
      <c r="F321" s="17"/>
      <c r="H321" s="5" t="str">
        <f>IF(A321=7,"",VLOOKUP(engines!$A321,LegendAndTables!$C$4:$D$11,2,FALSE))</f>
        <v>premium unleaded (required)</v>
      </c>
      <c r="I321" s="5">
        <f>IF(H321="","",IF(J321=0,_xlfn.XLOOKUP(K321,LegendAndTables!$D$14:$D$21,LegendAndTables!$C$14:$C$21,0,-1,2),_xlfn.XLOOKUP(K321,LegendAndTables!$E$14:$E$21,LegendAndTables!$C$14:$C$21,0,-1,2)))</f>
        <v>6</v>
      </c>
      <c r="J321" s="5">
        <f t="shared" si="27"/>
        <v>1</v>
      </c>
      <c r="K321" s="12">
        <f t="shared" si="24"/>
        <v>3719.9524723517043</v>
      </c>
      <c r="L321" s="12">
        <f t="shared" si="28"/>
        <v>6957.3</v>
      </c>
      <c r="M321" s="12">
        <f t="shared" si="29"/>
        <v>6339.3</v>
      </c>
      <c r="N321" s="14">
        <f>IF(H321="","",(4.966747+(23.27979-4.966747)/(1+(E321/463.6174)))*_xlfn.XLOOKUP(engines!H321,LegendAndTables!$D$4:$D$11,LegendAndTables!$E$4:$E$11,0,0,1)*IF(P321=0,1,1.2)*(1-0.01*I321))</f>
        <v>13.491426598838428</v>
      </c>
      <c r="O321" s="12">
        <f t="shared" si="25"/>
        <v>218.82000000000002</v>
      </c>
      <c r="P321" s="7">
        <v>1</v>
      </c>
      <c r="Q321" s="7">
        <v>626</v>
      </c>
      <c r="R321" s="7">
        <v>618</v>
      </c>
      <c r="S321" s="12">
        <f t="shared" si="26"/>
        <v>674.38486899184454</v>
      </c>
      <c r="U321" s="17"/>
      <c r="V321" s="5" t="str">
        <f>IF(A321&lt;&gt;7,"",VLOOKUP(engines!$A321,LegendAndTables!$C$4:$D$11,2,FALSE))</f>
        <v/>
      </c>
    </row>
    <row r="322" spans="1:22" ht="14.4">
      <c r="A322" s="7">
        <v>4</v>
      </c>
      <c r="E322" s="7">
        <v>1154</v>
      </c>
      <c r="F322" s="17"/>
      <c r="H322" s="5" t="str">
        <f>IF(A322=7,"",VLOOKUP(engines!$A322,LegendAndTables!$C$4:$D$11,2,FALSE))</f>
        <v>diesel</v>
      </c>
      <c r="I322" s="5">
        <f>IF(H322="","",IF(J322=0,_xlfn.XLOOKUP(K322,LegendAndTables!$D$14:$D$21,LegendAndTables!$C$14:$C$21,0,-1,2),_xlfn.XLOOKUP(K322,LegendAndTables!$E$14:$E$21,LegendAndTables!$C$14:$C$21,0,-1,2)))</f>
        <v>8</v>
      </c>
      <c r="J322" s="5">
        <f t="shared" si="27"/>
        <v>1</v>
      </c>
      <c r="K322" s="12">
        <f t="shared" ref="K322:K351" si="30">IF(H322="","",(E322/O322)*1000)</f>
        <v>4534.0248310545339</v>
      </c>
      <c r="L322" s="12">
        <f t="shared" si="28"/>
        <v>5621.7</v>
      </c>
      <c r="M322" s="12">
        <f t="shared" si="29"/>
        <v>4980.7</v>
      </c>
      <c r="N322" s="14">
        <f>IF(H322="","",(4.966747+(23.27979-4.966747)/(1+(E322/463.6174)))*_xlfn.XLOOKUP(engines!H322,LegendAndTables!$D$4:$D$11,LegendAndTables!$E$4:$E$11,0,0,1)*IF(P322=0,1,1.2)*(1-0.01*I322))</f>
        <v>11.277755847817897</v>
      </c>
      <c r="O322" s="12">
        <f t="shared" ref="O322:O351" si="31">IF(H322="","",(127+(0.1*E322))*IF(J322=1,1.05,1))</f>
        <v>254.52</v>
      </c>
      <c r="P322" s="7">
        <v>0</v>
      </c>
      <c r="Q322" s="7">
        <v>854</v>
      </c>
      <c r="R322" s="7">
        <v>641</v>
      </c>
      <c r="S322" s="12">
        <f t="shared" ref="S322:S351" si="32">IF(H322="","",(E322*5252)/M322)</f>
        <v>1216.8586744835063</v>
      </c>
      <c r="U322" s="17"/>
      <c r="V322" s="5" t="str">
        <f>IF(A322&lt;&gt;7,"",VLOOKUP(engines!$A322,LegendAndTables!$C$4:$D$11,2,FALSE))</f>
        <v/>
      </c>
    </row>
    <row r="323" spans="1:22" ht="14.4">
      <c r="A323" s="7">
        <v>7</v>
      </c>
      <c r="E323" s="7">
        <v>841</v>
      </c>
      <c r="F323" s="17"/>
      <c r="H323" s="5" t="str">
        <f>IF(A323=7,"",VLOOKUP(engines!$A323,LegendAndTables!$C$4:$D$11,2,FALSE))</f>
        <v/>
      </c>
      <c r="I323" s="5" t="str">
        <f>IF(H323="","",IF(J323=0,_xlfn.XLOOKUP(K323,LegendAndTables!$D$14:$D$21,LegendAndTables!$C$14:$C$21,0,-1,2),_xlfn.XLOOKUP(K323,LegendAndTables!$E$14:$E$21,LegendAndTables!$C$14:$C$21,0,-1,2)))</f>
        <v/>
      </c>
      <c r="J323" s="5" t="str">
        <f t="shared" ref="J323:J351" si="33">IF(H323="","",P322)</f>
        <v/>
      </c>
      <c r="K323" s="12" t="str">
        <f t="shared" si="30"/>
        <v/>
      </c>
      <c r="L323" s="12" t="str">
        <f t="shared" ref="L323:L351" si="34">IF(H323="","",IF(H323="diesel",4500+Q323,6000+Q323)*IF(J323=1,1.05,1))</f>
        <v/>
      </c>
      <c r="M323" s="12" t="str">
        <f t="shared" ref="M323:M351" si="35">IF(H323="","",L323-R323)</f>
        <v/>
      </c>
      <c r="N323" s="14" t="str">
        <f>IF(H323="","",(4.966747+(23.27979-4.966747)/(1+(E323/463.6174)))*_xlfn.XLOOKUP(engines!H323,LegendAndTables!$D$4:$D$11,LegendAndTables!$E$4:$E$11,0,0,1)*IF(P323=0,1,1.2)*(1-0.01*I323))</f>
        <v/>
      </c>
      <c r="O323" s="12" t="str">
        <f t="shared" si="31"/>
        <v/>
      </c>
      <c r="P323" s="7">
        <v>1</v>
      </c>
      <c r="Q323" s="7">
        <v>1331</v>
      </c>
      <c r="R323" s="7">
        <v>944</v>
      </c>
      <c r="S323" s="12" t="str">
        <f t="shared" si="32"/>
        <v/>
      </c>
      <c r="U323" s="17"/>
      <c r="V323" s="5" t="str">
        <f>IF(A323&lt;&gt;7,"",VLOOKUP(engines!$A323,LegendAndTables!$C$4:$D$11,2,FALSE))</f>
        <v>electric</v>
      </c>
    </row>
    <row r="324" spans="1:22" ht="14.4">
      <c r="A324" s="7">
        <v>2</v>
      </c>
      <c r="E324" s="7">
        <v>1063</v>
      </c>
      <c r="F324" s="17"/>
      <c r="H324" s="5" t="str">
        <f>IF(A324=7,"",VLOOKUP(engines!$A324,LegendAndTables!$C$4:$D$11,2,FALSE))</f>
        <v>regular unleaded</v>
      </c>
      <c r="I324" s="5">
        <f>IF(H324="","",IF(J324=0,_xlfn.XLOOKUP(K324,LegendAndTables!$D$14:$D$21,LegendAndTables!$C$14:$C$21,0,-1,2),_xlfn.XLOOKUP(K324,LegendAndTables!$E$14:$E$21,LegendAndTables!$C$14:$C$21,0,-1,2)))</f>
        <v>8</v>
      </c>
      <c r="J324" s="5">
        <f t="shared" si="33"/>
        <v>1</v>
      </c>
      <c r="K324" s="12">
        <f t="shared" si="30"/>
        <v>4339.3954238360575</v>
      </c>
      <c r="L324" s="12">
        <f t="shared" si="34"/>
        <v>6498.4500000000007</v>
      </c>
      <c r="M324" s="12">
        <f t="shared" si="35"/>
        <v>5822.4500000000007</v>
      </c>
      <c r="N324" s="14">
        <f>IF(H324="","",(4.966747+(23.27979-4.966747)/(1+(E324/463.6174)))*_xlfn.XLOOKUP(engines!H324,LegendAndTables!$D$4:$D$11,LegendAndTables!$E$4:$E$11,0,0,1)*IF(P324=0,1,1.2)*(1-0.01*I324))</f>
        <v>11.623157722278014</v>
      </c>
      <c r="O324" s="12">
        <f t="shared" si="31"/>
        <v>244.96500000000003</v>
      </c>
      <c r="P324" s="7">
        <v>1</v>
      </c>
      <c r="Q324" s="7">
        <v>189</v>
      </c>
      <c r="R324" s="7">
        <v>676</v>
      </c>
      <c r="S324" s="12">
        <f t="shared" si="32"/>
        <v>958.85340363592638</v>
      </c>
      <c r="U324" s="17"/>
      <c r="V324" s="5" t="str">
        <f>IF(A324&lt;&gt;7,"",VLOOKUP(engines!$A324,LegendAndTables!$C$4:$D$11,2,FALSE))</f>
        <v/>
      </c>
    </row>
    <row r="325" spans="1:22" ht="14.4">
      <c r="A325" s="7">
        <v>5</v>
      </c>
      <c r="E325" s="7">
        <v>184</v>
      </c>
      <c r="F325" s="17"/>
      <c r="H325" s="5" t="str">
        <f>IF(A325=7,"",VLOOKUP(engines!$A325,LegendAndTables!$C$4:$D$11,2,FALSE))</f>
        <v>flex-fuel (premium unleaded recommended/E85)</v>
      </c>
      <c r="I325" s="5">
        <f>IF(H325="","",IF(J325=0,_xlfn.XLOOKUP(K325,LegendAndTables!$D$14:$D$21,LegendAndTables!$C$14:$C$21,0,-1,2),_xlfn.XLOOKUP(K325,LegendAndTables!$E$14:$E$21,LegendAndTables!$C$14:$C$21,0,-1,2)))</f>
        <v>3</v>
      </c>
      <c r="J325" s="5">
        <f t="shared" si="33"/>
        <v>1</v>
      </c>
      <c r="K325" s="12">
        <f t="shared" si="30"/>
        <v>1205.2138599593893</v>
      </c>
      <c r="L325" s="12">
        <f t="shared" si="34"/>
        <v>6935.25</v>
      </c>
      <c r="M325" s="12">
        <f t="shared" si="35"/>
        <v>6338.25</v>
      </c>
      <c r="N325" s="14">
        <f>IF(H325="","",(4.966747+(23.27979-4.966747)/(1+(E325/463.6174)))*_xlfn.XLOOKUP(engines!H325,LegendAndTables!$D$4:$D$11,LegendAndTables!$E$4:$E$11,0,0,1)*IF(P325=0,1,1.2)*(1-0.01*I325))</f>
        <v>18.937169855501832</v>
      </c>
      <c r="O325" s="12">
        <f t="shared" si="31"/>
        <v>152.67000000000002</v>
      </c>
      <c r="P325" s="7">
        <v>0</v>
      </c>
      <c r="Q325" s="7">
        <v>605</v>
      </c>
      <c r="R325" s="7">
        <v>597</v>
      </c>
      <c r="S325" s="12">
        <f t="shared" si="32"/>
        <v>152.46605924348202</v>
      </c>
      <c r="U325" s="17"/>
      <c r="V325" s="5" t="str">
        <f>IF(A325&lt;&gt;7,"",VLOOKUP(engines!$A325,LegendAndTables!$C$4:$D$11,2,FALSE))</f>
        <v/>
      </c>
    </row>
    <row r="326" spans="1:22" ht="14.4">
      <c r="A326" s="7">
        <v>4</v>
      </c>
      <c r="E326" s="7">
        <v>626</v>
      </c>
      <c r="F326" s="17"/>
      <c r="H326" s="5" t="str">
        <f>IF(A326=7,"",VLOOKUP(engines!$A326,LegendAndTables!$C$4:$D$11,2,FALSE))</f>
        <v>diesel</v>
      </c>
      <c r="I326" s="5">
        <f>IF(H326="","",IF(J326=0,_xlfn.XLOOKUP(K326,LegendAndTables!$D$14:$D$21,LegendAndTables!$C$14:$C$21,0,-1,2),_xlfn.XLOOKUP(K326,LegendAndTables!$E$14:$E$21,LegendAndTables!$C$14:$C$21,0,-1,2)))</f>
        <v>6</v>
      </c>
      <c r="J326" s="5">
        <f t="shared" si="33"/>
        <v>0</v>
      </c>
      <c r="K326" s="12">
        <f t="shared" si="30"/>
        <v>3301.6877637130801</v>
      </c>
      <c r="L326" s="12">
        <f t="shared" si="34"/>
        <v>5069</v>
      </c>
      <c r="M326" s="12">
        <f t="shared" si="35"/>
        <v>4344</v>
      </c>
      <c r="N326" s="14">
        <f>IF(H326="","",(4.966747+(23.27979-4.966747)/(1+(E326/463.6174)))*_xlfn.XLOOKUP(engines!H326,LegendAndTables!$D$4:$D$11,LegendAndTables!$E$4:$E$11,0,0,1)*IF(P326=0,1,1.2)*(1-0.01*I326))</f>
        <v>14.391811335926066</v>
      </c>
      <c r="O326" s="12">
        <f t="shared" si="31"/>
        <v>189.6</v>
      </c>
      <c r="P326" s="7">
        <v>0</v>
      </c>
      <c r="Q326" s="7">
        <v>569</v>
      </c>
      <c r="R326" s="7">
        <v>725</v>
      </c>
      <c r="S326" s="12">
        <f t="shared" si="32"/>
        <v>756.84898710865559</v>
      </c>
      <c r="U326" s="17"/>
      <c r="V326" s="5" t="str">
        <f>IF(A326&lt;&gt;7,"",VLOOKUP(engines!$A326,LegendAndTables!$C$4:$D$11,2,FALSE))</f>
        <v/>
      </c>
    </row>
    <row r="327" spans="1:22" ht="14.4">
      <c r="A327" s="7">
        <v>2</v>
      </c>
      <c r="E327" s="7">
        <v>530</v>
      </c>
      <c r="F327" s="17"/>
      <c r="H327" s="5" t="str">
        <f>IF(A327=7,"",VLOOKUP(engines!$A327,LegendAndTables!$C$4:$D$11,2,FALSE))</f>
        <v>regular unleaded</v>
      </c>
      <c r="I327" s="5">
        <f>IF(H327="","",IF(J327=0,_xlfn.XLOOKUP(K327,LegendAndTables!$D$14:$D$21,LegendAndTables!$C$14:$C$21,0,-1,2),_xlfn.XLOOKUP(K327,LegendAndTables!$E$14:$E$21,LegendAndTables!$C$14:$C$21,0,-1,2)))</f>
        <v>6</v>
      </c>
      <c r="J327" s="5">
        <f t="shared" si="33"/>
        <v>0</v>
      </c>
      <c r="K327" s="12">
        <f t="shared" si="30"/>
        <v>2944.4444444444448</v>
      </c>
      <c r="L327" s="12">
        <f t="shared" si="34"/>
        <v>6706</v>
      </c>
      <c r="M327" s="12">
        <f t="shared" si="35"/>
        <v>6054</v>
      </c>
      <c r="N327" s="14">
        <f>IF(H327="","",(4.966747+(23.27979-4.966747)/(1+(E327/463.6174)))*_xlfn.XLOOKUP(engines!H327,LegendAndTables!$D$4:$D$11,LegendAndTables!$E$4:$E$11,0,0,1)*IF(P327=0,1,1.2)*(1-0.01*I327))</f>
        <v>15.241006196153858</v>
      </c>
      <c r="O327" s="12">
        <f t="shared" si="31"/>
        <v>180</v>
      </c>
      <c r="P327" s="7">
        <v>1</v>
      </c>
      <c r="Q327" s="7">
        <v>706</v>
      </c>
      <c r="R327" s="7">
        <v>652</v>
      </c>
      <c r="S327" s="12">
        <f t="shared" si="32"/>
        <v>459.78856954079947</v>
      </c>
      <c r="U327" s="17"/>
      <c r="V327" s="5" t="str">
        <f>IF(A327&lt;&gt;7,"",VLOOKUP(engines!$A327,LegendAndTables!$C$4:$D$11,2,FALSE))</f>
        <v/>
      </c>
    </row>
    <row r="328" spans="1:22" ht="14.4">
      <c r="A328" s="7">
        <v>8</v>
      </c>
      <c r="E328" s="7">
        <v>890</v>
      </c>
      <c r="F328" s="17"/>
      <c r="H328" s="5" t="str">
        <f>IF(A328=7,"",VLOOKUP(engines!$A328,LegendAndTables!$C$4:$D$11,2,FALSE))</f>
        <v>flex-fuel (unleaded/E85)</v>
      </c>
      <c r="I328" s="5">
        <f>IF(H328="","",IF(J328=0,_xlfn.XLOOKUP(K328,LegendAndTables!$D$14:$D$21,LegendAndTables!$C$14:$C$21,0,-1,2),_xlfn.XLOOKUP(K328,LegendAndTables!$E$14:$E$21,LegendAndTables!$C$14:$C$21,0,-1,2)))</f>
        <v>8</v>
      </c>
      <c r="J328" s="5">
        <f t="shared" si="33"/>
        <v>1</v>
      </c>
      <c r="K328" s="12">
        <f t="shared" si="30"/>
        <v>3924.1622574955904</v>
      </c>
      <c r="L328" s="12">
        <f t="shared" si="34"/>
        <v>6336.75</v>
      </c>
      <c r="M328" s="12">
        <f t="shared" si="35"/>
        <v>5412.75</v>
      </c>
      <c r="N328" s="14">
        <f>IF(H328="","",(4.966747+(23.27979-4.966747)/(1+(E328/463.6174)))*_xlfn.XLOOKUP(engines!H328,LegendAndTables!$D$4:$D$11,LegendAndTables!$E$4:$E$11,0,0,1)*IF(P328=0,1,1.2)*(1-0.01*I328))</f>
        <v>11.063682205832613</v>
      </c>
      <c r="O328" s="12">
        <f t="shared" si="31"/>
        <v>226.8</v>
      </c>
      <c r="P328" s="7">
        <v>0</v>
      </c>
      <c r="Q328" s="7">
        <v>35</v>
      </c>
      <c r="R328" s="7">
        <v>924</v>
      </c>
      <c r="S328" s="12">
        <f t="shared" si="32"/>
        <v>863.56842640062814</v>
      </c>
      <c r="U328" s="17"/>
      <c r="V328" s="5" t="str">
        <f>IF(A328&lt;&gt;7,"",VLOOKUP(engines!$A328,LegendAndTables!$C$4:$D$11,2,FALSE))</f>
        <v/>
      </c>
    </row>
    <row r="329" spans="1:22" ht="14.4">
      <c r="A329" s="7">
        <v>4</v>
      </c>
      <c r="E329" s="7">
        <v>398</v>
      </c>
      <c r="F329" s="17"/>
      <c r="H329" s="5" t="str">
        <f>IF(A329=7,"",VLOOKUP(engines!$A329,LegendAndTables!$C$4:$D$11,2,FALSE))</f>
        <v>diesel</v>
      </c>
      <c r="I329" s="5">
        <f>IF(H329="","",IF(J329=0,_xlfn.XLOOKUP(K329,LegendAndTables!$D$14:$D$21,LegendAndTables!$C$14:$C$21,0,-1,2),_xlfn.XLOOKUP(K329,LegendAndTables!$E$14:$E$21,LegendAndTables!$C$14:$C$21,0,-1,2)))</f>
        <v>5</v>
      </c>
      <c r="J329" s="5">
        <f t="shared" si="33"/>
        <v>0</v>
      </c>
      <c r="K329" s="12">
        <f t="shared" si="30"/>
        <v>2386.0911270983211</v>
      </c>
      <c r="L329" s="12">
        <f t="shared" si="34"/>
        <v>5890</v>
      </c>
      <c r="M329" s="12">
        <f t="shared" si="35"/>
        <v>5320</v>
      </c>
      <c r="N329" s="14">
        <f>IF(H329="","",(4.966747+(23.27979-4.966747)/(1+(E329/463.6174)))*_xlfn.XLOOKUP(engines!H329,LegendAndTables!$D$4:$D$11,LegendAndTables!$E$4:$E$11,0,0,1)*IF(P329=0,1,1.2)*(1-0.01*I329))</f>
        <v>16.895476299474037</v>
      </c>
      <c r="O329" s="12">
        <f t="shared" si="31"/>
        <v>166.8</v>
      </c>
      <c r="P329" s="7">
        <v>0</v>
      </c>
      <c r="Q329" s="7">
        <v>1390</v>
      </c>
      <c r="R329" s="7">
        <v>570</v>
      </c>
      <c r="S329" s="12">
        <f t="shared" si="32"/>
        <v>392.91278195488724</v>
      </c>
      <c r="U329" s="17"/>
      <c r="V329" s="5" t="str">
        <f>IF(A329&lt;&gt;7,"",VLOOKUP(engines!$A329,LegendAndTables!$C$4:$D$11,2,FALSE))</f>
        <v/>
      </c>
    </row>
    <row r="330" spans="1:22" ht="14.4">
      <c r="A330" s="7">
        <v>4</v>
      </c>
      <c r="E330" s="7">
        <v>380</v>
      </c>
      <c r="F330" s="17"/>
      <c r="H330" s="5" t="str">
        <f>IF(A330=7,"",VLOOKUP(engines!$A330,LegendAndTables!$C$4:$D$11,2,FALSE))</f>
        <v>diesel</v>
      </c>
      <c r="I330" s="5">
        <f>IF(H330="","",IF(J330=0,_xlfn.XLOOKUP(K330,LegendAndTables!$D$14:$D$21,LegendAndTables!$C$14:$C$21,0,-1,2),_xlfn.XLOOKUP(K330,LegendAndTables!$E$14:$E$21,LegendAndTables!$C$14:$C$21,0,-1,2)))</f>
        <v>5</v>
      </c>
      <c r="J330" s="5">
        <f t="shared" si="33"/>
        <v>0</v>
      </c>
      <c r="K330" s="12">
        <f t="shared" si="30"/>
        <v>2303.030303030303</v>
      </c>
      <c r="L330" s="12">
        <f t="shared" si="34"/>
        <v>5550</v>
      </c>
      <c r="M330" s="12">
        <f t="shared" si="35"/>
        <v>4636</v>
      </c>
      <c r="N330" s="14">
        <f>IF(H330="","",(4.966747+(23.27979-4.966747)/(1+(E330/463.6174)))*_xlfn.XLOOKUP(engines!H330,LegendAndTables!$D$4:$D$11,LegendAndTables!$E$4:$E$11,0,0,1)*IF(P330=0,1,1.2)*(1-0.01*I330))</f>
        <v>17.135159507703893</v>
      </c>
      <c r="O330" s="12">
        <f t="shared" si="31"/>
        <v>165</v>
      </c>
      <c r="P330" s="7">
        <v>0</v>
      </c>
      <c r="Q330" s="7">
        <v>1050</v>
      </c>
      <c r="R330" s="7">
        <v>914</v>
      </c>
      <c r="S330" s="12">
        <f t="shared" si="32"/>
        <v>430.49180327868851</v>
      </c>
      <c r="U330" s="17"/>
      <c r="V330" s="5" t="str">
        <f>IF(A330&lt;&gt;7,"",VLOOKUP(engines!$A330,LegendAndTables!$C$4:$D$11,2,FALSE))</f>
        <v/>
      </c>
    </row>
    <row r="331" spans="1:22" ht="14.4">
      <c r="A331" s="7">
        <v>1</v>
      </c>
      <c r="E331" s="7">
        <v>276</v>
      </c>
      <c r="F331" s="17"/>
      <c r="H331" s="5" t="str">
        <f>IF(A331=7,"",VLOOKUP(engines!$A331,LegendAndTables!$C$4:$D$11,2,FALSE))</f>
        <v>premium unleaded (recommended)</v>
      </c>
      <c r="I331" s="5">
        <f>IF(H331="","",IF(J331=0,_xlfn.XLOOKUP(K331,LegendAndTables!$D$14:$D$21,LegendAndTables!$C$14:$C$21,0,-1,2),_xlfn.XLOOKUP(K331,LegendAndTables!$E$14:$E$21,LegendAndTables!$C$14:$C$21,0,-1,2)))</f>
        <v>4</v>
      </c>
      <c r="J331" s="5">
        <f t="shared" si="33"/>
        <v>0</v>
      </c>
      <c r="K331" s="12">
        <f t="shared" si="30"/>
        <v>1785.2522639068563</v>
      </c>
      <c r="L331" s="12">
        <f t="shared" si="34"/>
        <v>6854</v>
      </c>
      <c r="M331" s="12">
        <f t="shared" si="35"/>
        <v>6060</v>
      </c>
      <c r="N331" s="14">
        <f>IF(H331="","",(4.966747+(23.27979-4.966747)/(1+(E331/463.6174)))*_xlfn.XLOOKUP(engines!H331,LegendAndTables!$D$4:$D$11,LegendAndTables!$E$4:$E$11,0,0,1)*IF(P331=0,1,1.2)*(1-0.01*I331))</f>
        <v>19.13523438360733</v>
      </c>
      <c r="O331" s="12">
        <f t="shared" si="31"/>
        <v>154.6</v>
      </c>
      <c r="P331" s="7">
        <v>1</v>
      </c>
      <c r="Q331" s="7">
        <v>854</v>
      </c>
      <c r="R331" s="7">
        <v>794</v>
      </c>
      <c r="S331" s="12">
        <f t="shared" si="32"/>
        <v>239.2</v>
      </c>
      <c r="U331" s="17"/>
      <c r="V331" s="5" t="str">
        <f>IF(A331&lt;&gt;7,"",VLOOKUP(engines!$A331,LegendAndTables!$C$4:$D$11,2,FALSE))</f>
        <v/>
      </c>
    </row>
    <row r="332" spans="1:22" ht="14.4">
      <c r="A332" s="7">
        <v>7</v>
      </c>
      <c r="E332" s="7">
        <v>792</v>
      </c>
      <c r="F332" s="17"/>
      <c r="H332" s="5" t="str">
        <f>IF(A332=7,"",VLOOKUP(engines!$A332,LegendAndTables!$C$4:$D$11,2,FALSE))</f>
        <v/>
      </c>
      <c r="I332" s="5" t="str">
        <f>IF(H332="","",IF(J332=0,_xlfn.XLOOKUP(K332,LegendAndTables!$D$14:$D$21,LegendAndTables!$C$14:$C$21,0,-1,2),_xlfn.XLOOKUP(K332,LegendAndTables!$E$14:$E$21,LegendAndTables!$C$14:$C$21,0,-1,2)))</f>
        <v/>
      </c>
      <c r="J332" s="5" t="str">
        <f t="shared" si="33"/>
        <v/>
      </c>
      <c r="K332" s="12" t="str">
        <f t="shared" si="30"/>
        <v/>
      </c>
      <c r="L332" s="12" t="str">
        <f t="shared" si="34"/>
        <v/>
      </c>
      <c r="M332" s="12" t="str">
        <f t="shared" si="35"/>
        <v/>
      </c>
      <c r="N332" s="14" t="str">
        <f>IF(H332="","",(4.966747+(23.27979-4.966747)/(1+(E332/463.6174)))*_xlfn.XLOOKUP(engines!H332,LegendAndTables!$D$4:$D$11,LegendAndTables!$E$4:$E$11,0,0,1)*IF(P332=0,1,1.2)*(1-0.01*I332))</f>
        <v/>
      </c>
      <c r="O332" s="12" t="str">
        <f t="shared" si="31"/>
        <v/>
      </c>
      <c r="P332" s="7">
        <v>0</v>
      </c>
      <c r="Q332" s="7">
        <v>668</v>
      </c>
      <c r="R332" s="7">
        <v>973</v>
      </c>
      <c r="S332" s="12" t="str">
        <f t="shared" si="32"/>
        <v/>
      </c>
      <c r="U332" s="17"/>
      <c r="V332" s="5" t="str">
        <f>IF(A332&lt;&gt;7,"",VLOOKUP(engines!$A332,LegendAndTables!$C$4:$D$11,2,FALSE))</f>
        <v>electric</v>
      </c>
    </row>
    <row r="333" spans="1:22" ht="14.4">
      <c r="A333" s="7">
        <v>7</v>
      </c>
      <c r="E333" s="7">
        <v>730</v>
      </c>
      <c r="F333" s="17"/>
      <c r="H333" s="5" t="str">
        <f>IF(A333=7,"",VLOOKUP(engines!$A333,LegendAndTables!$C$4:$D$11,2,FALSE))</f>
        <v/>
      </c>
      <c r="I333" s="5" t="str">
        <f>IF(H333="","",IF(J333=0,_xlfn.XLOOKUP(K333,LegendAndTables!$D$14:$D$21,LegendAndTables!$C$14:$C$21,0,-1,2),_xlfn.XLOOKUP(K333,LegendAndTables!$E$14:$E$21,LegendAndTables!$C$14:$C$21,0,-1,2)))</f>
        <v/>
      </c>
      <c r="J333" s="5" t="str">
        <f t="shared" si="33"/>
        <v/>
      </c>
      <c r="K333" s="12" t="str">
        <f t="shared" si="30"/>
        <v/>
      </c>
      <c r="L333" s="12" t="str">
        <f t="shared" si="34"/>
        <v/>
      </c>
      <c r="M333" s="12" t="str">
        <f t="shared" si="35"/>
        <v/>
      </c>
      <c r="N333" s="14" t="str">
        <f>IF(H333="","",(4.966747+(23.27979-4.966747)/(1+(E333/463.6174)))*_xlfn.XLOOKUP(engines!H333,LegendAndTables!$D$4:$D$11,LegendAndTables!$E$4:$E$11,0,0,1)*IF(P333=0,1,1.2)*(1-0.01*I333))</f>
        <v/>
      </c>
      <c r="O333" s="12" t="str">
        <f t="shared" si="31"/>
        <v/>
      </c>
      <c r="P333" s="7">
        <v>1</v>
      </c>
      <c r="Q333" s="7">
        <v>786</v>
      </c>
      <c r="R333" s="7">
        <v>656</v>
      </c>
      <c r="S333" s="12" t="str">
        <f t="shared" si="32"/>
        <v/>
      </c>
      <c r="U333" s="17"/>
      <c r="V333" s="5" t="str">
        <f>IF(A333&lt;&gt;7,"",VLOOKUP(engines!$A333,LegendAndTables!$C$4:$D$11,2,FALSE))</f>
        <v>electric</v>
      </c>
    </row>
    <row r="334" spans="1:22" ht="14.4">
      <c r="A334" s="7">
        <v>1</v>
      </c>
      <c r="E334" s="7">
        <v>1207</v>
      </c>
      <c r="F334" s="17"/>
      <c r="H334" s="5" t="str">
        <f>IF(A334=7,"",VLOOKUP(engines!$A334,LegendAndTables!$C$4:$D$11,2,FALSE))</f>
        <v>premium unleaded (recommended)</v>
      </c>
      <c r="I334" s="5">
        <f>IF(H334="","",IF(J334=0,_xlfn.XLOOKUP(K334,LegendAndTables!$D$14:$D$21,LegendAndTables!$C$14:$C$21,0,-1,2),_xlfn.XLOOKUP(K334,LegendAndTables!$E$14:$E$21,LegendAndTables!$C$14:$C$21,0,-1,2)))</f>
        <v>8</v>
      </c>
      <c r="J334" s="5">
        <f t="shared" si="33"/>
        <v>1</v>
      </c>
      <c r="K334" s="12">
        <f t="shared" si="30"/>
        <v>4640.790510794548</v>
      </c>
      <c r="L334" s="12">
        <f t="shared" si="34"/>
        <v>7675.5</v>
      </c>
      <c r="M334" s="12">
        <f t="shared" si="35"/>
        <v>6998.5</v>
      </c>
      <c r="N334" s="14">
        <f>IF(H334="","",(4.966747+(23.27979-4.966747)/(1+(E334/463.6174)))*_xlfn.XLOOKUP(engines!H334,LegendAndTables!$D$4:$D$11,LegendAndTables!$E$4:$E$11,0,0,1)*IF(P334=0,1,1.2)*(1-0.01*I334))</f>
        <v>11.204866821556177</v>
      </c>
      <c r="O334" s="12">
        <f t="shared" si="31"/>
        <v>260.08499999999998</v>
      </c>
      <c r="P334" s="7">
        <v>1</v>
      </c>
      <c r="Q334" s="7">
        <v>1310</v>
      </c>
      <c r="R334" s="7">
        <v>677</v>
      </c>
      <c r="S334" s="12">
        <f t="shared" si="32"/>
        <v>905.78895477602339</v>
      </c>
      <c r="U334" s="17"/>
      <c r="V334" s="5" t="str">
        <f>IF(A334&lt;&gt;7,"",VLOOKUP(engines!$A334,LegendAndTables!$C$4:$D$11,2,FALSE))</f>
        <v/>
      </c>
    </row>
    <row r="335" spans="1:22" ht="14.4">
      <c r="A335" s="7">
        <v>2</v>
      </c>
      <c r="E335" s="7">
        <v>433</v>
      </c>
      <c r="F335" s="17"/>
      <c r="H335" s="5" t="str">
        <f>IF(A335=7,"",VLOOKUP(engines!$A335,LegendAndTables!$C$4:$D$11,2,FALSE))</f>
        <v>regular unleaded</v>
      </c>
      <c r="I335" s="5">
        <f>IF(H335="","",IF(J335=0,_xlfn.XLOOKUP(K335,LegendAndTables!$D$14:$D$21,LegendAndTables!$C$14:$C$21,0,-1,2),_xlfn.XLOOKUP(K335,LegendAndTables!$E$14:$E$21,LegendAndTables!$C$14:$C$21,0,-1,2)))</f>
        <v>5</v>
      </c>
      <c r="J335" s="5">
        <f t="shared" si="33"/>
        <v>1</v>
      </c>
      <c r="K335" s="12">
        <f t="shared" si="30"/>
        <v>2421.4970779856271</v>
      </c>
      <c r="L335" s="12">
        <f t="shared" si="34"/>
        <v>6327.3</v>
      </c>
      <c r="M335" s="12">
        <f t="shared" si="35"/>
        <v>5367.3</v>
      </c>
      <c r="N335" s="14">
        <f>IF(H335="","",(4.966747+(23.27979-4.966747)/(1+(E335/463.6174)))*_xlfn.XLOOKUP(engines!H335,LegendAndTables!$D$4:$D$11,LegendAndTables!$E$4:$E$11,0,0,1)*IF(P335=0,1,1.2)*(1-0.01*I335))</f>
        <v>13.714145303424514</v>
      </c>
      <c r="O335" s="12">
        <f t="shared" si="31"/>
        <v>178.81500000000003</v>
      </c>
      <c r="P335" s="7">
        <v>0</v>
      </c>
      <c r="Q335" s="7">
        <v>26</v>
      </c>
      <c r="R335" s="7">
        <v>960</v>
      </c>
      <c r="S335" s="12">
        <f t="shared" si="32"/>
        <v>423.69832131611798</v>
      </c>
      <c r="U335" s="17"/>
      <c r="V335" s="5" t="str">
        <f>IF(A335&lt;&gt;7,"",VLOOKUP(engines!$A335,LegendAndTables!$C$4:$D$11,2,FALSE))</f>
        <v/>
      </c>
    </row>
    <row r="336" spans="1:22" ht="14.4">
      <c r="A336" s="7">
        <v>7</v>
      </c>
      <c r="E336" s="7">
        <v>103</v>
      </c>
      <c r="F336" s="17"/>
      <c r="H336" s="5" t="str">
        <f>IF(A336=7,"",VLOOKUP(engines!$A336,LegendAndTables!$C$4:$D$11,2,FALSE))</f>
        <v/>
      </c>
      <c r="I336" s="5" t="str">
        <f>IF(H336="","",IF(J336=0,_xlfn.XLOOKUP(K336,LegendAndTables!$D$14:$D$21,LegendAndTables!$C$14:$C$21,0,-1,2),_xlfn.XLOOKUP(K336,LegendAndTables!$E$14:$E$21,LegendAndTables!$C$14:$C$21,0,-1,2)))</f>
        <v/>
      </c>
      <c r="J336" s="5" t="str">
        <f t="shared" si="33"/>
        <v/>
      </c>
      <c r="K336" s="12" t="str">
        <f t="shared" si="30"/>
        <v/>
      </c>
      <c r="L336" s="12" t="str">
        <f t="shared" si="34"/>
        <v/>
      </c>
      <c r="M336" s="12" t="str">
        <f t="shared" si="35"/>
        <v/>
      </c>
      <c r="N336" s="14" t="str">
        <f>IF(H336="","",(4.966747+(23.27979-4.966747)/(1+(E336/463.6174)))*_xlfn.XLOOKUP(engines!H336,LegendAndTables!$D$4:$D$11,LegendAndTables!$E$4:$E$11,0,0,1)*IF(P336=0,1,1.2)*(1-0.01*I336))</f>
        <v/>
      </c>
      <c r="O336" s="12" t="str">
        <f t="shared" si="31"/>
        <v/>
      </c>
      <c r="P336" s="7">
        <v>0</v>
      </c>
      <c r="Q336" s="7">
        <v>523</v>
      </c>
      <c r="R336" s="7">
        <v>566</v>
      </c>
      <c r="S336" s="12" t="str">
        <f t="shared" si="32"/>
        <v/>
      </c>
      <c r="U336" s="17"/>
      <c r="V336" s="5" t="str">
        <f>IF(A336&lt;&gt;7,"",VLOOKUP(engines!$A336,LegendAndTables!$C$4:$D$11,2,FALSE))</f>
        <v>electric</v>
      </c>
    </row>
    <row r="337" spans="1:22" ht="14.4">
      <c r="A337" s="7">
        <v>7</v>
      </c>
      <c r="E337" s="7">
        <v>1324</v>
      </c>
      <c r="F337" s="17"/>
      <c r="H337" s="5" t="str">
        <f>IF(A337=7,"",VLOOKUP(engines!$A337,LegendAndTables!$C$4:$D$11,2,FALSE))</f>
        <v/>
      </c>
      <c r="I337" s="5" t="str">
        <f>IF(H337="","",IF(J337=0,_xlfn.XLOOKUP(K337,LegendAndTables!$D$14:$D$21,LegendAndTables!$C$14:$C$21,0,-1,2),_xlfn.XLOOKUP(K337,LegendAndTables!$E$14:$E$21,LegendAndTables!$C$14:$C$21,0,-1,2)))</f>
        <v/>
      </c>
      <c r="J337" s="5" t="str">
        <f t="shared" si="33"/>
        <v/>
      </c>
      <c r="K337" s="12" t="str">
        <f t="shared" si="30"/>
        <v/>
      </c>
      <c r="L337" s="12" t="str">
        <f t="shared" si="34"/>
        <v/>
      </c>
      <c r="M337" s="12" t="str">
        <f t="shared" si="35"/>
        <v/>
      </c>
      <c r="N337" s="14" t="str">
        <f>IF(H337="","",(4.966747+(23.27979-4.966747)/(1+(E337/463.6174)))*_xlfn.XLOOKUP(engines!H337,LegendAndTables!$D$4:$D$11,LegendAndTables!$E$4:$E$11,0,0,1)*IF(P337=0,1,1.2)*(1-0.01*I337))</f>
        <v/>
      </c>
      <c r="O337" s="12" t="str">
        <f t="shared" si="31"/>
        <v/>
      </c>
      <c r="P337" s="7">
        <v>1</v>
      </c>
      <c r="Q337" s="7">
        <v>279</v>
      </c>
      <c r="R337" s="7">
        <v>571</v>
      </c>
      <c r="S337" s="12" t="str">
        <f t="shared" si="32"/>
        <v/>
      </c>
      <c r="U337" s="17"/>
      <c r="V337" s="5" t="str">
        <f>IF(A337&lt;&gt;7,"",VLOOKUP(engines!$A337,LegendAndTables!$C$4:$D$11,2,FALSE))</f>
        <v>electric</v>
      </c>
    </row>
    <row r="338" spans="1:22" ht="14.4">
      <c r="A338" s="7">
        <v>5</v>
      </c>
      <c r="E338" s="7">
        <v>741</v>
      </c>
      <c r="F338" s="17"/>
      <c r="H338" s="5" t="str">
        <f>IF(A338=7,"",VLOOKUP(engines!$A338,LegendAndTables!$C$4:$D$11,2,FALSE))</f>
        <v>flex-fuel (premium unleaded recommended/E85)</v>
      </c>
      <c r="I338" s="5">
        <f>IF(H338="","",IF(J338=0,_xlfn.XLOOKUP(K338,LegendAndTables!$D$14:$D$21,LegendAndTables!$C$14:$C$21,0,-1,2),_xlfn.XLOOKUP(K338,LegendAndTables!$E$14:$E$21,LegendAndTables!$C$14:$C$21,0,-1,2)))</f>
        <v>6</v>
      </c>
      <c r="J338" s="5">
        <f t="shared" si="33"/>
        <v>1</v>
      </c>
      <c r="K338" s="12">
        <f t="shared" si="30"/>
        <v>3509.2704411451296</v>
      </c>
      <c r="L338" s="12">
        <f t="shared" si="34"/>
        <v>7203</v>
      </c>
      <c r="M338" s="12">
        <f t="shared" si="35"/>
        <v>6701</v>
      </c>
      <c r="N338" s="14">
        <f>IF(H338="","",(4.966747+(23.27979-4.966747)/(1+(E338/463.6174)))*_xlfn.XLOOKUP(engines!H338,LegendAndTables!$D$4:$D$11,LegendAndTables!$E$4:$E$11,0,0,1)*IF(P338=0,1,1.2)*(1-0.01*I338))</f>
        <v>12.197457070588603</v>
      </c>
      <c r="O338" s="12">
        <f t="shared" si="31"/>
        <v>211.15500000000003</v>
      </c>
      <c r="P338" s="7">
        <v>0</v>
      </c>
      <c r="Q338" s="7">
        <v>860</v>
      </c>
      <c r="R338" s="7">
        <v>502</v>
      </c>
      <c r="S338" s="12">
        <f t="shared" si="32"/>
        <v>580.76884047157137</v>
      </c>
      <c r="U338" s="17"/>
      <c r="V338" s="5" t="str">
        <f>IF(A338&lt;&gt;7,"",VLOOKUP(engines!$A338,LegendAndTables!$C$4:$D$11,2,FALSE))</f>
        <v/>
      </c>
    </row>
    <row r="339" spans="1:22" ht="14.4">
      <c r="A339" s="7">
        <v>7</v>
      </c>
      <c r="E339" s="7">
        <v>1359</v>
      </c>
      <c r="F339" s="17"/>
      <c r="H339" s="5" t="str">
        <f>IF(A339=7,"",VLOOKUP(engines!$A339,LegendAndTables!$C$4:$D$11,2,FALSE))</f>
        <v/>
      </c>
      <c r="I339" s="5" t="str">
        <f>IF(H339="","",IF(J339=0,_xlfn.XLOOKUP(K339,LegendAndTables!$D$14:$D$21,LegendAndTables!$C$14:$C$21,0,-1,2),_xlfn.XLOOKUP(K339,LegendAndTables!$E$14:$E$21,LegendAndTables!$C$14:$C$21,0,-1,2)))</f>
        <v/>
      </c>
      <c r="J339" s="5" t="str">
        <f t="shared" si="33"/>
        <v/>
      </c>
      <c r="K339" s="12" t="str">
        <f t="shared" si="30"/>
        <v/>
      </c>
      <c r="L339" s="12" t="str">
        <f t="shared" si="34"/>
        <v/>
      </c>
      <c r="M339" s="12" t="str">
        <f t="shared" si="35"/>
        <v/>
      </c>
      <c r="N339" s="14" t="str">
        <f>IF(H339="","",(4.966747+(23.27979-4.966747)/(1+(E339/463.6174)))*_xlfn.XLOOKUP(engines!H339,LegendAndTables!$D$4:$D$11,LegendAndTables!$E$4:$E$11,0,0,1)*IF(P339=0,1,1.2)*(1-0.01*I339))</f>
        <v/>
      </c>
      <c r="O339" s="12" t="str">
        <f t="shared" si="31"/>
        <v/>
      </c>
      <c r="P339" s="7">
        <v>1</v>
      </c>
      <c r="Q339" s="7">
        <v>1438</v>
      </c>
      <c r="R339" s="7">
        <v>766</v>
      </c>
      <c r="S339" s="12" t="str">
        <f t="shared" si="32"/>
        <v/>
      </c>
      <c r="U339" s="17"/>
      <c r="V339" s="5" t="str">
        <f>IF(A339&lt;&gt;7,"",VLOOKUP(engines!$A339,LegendAndTables!$C$4:$D$11,2,FALSE))</f>
        <v>electric</v>
      </c>
    </row>
    <row r="340" spans="1:22" ht="14.4">
      <c r="A340" s="7">
        <v>5</v>
      </c>
      <c r="E340" s="7">
        <v>936</v>
      </c>
      <c r="F340" s="17"/>
      <c r="H340" s="5" t="str">
        <f>IF(A340=7,"",VLOOKUP(engines!$A340,LegendAndTables!$C$4:$D$11,2,FALSE))</f>
        <v>flex-fuel (premium unleaded recommended/E85)</v>
      </c>
      <c r="I340" s="5">
        <f>IF(H340="","",IF(J340=0,_xlfn.XLOOKUP(K340,LegendAndTables!$D$14:$D$21,LegendAndTables!$C$14:$C$21,0,-1,2),_xlfn.XLOOKUP(K340,LegendAndTables!$E$14:$E$21,LegendAndTables!$C$14:$C$21,0,-1,2)))</f>
        <v>8</v>
      </c>
      <c r="J340" s="5">
        <f t="shared" si="33"/>
        <v>1</v>
      </c>
      <c r="K340" s="12">
        <f t="shared" si="30"/>
        <v>4040.9273410180022</v>
      </c>
      <c r="L340" s="12">
        <f t="shared" si="34"/>
        <v>6393.45</v>
      </c>
      <c r="M340" s="12">
        <f t="shared" si="35"/>
        <v>5821.45</v>
      </c>
      <c r="N340" s="14">
        <f>IF(H340="","",(4.966747+(23.27979-4.966747)/(1+(E340/463.6174)))*_xlfn.XLOOKUP(engines!H340,LegendAndTables!$D$4:$D$11,LegendAndTables!$E$4:$E$11,0,0,1)*IF(P340=0,1,1.2)*(1-0.01*I340))</f>
        <v>13.154706515559052</v>
      </c>
      <c r="O340" s="12">
        <f t="shared" si="31"/>
        <v>231.63000000000002</v>
      </c>
      <c r="P340" s="7">
        <v>1</v>
      </c>
      <c r="Q340" s="7">
        <v>89</v>
      </c>
      <c r="R340" s="7">
        <v>572</v>
      </c>
      <c r="S340" s="12">
        <f t="shared" si="32"/>
        <v>844.44116156627649</v>
      </c>
      <c r="U340" s="17"/>
      <c r="V340" s="5" t="str">
        <f>IF(A340&lt;&gt;7,"",VLOOKUP(engines!$A340,LegendAndTables!$C$4:$D$11,2,FALSE))</f>
        <v/>
      </c>
    </row>
    <row r="341" spans="1:22" ht="14.4">
      <c r="A341" s="7">
        <v>2</v>
      </c>
      <c r="E341" s="7">
        <v>414</v>
      </c>
      <c r="F341" s="17"/>
      <c r="H341" s="5" t="str">
        <f>IF(A341=7,"",VLOOKUP(engines!$A341,LegendAndTables!$C$4:$D$11,2,FALSE))</f>
        <v>regular unleaded</v>
      </c>
      <c r="I341" s="5">
        <f>IF(H341="","",IF(J341=0,_xlfn.XLOOKUP(K341,LegendAndTables!$D$14:$D$21,LegendAndTables!$C$14:$C$21,0,-1,2),_xlfn.XLOOKUP(K341,LegendAndTables!$E$14:$E$21,LegendAndTables!$C$14:$C$21,0,-1,2)))</f>
        <v>4</v>
      </c>
      <c r="J341" s="5">
        <f t="shared" si="33"/>
        <v>1</v>
      </c>
      <c r="K341" s="12">
        <f t="shared" si="30"/>
        <v>2341.3640990838135</v>
      </c>
      <c r="L341" s="12">
        <f t="shared" si="34"/>
        <v>6409.2</v>
      </c>
      <c r="M341" s="12">
        <f t="shared" si="35"/>
        <v>5485.2</v>
      </c>
      <c r="N341" s="14">
        <f>IF(H341="","",(4.966747+(23.27979-4.966747)/(1+(E341/463.6174)))*_xlfn.XLOOKUP(engines!H341,LegendAndTables!$D$4:$D$11,LegendAndTables!$E$4:$E$11,0,0,1)*IF(P341=0,1,1.2)*(1-0.01*I341))</f>
        <v>16.866369802876051</v>
      </c>
      <c r="O341" s="12">
        <f t="shared" si="31"/>
        <v>176.82000000000002</v>
      </c>
      <c r="P341" s="7">
        <v>1</v>
      </c>
      <c r="Q341" s="7">
        <v>104</v>
      </c>
      <c r="R341" s="7">
        <v>924</v>
      </c>
      <c r="S341" s="12">
        <f t="shared" si="32"/>
        <v>396.39903740975717</v>
      </c>
      <c r="U341" s="17"/>
      <c r="V341" s="5" t="str">
        <f>IF(A341&lt;&gt;7,"",VLOOKUP(engines!$A341,LegendAndTables!$C$4:$D$11,2,FALSE))</f>
        <v/>
      </c>
    </row>
    <row r="342" spans="1:22" ht="14.4">
      <c r="A342" s="7">
        <v>8</v>
      </c>
      <c r="E342" s="7">
        <v>1210</v>
      </c>
      <c r="F342" s="17"/>
      <c r="H342" s="5" t="str">
        <f>IF(A342=7,"",VLOOKUP(engines!$A342,LegendAndTables!$C$4:$D$11,2,FALSE))</f>
        <v>flex-fuel (unleaded/E85)</v>
      </c>
      <c r="I342" s="5">
        <f>IF(H342="","",IF(J342=0,_xlfn.XLOOKUP(K342,LegendAndTables!$D$14:$D$21,LegendAndTables!$C$14:$C$21,0,-1,2),_xlfn.XLOOKUP(K342,LegendAndTables!$E$14:$E$21,LegendAndTables!$C$14:$C$21,0,-1,2)))</f>
        <v>8</v>
      </c>
      <c r="J342" s="5">
        <f t="shared" si="33"/>
        <v>1</v>
      </c>
      <c r="K342" s="12">
        <f t="shared" si="30"/>
        <v>4646.6973886328724</v>
      </c>
      <c r="L342" s="12">
        <f t="shared" si="34"/>
        <v>7348.9500000000007</v>
      </c>
      <c r="M342" s="12">
        <f t="shared" si="35"/>
        <v>6627.9500000000007</v>
      </c>
      <c r="N342" s="14">
        <f>IF(H342="","",(4.966747+(23.27979-4.966747)/(1+(E342/463.6174)))*_xlfn.XLOOKUP(engines!H342,LegendAndTables!$D$4:$D$11,LegendAndTables!$E$4:$E$11,0,0,1)*IF(P342=0,1,1.2)*(1-0.01*I342))</f>
        <v>11.859741262867896</v>
      </c>
      <c r="O342" s="12">
        <f t="shared" si="31"/>
        <v>260.40000000000003</v>
      </c>
      <c r="P342" s="7">
        <v>1</v>
      </c>
      <c r="Q342" s="7">
        <v>999</v>
      </c>
      <c r="R342" s="7">
        <v>721</v>
      </c>
      <c r="S342" s="12">
        <f t="shared" si="32"/>
        <v>958.8062673979133</v>
      </c>
      <c r="U342" s="17"/>
      <c r="V342" s="5" t="str">
        <f>IF(A342&lt;&gt;7,"",VLOOKUP(engines!$A342,LegendAndTables!$C$4:$D$11,2,FALSE))</f>
        <v/>
      </c>
    </row>
    <row r="343" spans="1:22" ht="14.4">
      <c r="A343" s="7">
        <v>5</v>
      </c>
      <c r="E343" s="7">
        <v>1018</v>
      </c>
      <c r="F343" s="17"/>
      <c r="H343" s="5" t="str">
        <f>IF(A343=7,"",VLOOKUP(engines!$A343,LegendAndTables!$C$4:$D$11,2,FALSE))</f>
        <v>flex-fuel (premium unleaded recommended/E85)</v>
      </c>
      <c r="I343" s="5">
        <f>IF(H343="","",IF(J343=0,_xlfn.XLOOKUP(K343,LegendAndTables!$D$14:$D$21,LegendAndTables!$C$14:$C$21,0,-1,2),_xlfn.XLOOKUP(K343,LegendAndTables!$E$14:$E$21,LegendAndTables!$C$14:$C$21,0,-1,2)))</f>
        <v>8</v>
      </c>
      <c r="J343" s="5">
        <f t="shared" si="33"/>
        <v>1</v>
      </c>
      <c r="K343" s="12">
        <f t="shared" si="30"/>
        <v>4237.4292374292372</v>
      </c>
      <c r="L343" s="12">
        <f t="shared" si="34"/>
        <v>6427.05</v>
      </c>
      <c r="M343" s="12">
        <f t="shared" si="35"/>
        <v>5548.05</v>
      </c>
      <c r="N343" s="14">
        <f>IF(H343="","",(4.966747+(23.27979-4.966747)/(1+(E343/463.6174)))*_xlfn.XLOOKUP(engines!H343,LegendAndTables!$D$4:$D$11,LegendAndTables!$E$4:$E$11,0,0,1)*IF(P343=0,1,1.2)*(1-0.01*I343))</f>
        <v>10.62867522191126</v>
      </c>
      <c r="O343" s="12">
        <f t="shared" si="31"/>
        <v>240.24</v>
      </c>
      <c r="P343" s="7">
        <v>0</v>
      </c>
      <c r="Q343" s="7">
        <v>121</v>
      </c>
      <c r="R343" s="7">
        <v>879</v>
      </c>
      <c r="S343" s="12">
        <f t="shared" si="32"/>
        <v>963.67840953127677</v>
      </c>
      <c r="U343" s="17"/>
      <c r="V343" s="5" t="str">
        <f>IF(A343&lt;&gt;7,"",VLOOKUP(engines!$A343,LegendAndTables!$C$4:$D$11,2,FALSE))</f>
        <v/>
      </c>
    </row>
    <row r="344" spans="1:22" ht="14.4">
      <c r="A344" s="7">
        <v>1</v>
      </c>
      <c r="E344" s="7">
        <v>416</v>
      </c>
      <c r="F344" s="17"/>
      <c r="H344" s="5" t="str">
        <f>IF(A344=7,"",VLOOKUP(engines!$A344,LegendAndTables!$C$4:$D$11,2,FALSE))</f>
        <v>premium unleaded (recommended)</v>
      </c>
      <c r="I344" s="5">
        <f>IF(H344="","",IF(J344=0,_xlfn.XLOOKUP(K344,LegendAndTables!$D$14:$D$21,LegendAndTables!$C$14:$C$21,0,-1,2),_xlfn.XLOOKUP(K344,LegendAndTables!$E$14:$E$21,LegendAndTables!$C$14:$C$21,0,-1,2)))</f>
        <v>5</v>
      </c>
      <c r="J344" s="5">
        <f t="shared" si="33"/>
        <v>0</v>
      </c>
      <c r="K344" s="12">
        <f t="shared" si="30"/>
        <v>2467.3784104389088</v>
      </c>
      <c r="L344" s="12">
        <f t="shared" si="34"/>
        <v>7428</v>
      </c>
      <c r="M344" s="12">
        <f t="shared" si="35"/>
        <v>6496</v>
      </c>
      <c r="N344" s="14">
        <f>IF(H344="","",(4.966747+(23.27979-4.966747)/(1+(E344/463.6174)))*_xlfn.XLOOKUP(engines!H344,LegendAndTables!$D$4:$D$11,LegendAndTables!$E$4:$E$11,0,0,1)*IF(P344=0,1,1.2)*(1-0.01*I344))</f>
        <v>16.832258604079438</v>
      </c>
      <c r="O344" s="12">
        <f t="shared" si="31"/>
        <v>168.6</v>
      </c>
      <c r="P344" s="7">
        <v>1</v>
      </c>
      <c r="Q344" s="7">
        <v>1428</v>
      </c>
      <c r="R344" s="7">
        <v>932</v>
      </c>
      <c r="S344" s="12">
        <f t="shared" si="32"/>
        <v>336.33497536945811</v>
      </c>
      <c r="U344" s="17"/>
      <c r="V344" s="5" t="str">
        <f>IF(A344&lt;&gt;7,"",VLOOKUP(engines!$A344,LegendAndTables!$C$4:$D$11,2,FALSE))</f>
        <v/>
      </c>
    </row>
    <row r="345" spans="1:22" ht="14.4">
      <c r="A345" s="7">
        <v>1</v>
      </c>
      <c r="E345" s="7">
        <v>985</v>
      </c>
      <c r="F345" s="17"/>
      <c r="H345" s="5" t="str">
        <f>IF(A345=7,"",VLOOKUP(engines!$A345,LegendAndTables!$C$4:$D$11,2,FALSE))</f>
        <v>premium unleaded (recommended)</v>
      </c>
      <c r="I345" s="5">
        <f>IF(H345="","",IF(J345=0,_xlfn.XLOOKUP(K345,LegendAndTables!$D$14:$D$21,LegendAndTables!$C$14:$C$21,0,-1,2),_xlfn.XLOOKUP(K345,LegendAndTables!$E$14:$E$21,LegendAndTables!$C$14:$C$21,0,-1,2)))</f>
        <v>8</v>
      </c>
      <c r="J345" s="5">
        <f t="shared" si="33"/>
        <v>1</v>
      </c>
      <c r="K345" s="12">
        <f t="shared" si="30"/>
        <v>4160.0675747017203</v>
      </c>
      <c r="L345" s="12">
        <f t="shared" si="34"/>
        <v>7636.6500000000005</v>
      </c>
      <c r="M345" s="12">
        <f t="shared" si="35"/>
        <v>7129.6500000000005</v>
      </c>
      <c r="N345" s="14">
        <f>IF(H345="","",(4.966747+(23.27979-4.966747)/(1+(E345/463.6174)))*_xlfn.XLOOKUP(engines!H345,LegendAndTables!$D$4:$D$11,LegendAndTables!$E$4:$E$11,0,0,1)*IF(P345=0,1,1.2)*(1-0.01*I345))</f>
        <v>12.073293118770412</v>
      </c>
      <c r="O345" s="12">
        <f t="shared" si="31"/>
        <v>236.77500000000001</v>
      </c>
      <c r="P345" s="7">
        <v>1</v>
      </c>
      <c r="Q345" s="7">
        <v>1273</v>
      </c>
      <c r="R345" s="7">
        <v>507</v>
      </c>
      <c r="S345" s="12">
        <f t="shared" si="32"/>
        <v>725.59242038529237</v>
      </c>
      <c r="U345" s="17"/>
      <c r="V345" s="5" t="str">
        <f>IF(A345&lt;&gt;7,"",VLOOKUP(engines!$A345,LegendAndTables!$C$4:$D$11,2,FALSE))</f>
        <v/>
      </c>
    </row>
    <row r="346" spans="1:22" ht="14.4">
      <c r="A346" s="7">
        <v>8</v>
      </c>
      <c r="E346" s="7">
        <v>1369</v>
      </c>
      <c r="F346" s="17"/>
      <c r="H346" s="5" t="str">
        <f>IF(A346=7,"",VLOOKUP(engines!$A346,LegendAndTables!$C$4:$D$11,2,FALSE))</f>
        <v>flex-fuel (unleaded/E85)</v>
      </c>
      <c r="I346" s="5">
        <f>IF(H346="","",IF(J346=0,_xlfn.XLOOKUP(K346,LegendAndTables!$D$14:$D$21,LegendAndTables!$C$14:$C$21,0,-1,2),_xlfn.XLOOKUP(K346,LegendAndTables!$E$14:$E$21,LegendAndTables!$C$14:$C$21,0,-1,2)))</f>
        <v>8</v>
      </c>
      <c r="J346" s="5">
        <f t="shared" si="33"/>
        <v>1</v>
      </c>
      <c r="K346" s="12">
        <f t="shared" si="30"/>
        <v>4940.5438568000145</v>
      </c>
      <c r="L346" s="12">
        <f t="shared" si="34"/>
        <v>7504.35</v>
      </c>
      <c r="M346" s="12">
        <f t="shared" si="35"/>
        <v>6998.35</v>
      </c>
      <c r="N346" s="14">
        <f>IF(H346="","",(4.966747+(23.27979-4.966747)/(1+(E346/463.6174)))*_xlfn.XLOOKUP(engines!H346,LegendAndTables!$D$4:$D$11,LegendAndTables!$E$4:$E$11,0,0,1)*IF(P346=0,1,1.2)*(1-0.01*I346))</f>
        <v>11.339814432364944</v>
      </c>
      <c r="O346" s="12">
        <f t="shared" si="31"/>
        <v>277.09499999999997</v>
      </c>
      <c r="P346" s="7">
        <v>1</v>
      </c>
      <c r="Q346" s="7">
        <v>1147</v>
      </c>
      <c r="R346" s="7">
        <v>506</v>
      </c>
      <c r="S346" s="12">
        <f t="shared" si="32"/>
        <v>1027.3833117806339</v>
      </c>
      <c r="U346" s="17"/>
      <c r="V346" s="5" t="str">
        <f>IF(A346&lt;&gt;7,"",VLOOKUP(engines!$A346,LegendAndTables!$C$4:$D$11,2,FALSE))</f>
        <v/>
      </c>
    </row>
    <row r="347" spans="1:22" ht="14.4">
      <c r="A347" s="7">
        <v>6</v>
      </c>
      <c r="E347" s="7">
        <v>59</v>
      </c>
      <c r="F347" s="17"/>
      <c r="H347" s="5" t="str">
        <f>IF(A347=7,"",VLOOKUP(engines!$A347,LegendAndTables!$C$4:$D$11,2,FALSE))</f>
        <v>flex-fuel (premium unleaded required/E85)</v>
      </c>
      <c r="I347" s="5">
        <f>IF(H347="","",IF(J347=0,_xlfn.XLOOKUP(K347,LegendAndTables!$D$14:$D$21,LegendAndTables!$C$14:$C$21,0,-1,2),_xlfn.XLOOKUP(K347,LegendAndTables!$E$14:$E$21,LegendAndTables!$C$14:$C$21,0,-1,2)))</f>
        <v>3</v>
      </c>
      <c r="J347" s="5">
        <f t="shared" si="33"/>
        <v>1</v>
      </c>
      <c r="K347" s="12">
        <f t="shared" si="30"/>
        <v>422.80268013902321</v>
      </c>
      <c r="L347" s="12">
        <f t="shared" si="34"/>
        <v>7376.25</v>
      </c>
      <c r="M347" s="12">
        <f t="shared" si="35"/>
        <v>6405.25</v>
      </c>
      <c r="N347" s="14">
        <f>IF(H347="","",(4.966747+(23.27979-4.966747)/(1+(E347/463.6174)))*_xlfn.XLOOKUP(engines!H347,LegendAndTables!$D$4:$D$11,LegendAndTables!$E$4:$E$11,0,0,1)*IF(P347=0,1,1.2)*(1-0.01*I347))</f>
        <v>27.407230851514797</v>
      </c>
      <c r="O347" s="12">
        <f t="shared" si="31"/>
        <v>139.54500000000002</v>
      </c>
      <c r="P347" s="7">
        <v>1</v>
      </c>
      <c r="Q347" s="7">
        <v>1025</v>
      </c>
      <c r="R347" s="7">
        <v>971</v>
      </c>
      <c r="S347" s="12">
        <f t="shared" si="32"/>
        <v>48.377190585847544</v>
      </c>
      <c r="U347" s="17"/>
      <c r="V347" s="5" t="str">
        <f>IF(A347&lt;&gt;7,"",VLOOKUP(engines!$A347,LegendAndTables!$C$4:$D$11,2,FALSE))</f>
        <v/>
      </c>
    </row>
    <row r="348" spans="1:22" ht="14.4">
      <c r="A348" s="7">
        <v>6</v>
      </c>
      <c r="E348" s="7">
        <v>1499</v>
      </c>
      <c r="F348" s="17"/>
      <c r="H348" s="5" t="str">
        <f>IF(A348=7,"",VLOOKUP(engines!$A348,LegendAndTables!$C$4:$D$11,2,FALSE))</f>
        <v>flex-fuel (premium unleaded required/E85)</v>
      </c>
      <c r="I348" s="5">
        <f>IF(H348="","",IF(J348=0,_xlfn.XLOOKUP(K348,LegendAndTables!$D$14:$D$21,LegendAndTables!$C$14:$C$21,0,-1,2),_xlfn.XLOOKUP(K348,LegendAndTables!$E$14:$E$21,LegendAndTables!$C$14:$C$21,0,-1,2)))</f>
        <v>8</v>
      </c>
      <c r="J348" s="5">
        <f t="shared" si="33"/>
        <v>1</v>
      </c>
      <c r="K348" s="12">
        <f t="shared" si="30"/>
        <v>5155.7206486783953</v>
      </c>
      <c r="L348" s="12">
        <f t="shared" si="34"/>
        <v>6729.4500000000007</v>
      </c>
      <c r="M348" s="12">
        <f t="shared" si="35"/>
        <v>5920.4500000000007</v>
      </c>
      <c r="N348" s="14">
        <f>IF(H348="","",(4.966747+(23.27979-4.966747)/(1+(E348/463.6174)))*_xlfn.XLOOKUP(engines!H348,LegendAndTables!$D$4:$D$11,LegendAndTables!$E$4:$E$11,0,0,1)*IF(P348=0,1,1.2)*(1-0.01*I348))</f>
        <v>11.387680474866677</v>
      </c>
      <c r="O348" s="12">
        <f t="shared" si="31"/>
        <v>290.745</v>
      </c>
      <c r="P348" s="7">
        <v>1</v>
      </c>
      <c r="Q348" s="7">
        <v>409</v>
      </c>
      <c r="R348" s="7">
        <v>809</v>
      </c>
      <c r="S348" s="12">
        <f t="shared" si="32"/>
        <v>1329.7550017312872</v>
      </c>
      <c r="U348" s="17"/>
      <c r="V348" s="5" t="str">
        <f>IF(A348&lt;&gt;7,"",VLOOKUP(engines!$A348,LegendAndTables!$C$4:$D$11,2,FALSE))</f>
        <v/>
      </c>
    </row>
    <row r="349" spans="1:22" ht="14.4">
      <c r="A349" s="7">
        <v>8</v>
      </c>
      <c r="E349" s="7">
        <v>458</v>
      </c>
      <c r="F349" s="17"/>
      <c r="H349" s="5" t="str">
        <f>IF(A349=7,"",VLOOKUP(engines!$A349,LegendAndTables!$C$4:$D$11,2,FALSE))</f>
        <v>flex-fuel (unleaded/E85)</v>
      </c>
      <c r="I349" s="5">
        <f>IF(H349="","",IF(J349=0,_xlfn.XLOOKUP(K349,LegendAndTables!$D$14:$D$21,LegendAndTables!$C$14:$C$21,0,-1,2),_xlfn.XLOOKUP(K349,LegendAndTables!$E$14:$E$21,LegendAndTables!$C$14:$C$21,0,-1,2)))</f>
        <v>5</v>
      </c>
      <c r="J349" s="5">
        <f t="shared" si="33"/>
        <v>1</v>
      </c>
      <c r="K349" s="12">
        <f t="shared" si="30"/>
        <v>2524.250440917107</v>
      </c>
      <c r="L349" s="12">
        <f t="shared" si="34"/>
        <v>6375.6</v>
      </c>
      <c r="M349" s="12">
        <f t="shared" si="35"/>
        <v>5620.6</v>
      </c>
      <c r="N349" s="14">
        <f>IF(H349="","",(4.966747+(23.27979-4.966747)/(1+(E349/463.6174)))*_xlfn.XLOOKUP(engines!H349,LegendAndTables!$D$4:$D$11,LegendAndTables!$E$4:$E$11,0,0,1)*IF(P349=0,1,1.2)*(1-0.01*I349))</f>
        <v>17.295640452984561</v>
      </c>
      <c r="O349" s="12">
        <f t="shared" si="31"/>
        <v>181.44000000000003</v>
      </c>
      <c r="P349" s="7">
        <v>1</v>
      </c>
      <c r="Q349" s="7">
        <v>72</v>
      </c>
      <c r="R349" s="7">
        <v>755</v>
      </c>
      <c r="S349" s="12">
        <f t="shared" si="32"/>
        <v>427.96427427676758</v>
      </c>
      <c r="U349" s="17"/>
      <c r="V349" s="5" t="str">
        <f>IF(A349&lt;&gt;7,"",VLOOKUP(engines!$A349,LegendAndTables!$C$4:$D$11,2,FALSE))</f>
        <v/>
      </c>
    </row>
    <row r="350" spans="1:22" ht="14.4">
      <c r="A350" s="7">
        <v>1</v>
      </c>
      <c r="E350" s="7">
        <v>1258</v>
      </c>
      <c r="F350" s="17"/>
      <c r="H350" s="5" t="str">
        <f>IF(A350=7,"",VLOOKUP(engines!$A350,LegendAndTables!$C$4:$D$11,2,FALSE))</f>
        <v>premium unleaded (recommended)</v>
      </c>
      <c r="I350" s="5">
        <f>IF(H350="","",IF(J350=0,_xlfn.XLOOKUP(K350,LegendAndTables!$D$14:$D$21,LegendAndTables!$C$14:$C$21,0,-1,2),_xlfn.XLOOKUP(K350,LegendAndTables!$E$14:$E$21,LegendAndTables!$C$14:$C$21,0,-1,2)))</f>
        <v>8</v>
      </c>
      <c r="J350" s="5">
        <f t="shared" si="33"/>
        <v>1</v>
      </c>
      <c r="K350" s="12">
        <f t="shared" si="30"/>
        <v>4739.3007836045817</v>
      </c>
      <c r="L350" s="12">
        <f t="shared" si="34"/>
        <v>7360.5</v>
      </c>
      <c r="M350" s="12">
        <f t="shared" si="35"/>
        <v>6478.5</v>
      </c>
      <c r="N350" s="14">
        <f>IF(H350="","",(4.966747+(23.27979-4.966747)/(1+(E350/463.6174)))*_xlfn.XLOOKUP(engines!H350,LegendAndTables!$D$4:$D$11,LegendAndTables!$E$4:$E$11,0,0,1)*IF(P350=0,1,1.2)*(1-0.01*I350))</f>
        <v>11.036999089979764</v>
      </c>
      <c r="O350" s="12">
        <f t="shared" si="31"/>
        <v>265.44</v>
      </c>
      <c r="P350" s="7">
        <v>1</v>
      </c>
      <c r="Q350" s="7">
        <v>1010</v>
      </c>
      <c r="R350" s="7">
        <v>882</v>
      </c>
      <c r="S350" s="12">
        <f t="shared" si="32"/>
        <v>1019.8373080188315</v>
      </c>
      <c r="U350" s="17"/>
      <c r="V350" s="5" t="str">
        <f>IF(A350&lt;&gt;7,"",VLOOKUP(engines!$A350,LegendAndTables!$C$4:$D$11,2,FALSE))</f>
        <v/>
      </c>
    </row>
    <row r="351" spans="1:22" ht="14.7" thickBot="1">
      <c r="A351" s="7">
        <v>2</v>
      </c>
      <c r="E351" s="7">
        <v>608</v>
      </c>
      <c r="F351" s="17"/>
      <c r="H351" s="5" t="str">
        <f>IF(A351=7,"",VLOOKUP(engines!$A351,LegendAndTables!$C$4:$D$11,2,FALSE))</f>
        <v>regular unleaded</v>
      </c>
      <c r="I351" s="5">
        <f>IF(H351="","",IF(J351=0,_xlfn.XLOOKUP(K351,LegendAndTables!$D$14:$D$21,LegendAndTables!$C$14:$C$21,0,-1,2),_xlfn.XLOOKUP(K351,LegendAndTables!$E$14:$E$21,LegendAndTables!$C$14:$C$21,0,-1,2)))</f>
        <v>5</v>
      </c>
      <c r="J351" s="5">
        <f t="shared" si="33"/>
        <v>1</v>
      </c>
      <c r="K351" s="12">
        <f t="shared" si="30"/>
        <v>3083.3206552056386</v>
      </c>
      <c r="L351" s="12">
        <f t="shared" si="34"/>
        <v>6633.9000000000005</v>
      </c>
      <c r="M351" s="12">
        <f t="shared" si="35"/>
        <v>5947.9000000000005</v>
      </c>
      <c r="N351" s="14">
        <f>IF(H351="","",(4.966747+(23.27979-4.966747)/(1+(E351/463.6174)))*_xlfn.XLOOKUP(engines!H351,LegendAndTables!$D$4:$D$11,LegendAndTables!$E$4:$E$11,0,0,1)*IF(P351=0,1,1.2)*(1-0.01*I351))</f>
        <v>12.245100717782949</v>
      </c>
      <c r="O351" s="12">
        <f t="shared" si="31"/>
        <v>197.19000000000003</v>
      </c>
      <c r="P351" s="7">
        <v>0</v>
      </c>
      <c r="Q351" s="7">
        <v>318</v>
      </c>
      <c r="R351" s="7">
        <v>686</v>
      </c>
      <c r="S351" s="12">
        <f t="shared" si="32"/>
        <v>536.86443955009327</v>
      </c>
      <c r="U351" s="17"/>
      <c r="V351" s="5" t="str">
        <f>IF(A351&lt;&gt;7,"",VLOOKUP(engines!$A351,LegendAndTables!$C$4:$D$11,2,FALSE))</f>
        <v/>
      </c>
    </row>
  </sheetData>
  <mergeCells count="2">
    <mergeCell ref="F1:F1048576"/>
    <mergeCell ref="U1:U1048576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B2401"/>
  <sheetViews>
    <sheetView workbookViewId="0">
      <selection activeCell="E6" sqref="E6"/>
    </sheetView>
  </sheetViews>
  <sheetFormatPr defaultRowHeight="14.4"/>
  <cols>
    <col min="1" max="1" width="14.47265625" bestFit="1" customWidth="1"/>
    <col min="2" max="2" width="102.41796875" bestFit="1" customWidth="1"/>
  </cols>
  <sheetData>
    <row r="1" spans="1:2">
      <c r="A1" s="2" t="s">
        <v>11943</v>
      </c>
      <c r="B1" s="2" t="s">
        <v>11942</v>
      </c>
    </row>
    <row r="2" spans="1:2">
      <c r="A2" t="str" cm="1">
        <f t="array" ref="A2:A47">_xlfn.UNIQUE(manufacturers!B2:B47)</f>
        <v>Acura</v>
      </c>
      <c r="B2" s="5" t="str" cm="1">
        <f t="array" ref="B2:B2401">_xlfn.UNIQUE(models!J2:J2401)</f>
        <v>1,Acura,ILX,2015,premium unleaded (recommended),AUTOMATIC,150,31750,|n</v>
      </c>
    </row>
    <row r="3" spans="1:2">
      <c r="A3" t="str">
        <v>Alfa Romeo</v>
      </c>
      <c r="B3" t="str">
        <v>2,Acura,ILX,2015,premium unleaded (recommended),MANUAL,201,29350,|n</v>
      </c>
    </row>
    <row r="4" spans="1:2">
      <c r="A4" t="str">
        <v>Aston Martin</v>
      </c>
      <c r="B4" t="str">
        <v>3,Acura,ILX,2016,premium unleaded (recommended),AUTOMATED_MANUAL,201,34890,|n</v>
      </c>
    </row>
    <row r="5" spans="1:2">
      <c r="A5" t="str">
        <v>Audi</v>
      </c>
      <c r="B5" t="str">
        <v>4,Acura,ILX,2017,premium unleaded (recommended),AUTOMATED_MANUAL,201,34980,3</v>
      </c>
    </row>
    <row r="6" spans="1:2">
      <c r="A6" t="str">
        <v>Bentley</v>
      </c>
      <c r="B6" t="str">
        <v>5,Acura,ILX Hybrid,2014,premium unleaded (recommended),AUTOMATIC,111,34600,|n</v>
      </c>
    </row>
    <row r="7" spans="1:2">
      <c r="A7" t="str">
        <v>BMW</v>
      </c>
      <c r="B7" t="str">
        <v>6,Acura,MDX,2015,premium unleaded (recommended),AUTOMATIC,290,56780,|n</v>
      </c>
    </row>
    <row r="8" spans="1:2">
      <c r="A8" t="str">
        <v>Bugatti</v>
      </c>
      <c r="B8" t="str">
        <v>7,Acura,MDX,2016,premium unleaded (recommended),AUTOMATIC,290,57230,6</v>
      </c>
    </row>
    <row r="9" spans="1:2">
      <c r="A9" t="str">
        <v>Buick</v>
      </c>
      <c r="B9" t="str">
        <v>8,Acura,MDX,2017,premium unleaded (recommended),AUTOMATIC,290,58400,7</v>
      </c>
    </row>
    <row r="10" spans="1:2">
      <c r="A10" t="str">
        <v>Cadillac</v>
      </c>
      <c r="B10" t="str">
        <v>9,Acura,NSX,2005,regular unleaded,AUTOMATIC,252,89000,|n</v>
      </c>
    </row>
    <row r="11" spans="1:2">
      <c r="A11" t="str">
        <v>Chevrolet</v>
      </c>
      <c r="B11" t="str">
        <v>10,Acura,NSX,2005,regular unleaded,MANUAL,290,89000,|n</v>
      </c>
    </row>
    <row r="12" spans="1:2">
      <c r="A12" t="str">
        <v>Chrysler</v>
      </c>
      <c r="B12" t="str">
        <v>11,Acura,NSX,2017,premium unleaded (required),AUTOMATED_MANUAL,573,156000,|n</v>
      </c>
    </row>
    <row r="13" spans="1:2">
      <c r="A13" t="str">
        <v>Dodge</v>
      </c>
      <c r="B13" t="str">
        <v>12,Acura,RDX,2015,premium unleaded (recommended),AUTOMATIC,273,40195,|n</v>
      </c>
    </row>
    <row r="14" spans="1:2">
      <c r="A14" t="str">
        <v>Ferrari</v>
      </c>
      <c r="B14" t="str">
        <v>13,Acura,RDX,2016,premium unleaded (recommended),AUTOMATIC,279,43520,12</v>
      </c>
    </row>
    <row r="15" spans="1:2">
      <c r="A15" t="str">
        <v>FIAT</v>
      </c>
      <c r="B15" t="str">
        <v>14,Acura,RDX,2017,premium unleaded (recommended),AUTOMATIC,279,43720,13</v>
      </c>
    </row>
    <row r="16" spans="1:2">
      <c r="A16" t="str">
        <v>Ford</v>
      </c>
      <c r="B16" t="str">
        <v>15,Acura,RL,2010,premium unleaded (required),AUTOMATIC,300,54250,|n</v>
      </c>
    </row>
    <row r="17" spans="1:2">
      <c r="A17" t="str">
        <v>Genesis</v>
      </c>
      <c r="B17" t="str">
        <v>16,Acura,RL,2011,premium unleaded (required),AUTOMATIC,300,55150,15</v>
      </c>
    </row>
    <row r="18" spans="1:2">
      <c r="A18" t="str">
        <v>GMC</v>
      </c>
      <c r="B18" t="str">
        <v>17,Acura,RL,2012,premium unleaded (required),AUTOMATIC,300,56150,16</v>
      </c>
    </row>
    <row r="19" spans="1:2">
      <c r="A19" t="str">
        <v>Honda</v>
      </c>
      <c r="B19" t="str">
        <v>18,Acura,RLX,2015,premium unleaded (recommended),AUTOMATIC,310,60450,|n</v>
      </c>
    </row>
    <row r="20" spans="1:2">
      <c r="A20" t="str">
        <v>HUMMER</v>
      </c>
      <c r="B20" t="str">
        <v>19,Acura,RLX,2016,premium unleaded (recommended),AUTOMATED_MANUAL,377,65950,|n</v>
      </c>
    </row>
    <row r="21" spans="1:2">
      <c r="A21" t="str">
        <v>Hyundai</v>
      </c>
      <c r="B21" t="str">
        <v>20,Acura,RLX,2016,premium unleaded (recommended),AUTOMATIC,310,60450,|n</v>
      </c>
    </row>
    <row r="22" spans="1:2">
      <c r="A22" t="str">
        <v>Infiniti</v>
      </c>
      <c r="B22" t="str">
        <v>21,Acura,RLX,2017,premium unleaded (recommended),AUTOMATIC,310,60450,20</v>
      </c>
    </row>
    <row r="23" spans="1:2">
      <c r="A23" t="str">
        <v>Kia</v>
      </c>
      <c r="B23" t="str">
        <v>22,Acura,RSX,2005,premium unleaded (required),MANUAL,210,23670,|n</v>
      </c>
    </row>
    <row r="24" spans="1:2">
      <c r="A24" t="str">
        <v>Lamborghini</v>
      </c>
      <c r="B24" t="str">
        <v>23,Acura,RSX,2005,regular unleaded,AUTOMATIC,160,22250,|n</v>
      </c>
    </row>
    <row r="25" spans="1:2">
      <c r="A25" t="str">
        <v>Land Rover</v>
      </c>
      <c r="B25" t="str">
        <v>24,Acura,RSX,2005,regular unleaded,MANUAL,160,21350,|n</v>
      </c>
    </row>
    <row r="26" spans="1:2">
      <c r="A26" t="str">
        <v>Lexus</v>
      </c>
      <c r="B26" t="str">
        <v>25,Acura,RSX,2006,premium unleaded (required),MANUAL,201,23845,|n</v>
      </c>
    </row>
    <row r="27" spans="1:2">
      <c r="A27" t="str">
        <v>Lincoln</v>
      </c>
      <c r="B27" t="str">
        <v>26,Acura,RSX,2006,regular unleaded,AUTOMATIC,155,22375,|n</v>
      </c>
    </row>
    <row r="28" spans="1:2">
      <c r="A28" t="str">
        <v>Lotus</v>
      </c>
      <c r="B28" t="str">
        <v>27,Acura,RSX,2006,regular unleaded,MANUAL,155,21475,|n</v>
      </c>
    </row>
    <row r="29" spans="1:2">
      <c r="A29" t="str">
        <v>Maserati</v>
      </c>
      <c r="B29" t="str">
        <v>28,Acura,TL,2012,premium unleaded (required),AUTOMATIC,305,45185,|n</v>
      </c>
    </row>
    <row r="30" spans="1:2">
      <c r="A30" t="str">
        <v>Maybach</v>
      </c>
      <c r="B30" t="str">
        <v>29,Acura,TL,2012,premium unleaded (required),MANUAL,305,42985,|n</v>
      </c>
    </row>
    <row r="31" spans="1:2">
      <c r="A31" t="str">
        <v>Mazda</v>
      </c>
      <c r="B31" t="str">
        <v>30,Acura,TL,2013,premium unleaded (recommended),AUTOMATIC,305,45385,|n</v>
      </c>
    </row>
    <row r="32" spans="1:2">
      <c r="A32" t="str">
        <v>McLaren</v>
      </c>
      <c r="B32" t="str">
        <v>31,Acura,TL,2013,premium unleaded (recommended),MANUAL,305,43185,|n</v>
      </c>
    </row>
    <row r="33" spans="1:2">
      <c r="A33" t="str">
        <v>Mercedes-Benz</v>
      </c>
      <c r="B33" t="str">
        <v>32,Acura,TL,2014,premium unleaded (recommended),AUTOMATIC,305,45510,|n</v>
      </c>
    </row>
    <row r="34" spans="1:2">
      <c r="A34" t="str">
        <v>Mitsubishi</v>
      </c>
      <c r="B34" t="str">
        <v>33,Acura,TL,2014,premium unleaded (recommended),MANUAL,305,43310,|n</v>
      </c>
    </row>
    <row r="35" spans="1:2">
      <c r="A35" t="str">
        <v>Nissan</v>
      </c>
      <c r="B35" t="str">
        <v>34,Acura,TLX,2015,premium unleaded (recommended),AUTOMATED_MANUAL,206,35500,|n</v>
      </c>
    </row>
    <row r="36" spans="1:2">
      <c r="A36" t="str">
        <v>Pontiac</v>
      </c>
      <c r="B36" t="str">
        <v>35,Acura,TLX,2015,premium unleaded (recommended),AUTOMATIC,290,44800,|n</v>
      </c>
    </row>
    <row r="37" spans="1:2">
      <c r="A37" t="str">
        <v>Porsche</v>
      </c>
      <c r="B37" t="str">
        <v>36,Acura,TLX,2016,premium unleaded (recommended),AUTOMATED_MANUAL,206,35750,|n</v>
      </c>
    </row>
    <row r="38" spans="1:2">
      <c r="A38" t="str">
        <v>Rolls-Royce</v>
      </c>
      <c r="B38" t="str">
        <v>37,Acura,TLX,2016,premium unleaded (recommended),AUTOMATIC,290,44800,|n</v>
      </c>
    </row>
    <row r="39" spans="1:2">
      <c r="A39" t="str">
        <v>Saab</v>
      </c>
      <c r="B39" t="str">
        <v>38,Acura,TLX,2017,premium unleaded (recommended),AUTOMATED_MANUAL,206,35950,|n</v>
      </c>
    </row>
    <row r="40" spans="1:2">
      <c r="A40" t="str">
        <v>Scion</v>
      </c>
      <c r="B40" t="str">
        <v>39,Acura,TLX,2017,premium unleaded (recommended),AUTOMATIC,290,44800,|n</v>
      </c>
    </row>
    <row r="41" spans="1:2">
      <c r="A41" t="str">
        <v>Spyker</v>
      </c>
      <c r="B41" t="str">
        <v>40,Acura,TSX,2012,premium unleaded (recommended),AUTOMATIC,201,33110,|n</v>
      </c>
    </row>
    <row r="42" spans="1:2">
      <c r="A42" t="str">
        <v>Subaru</v>
      </c>
      <c r="B42" t="str">
        <v>41,Acura,TSX,2012,premium unleaded (recommended),MANUAL,201,31010,|n</v>
      </c>
    </row>
    <row r="43" spans="1:2">
      <c r="A43" t="str">
        <v>Suzuki</v>
      </c>
      <c r="B43" t="str">
        <v>42,Acura,TSX,2012,premium unleaded (required),AUTOMATIC,280,38650,|n</v>
      </c>
    </row>
    <row r="44" spans="1:2">
      <c r="A44" t="str">
        <v>Tesla</v>
      </c>
      <c r="B44" t="str">
        <v>43,Acura,TSX,2013,premium unleaded (recommended),AUTOMATIC,280,39150,|n</v>
      </c>
    </row>
    <row r="45" spans="1:2">
      <c r="A45" t="str">
        <v>Toyota</v>
      </c>
      <c r="B45" t="str">
        <v>44,Acura,TSX,2013,premium unleaded (recommended),MANUAL,201,31510,|n</v>
      </c>
    </row>
    <row r="46" spans="1:2">
      <c r="A46" t="str">
        <v>Volkswagen</v>
      </c>
      <c r="B46" t="str">
        <v>45,Acura,TSX,2014,premium unleaded (recommended),AUTOMATIC,280,39275,|n</v>
      </c>
    </row>
    <row r="47" spans="1:2">
      <c r="A47" t="str">
        <v>Volvo</v>
      </c>
      <c r="B47" t="str">
        <v>46,Acura,TSX,2014,premium unleaded (recommended),MANUAL,201,31635,|n</v>
      </c>
    </row>
    <row r="48" spans="1:2">
      <c r="B48" t="str">
        <v>47,Acura,TSX Sport Wagon,2012,premium unleaded (recommended),AUTOMATIC,201,35010,|n</v>
      </c>
    </row>
    <row r="49" spans="2:2">
      <c r="B49" t="str">
        <v>48,Acura,TSX Sport Wagon,2013,premium unleaded (recommended),AUTOMATIC,201,35510,47</v>
      </c>
    </row>
    <row r="50" spans="2:2">
      <c r="B50" t="str">
        <v>49,Acura,TSX Sport Wagon,2014,premium unleaded (recommended),AUTOMATIC,201,35635,48</v>
      </c>
    </row>
    <row r="51" spans="2:2">
      <c r="B51" t="str">
        <v>50,Acura,ZDX,2011,premium unleaded (required),AUTOMATIC,300,56570,|n</v>
      </c>
    </row>
    <row r="52" spans="2:2">
      <c r="B52" t="str">
        <v>51,Acura,ZDX,2012,premium unleaded (required),AUTOMATIC,300,56670,50</v>
      </c>
    </row>
    <row r="53" spans="2:2">
      <c r="B53" t="str">
        <v>52,Acura,ZDX,2013,premium unleaded (recommended),AUTOMATIC,300,50920,|n</v>
      </c>
    </row>
    <row r="54" spans="2:2">
      <c r="B54" t="str">
        <v>53,Alfa Romeo,4C,2015,premium unleaded (required),AUTOMATED_MANUAL,237,68400,|n</v>
      </c>
    </row>
    <row r="55" spans="2:2">
      <c r="B55" t="str">
        <v>54,Alfa Romeo,4C,2016,premium unleaded (required),AUTOMATED_MANUAL,237,65900,53</v>
      </c>
    </row>
    <row r="56" spans="2:2">
      <c r="B56" t="str">
        <v>55,Aston Martin,DB9,2013,premium unleaded (required),AUTOMATIC,510,198700,|n</v>
      </c>
    </row>
    <row r="57" spans="2:2">
      <c r="B57" t="str">
        <v>56,Aston Martin,DB9,2014,premium unleaded (required),AUTOMATIC,510,200800,55</v>
      </c>
    </row>
    <row r="58" spans="2:2">
      <c r="B58" t="str">
        <v>57,Aston Martin,DB9,2015,premium unleaded (required),AUTOMATIC,510,213295,56</v>
      </c>
    </row>
    <row r="59" spans="2:2">
      <c r="B59" t="str">
        <v>58,Aston Martin,DB9 GT,2016,premium unleaded (required),AUTOMATIC,540,235307,|n</v>
      </c>
    </row>
    <row r="60" spans="2:2">
      <c r="B60" t="str">
        <v>59,Aston Martin,DBS,2010,premium unleaded (required),AUTOMATIC,510,283900,|n</v>
      </c>
    </row>
    <row r="61" spans="2:2">
      <c r="B61" t="str">
        <v>60,Aston Martin,DBS,2010,premium unleaded (required),MANUAL,510,279500,|n</v>
      </c>
    </row>
    <row r="62" spans="2:2">
      <c r="B62" t="str">
        <v>61,Aston Martin,DBS,2011,premium unleaded (required),AUTOMATIC,510,286739,|n</v>
      </c>
    </row>
    <row r="63" spans="2:2">
      <c r="B63" t="str">
        <v>62,Aston Martin,DBS,2011,premium unleaded (required),MANUAL,510,282295,|n</v>
      </c>
    </row>
    <row r="64" spans="2:2">
      <c r="B64" t="str">
        <v>63,Aston Martin,DBS,2012,premium unleaded (required),AUTOMATIC,510,296387,|n</v>
      </c>
    </row>
    <row r="65" spans="2:2">
      <c r="B65" t="str">
        <v>64,Aston Martin,DBS,2012,premium unleaded (required),MANUAL,510,295987,|n</v>
      </c>
    </row>
    <row r="66" spans="2:2">
      <c r="B66" t="str">
        <v>65,Aston Martin,Rapide,2010,premium unleaded (required),AUTOMATIC,470,197850,|n</v>
      </c>
    </row>
    <row r="67" spans="2:2">
      <c r="B67" t="str">
        <v>66,Aston Martin,Rapide,2011,premium unleaded (required),AUTOMATIC,470,207895,65</v>
      </c>
    </row>
    <row r="68" spans="2:2">
      <c r="B68" t="str">
        <v>67,Aston Martin,Rapide,2012,premium unleaded (required),AUTOMATIC,470,226850,66</v>
      </c>
    </row>
    <row r="69" spans="2:2">
      <c r="B69" t="str">
        <v>68,Aston Martin,Rapide S,2014,premium unleaded (required),AUTOMATIC,550,198250,|n</v>
      </c>
    </row>
    <row r="70" spans="2:2">
      <c r="B70" t="str">
        <v>69,Aston Martin,Rapide S,2015,premium unleaded (required),AUTOMATIC,552,203995,68</v>
      </c>
    </row>
    <row r="71" spans="2:2">
      <c r="B71" t="str">
        <v>70,Aston Martin,Rapide S,2016,premium unleaded (required),AUTOMATIC,552,206000,69</v>
      </c>
    </row>
    <row r="72" spans="2:2">
      <c r="B72" t="str">
        <v>71,Aston Martin,V12 Vanquish,2005,premium unleaded (required),AUTOMATED_MANUAL,520,255000,|n</v>
      </c>
    </row>
    <row r="73" spans="2:2">
      <c r="B73" t="str">
        <v>72,Aston Martin,V12 Vanquish,2006,premium unleaded (required),AUTOMATED_MANUAL,520,260000,71</v>
      </c>
    </row>
    <row r="74" spans="2:2">
      <c r="B74" t="str">
        <v>73,Aston Martin,V12 Vantage,2011,premium unleaded (required),MANUAL,510,191995,|n</v>
      </c>
    </row>
    <row r="75" spans="2:2">
      <c r="B75" t="str">
        <v>74,Aston Martin,V12 Vantage,2012,premium unleaded (required),MANUAL,510,195895,73</v>
      </c>
    </row>
    <row r="76" spans="2:2">
      <c r="B76" t="str">
        <v>75,Aston Martin,V12 Vantage S,2015,premium unleaded (required),AUTOMATED_MANUAL,565,182395,|n</v>
      </c>
    </row>
    <row r="77" spans="2:2">
      <c r="B77" t="str">
        <v>76,Aston Martin,V12 Vantage S,2016,premium unleaded (required),AUTOMATED_MANUAL,565,198195,75</v>
      </c>
    </row>
    <row r="78" spans="2:2">
      <c r="B78" t="str">
        <v>77,Aston Martin,V8 Vantage,2014,premium unleaded (required),AUTOMATED_MANUAL,430,150900,|n</v>
      </c>
    </row>
    <row r="79" spans="2:2">
      <c r="B79" t="str">
        <v>78,Aston Martin,V8 Vantage,2014,premium unleaded (required),MANUAL,430,145200,|n</v>
      </c>
    </row>
    <row r="80" spans="2:2">
      <c r="B80" t="str">
        <v>79,Aston Martin,V8 Vantage,2015,premium unleaded (required),AUTOMATED_MANUAL,430,153195,|n</v>
      </c>
    </row>
    <row r="81" spans="2:2">
      <c r="B81" t="str">
        <v>80,Aston Martin,V8 Vantage,2015,premium unleaded (required),MANUAL,430,147495,|n</v>
      </c>
    </row>
    <row r="82" spans="2:2">
      <c r="B82" t="str">
        <v>81,Aston Martin,V8 Vantage,2016,premium unleaded (required),AUTOMATED_MANUAL,430,154495,|n</v>
      </c>
    </row>
    <row r="83" spans="2:2">
      <c r="B83" t="str">
        <v>82,Aston Martin,V8 Vantage,2016,premium unleaded (required),MANUAL,430,148795,|n</v>
      </c>
    </row>
    <row r="84" spans="2:2">
      <c r="B84" t="str">
        <v>83,Aston Martin,Vanquish,2014,premium unleaded (required),AUTOMATIC,565,296295,|n</v>
      </c>
    </row>
    <row r="85" spans="2:2">
      <c r="B85" t="str">
        <v>84,Aston Martin,Vanquish,2015,premium unleaded (required),AUTOMATIC,568,301695,83</v>
      </c>
    </row>
    <row r="86" spans="2:2">
      <c r="B86" t="str">
        <v>85,Aston Martin,Vanquish,2016,premium unleaded (required),AUTOMATIC,568,320695,84</v>
      </c>
    </row>
    <row r="87" spans="2:2">
      <c r="B87" t="str">
        <v>86,Aston Martin,Virage,2012,premium unleaded (required),AUTOMATIC,490,223295,|n</v>
      </c>
    </row>
    <row r="88" spans="2:2">
      <c r="B88" t="str">
        <v>87,Audi,A3,2015,diesel,AUTOMATED_MANUAL,150,41050,|n</v>
      </c>
    </row>
    <row r="89" spans="2:2">
      <c r="B89" t="str">
        <v>88,Audi,A3,2015,premium unleaded (recommended),AUTOMATED_MANUAL,220,47050,|n</v>
      </c>
    </row>
    <row r="90" spans="2:2">
      <c r="B90" t="str">
        <v>89,Audi,A3,2016,diesel,AUTOMATED_MANUAL,150,42050,|n</v>
      </c>
    </row>
    <row r="91" spans="2:2">
      <c r="B91" t="str">
        <v>90,Audi,A3,2016,premium unleaded (recommended),AUTOMATED_MANUAL,220,48450,|n</v>
      </c>
    </row>
    <row r="92" spans="2:2">
      <c r="B92" t="str">
        <v>91,Audi,A3,2017,premium unleaded (recommended),AUTOMATED_MANUAL,220,49250,90</v>
      </c>
    </row>
    <row r="93" spans="2:2">
      <c r="B93" t="str">
        <v>92,Audi,A4,2015,premium unleaded (required),AUTOMATIC,220,45000,|n</v>
      </c>
    </row>
    <row r="94" spans="2:2">
      <c r="B94" t="str">
        <v>93,Audi,A4,2015,premium unleaded (required),MANUAL,220,43800,|n</v>
      </c>
    </row>
    <row r="95" spans="2:2">
      <c r="B95" t="str">
        <v>94,Audi,A4,2016,premium unleaded (required),AUTOMATIC,220,40100,|n</v>
      </c>
    </row>
    <row r="96" spans="2:2">
      <c r="B96" t="str">
        <v>95,Audi,A4,2016,premium unleaded (required),MANUAL,220,39100,|n</v>
      </c>
    </row>
    <row r="97" spans="2:2">
      <c r="B97" t="str">
        <v>96,Audi,A4,2017,premium unleaded (recommended),AUTOMATED_MANUAL,252,48000,|n</v>
      </c>
    </row>
    <row r="98" spans="2:2">
      <c r="B98" t="str">
        <v>97,Audi,A4 allroad,2017,premium unleaded (recommended),AUTOMATED_MANUAL,252,51400,|n</v>
      </c>
    </row>
    <row r="99" spans="2:2">
      <c r="B99" t="str">
        <v>98,Audi,A5,2016,premium unleaded (required),AUTOMATIC,220,50200,|n</v>
      </c>
    </row>
    <row r="100" spans="2:2">
      <c r="B100" t="str">
        <v>99,Audi,A5,2016,premium unleaded (required),MANUAL,220,42800,|n</v>
      </c>
    </row>
    <row r="101" spans="2:2">
      <c r="B101" t="str">
        <v>100,Audi,A5,2017,flex-fuel (premium unleaded recommended/E85),AUTOMATIC,220,48600,|n</v>
      </c>
    </row>
    <row r="102" spans="2:2">
      <c r="B102" t="str">
        <v>101,Audi,A5,2017,flex-fuel (premium unleaded recommended/E85),MANUAL,220,41200,|n</v>
      </c>
    </row>
    <row r="103" spans="2:2">
      <c r="B103" t="str">
        <v>102,Audi,A6,2015,diesel,AUTOMATIC,240,62500,|n</v>
      </c>
    </row>
    <row r="104" spans="2:2">
      <c r="B104" t="str">
        <v>103,Audi,A6,2015,premium unleaded (recommended),AUTOMATIC,220,50450,|n</v>
      </c>
    </row>
    <row r="105" spans="2:2">
      <c r="B105" t="str">
        <v>104,Audi,A6,2015,premium unleaded (required),AUTOMATIC,310,60100,|n</v>
      </c>
    </row>
    <row r="106" spans="2:2">
      <c r="B106" t="str">
        <v>105,Audi,A6,2016,diesel,AUTOMATIC,240,63700,|n</v>
      </c>
    </row>
    <row r="107" spans="2:2">
      <c r="B107" t="str">
        <v>106,Audi,A6,2016,premium unleaded (recommended),AUTOMATED_MANUAL,252,49900,|n</v>
      </c>
    </row>
    <row r="108" spans="2:2">
      <c r="B108" t="str">
        <v>107,Audi,A6,2016,premium unleaded (recommended),AUTOMATIC,252,52100,|n</v>
      </c>
    </row>
    <row r="109" spans="2:2">
      <c r="B109" t="str">
        <v>108,Audi,A6,2016,premium unleaded (required),AUTOMATIC,333,61600,|n</v>
      </c>
    </row>
    <row r="110" spans="2:2">
      <c r="B110" t="str">
        <v>109,Audi,A6,2017,premium unleaded (recommended),AUTOMATED_MANUAL,252,51600,|n</v>
      </c>
    </row>
    <row r="111" spans="2:2">
      <c r="B111" t="str">
        <v>110,Audi,A6,2017,premium unleaded (recommended),AUTOMATIC,252,53800,|n</v>
      </c>
    </row>
    <row r="112" spans="2:2">
      <c r="B112" t="str">
        <v>111,Audi,A6,2017,premium unleaded (required),AUTOMATIC,340,67600,|n</v>
      </c>
    </row>
    <row r="113" spans="2:2">
      <c r="B113" t="str">
        <v>112,Audi,A7,2015,diesel,AUTOMATIC,240,72150,|n</v>
      </c>
    </row>
    <row r="114" spans="2:2">
      <c r="B114" t="str">
        <v>113,Audi,A7,2015,premium unleaded (required),AUTOMATIC,310,69750,|n</v>
      </c>
    </row>
    <row r="115" spans="2:2">
      <c r="B115" t="str">
        <v>114,Audi,A7,2016,diesel,AUTOMATIC,240,73050,|n</v>
      </c>
    </row>
    <row r="116" spans="2:2">
      <c r="B116" t="str">
        <v>115,Audi,A7,2016,premium unleaded (required),AUTOMATIC,333,70950,|n</v>
      </c>
    </row>
    <row r="117" spans="2:2">
      <c r="B117" t="str">
        <v>116,Audi,A7,2017,premium unleaded (required),AUTOMATIC,333,71350,115</v>
      </c>
    </row>
    <row r="118" spans="2:2">
      <c r="B118" t="str">
        <v>117,Audi,A8,2016,diesel,AUTOMATIC,240,85200,|n</v>
      </c>
    </row>
    <row r="119" spans="2:2">
      <c r="B119" t="str">
        <v>118,Audi,A8,2016,premium unleaded (required),AUTOMATIC,500,137900,|n</v>
      </c>
    </row>
    <row r="120" spans="2:2">
      <c r="B120" t="str">
        <v>119,Audi,A8,2017,premium unleaded (required),AUTOMATIC,450,91500,118</v>
      </c>
    </row>
    <row r="121" spans="2:2">
      <c r="B121" t="str">
        <v>120,Audi,allroad,2014,premium unleaded (recommended),AUTOMATIC,220,49200,|n</v>
      </c>
    </row>
    <row r="122" spans="2:2">
      <c r="B122" t="str">
        <v>121,Audi,allroad,2015,premium unleaded (recommended),AUTOMATIC,220,49800,120</v>
      </c>
    </row>
    <row r="123" spans="2:2">
      <c r="B123" t="str">
        <v>122,Audi,allroad,2016,premium unleaded (recommended),AUTOMATIC,220,44800,121</v>
      </c>
    </row>
    <row r="124" spans="2:2">
      <c r="B124" t="str">
        <v>123,Audi,allroad quattro,2005,regular unleaded,AUTOMATIC,300,47250,|n</v>
      </c>
    </row>
    <row r="125" spans="2:2">
      <c r="B125" t="str">
        <v>124,Audi,allroad quattro,2005,regular unleaded,MANUAL,250,40250,|n</v>
      </c>
    </row>
    <row r="126" spans="2:2">
      <c r="B126" t="str">
        <v>125,Audi,Q3,2015,premium unleaded (recommended),AUTOMATIC,200,38500,|n</v>
      </c>
    </row>
    <row r="127" spans="2:2">
      <c r="B127" t="str">
        <v>126,Audi,Q3,2016,premium unleaded (recommended),AUTOMATIC,200,40700,125</v>
      </c>
    </row>
    <row r="128" spans="2:2">
      <c r="B128" t="str">
        <v>127,Audi,Q3,2017,premium unleaded (recommended),AUTOMATIC,200,41300,126</v>
      </c>
    </row>
    <row r="129" spans="2:2">
      <c r="B129" t="str">
        <v>128,Audi,Q5,2015,diesel,AUTOMATIC,240,55000,|n</v>
      </c>
    </row>
    <row r="130" spans="2:2">
      <c r="B130" t="str">
        <v>129,Audi,Q5,2015,premium unleaded (required),AUTOMATIC,272,52900,|n</v>
      </c>
    </row>
    <row r="131" spans="2:2">
      <c r="B131" t="str">
        <v>130,Audi,Q5,2016,diesel,AUTOMATIC,240,57700,|n</v>
      </c>
    </row>
    <row r="132" spans="2:2">
      <c r="B132" t="str">
        <v>131,Audi,Q5,2016,premium unleaded (required),AUTOMATIC,272,53500,|n</v>
      </c>
    </row>
    <row r="133" spans="2:2">
      <c r="B133" t="str">
        <v>132,Audi,Q5,2017,flex-fuel (premium unleaded recommended/E85),AUTOMATIC,220,43150,|n</v>
      </c>
    </row>
    <row r="134" spans="2:2">
      <c r="B134" t="str">
        <v>133,Audi,Q5,2017,premium unleaded (required),AUTOMATIC,272,53200,|n</v>
      </c>
    </row>
    <row r="135" spans="2:2">
      <c r="B135" t="str">
        <v>134,Audi,Q7,2014,diesel,AUTOMATIC,240,64900,|n</v>
      </c>
    </row>
    <row r="136" spans="2:2">
      <c r="B136" t="str">
        <v>135,Audi,Q7,2014,premium unleaded (required),AUTOMATIC,333,60900,|n</v>
      </c>
    </row>
    <row r="137" spans="2:2">
      <c r="B137" t="str">
        <v>136,Audi,Q7,2015,diesel,AUTOMATIC,240,65400,|n</v>
      </c>
    </row>
    <row r="138" spans="2:2">
      <c r="B138" t="str">
        <v>137,Audi,Q7,2015,premium unleaded (required),AUTOMATIC,333,61900,|n</v>
      </c>
    </row>
    <row r="139" spans="2:2">
      <c r="B139" t="str">
        <v>138,Audi,Q7,2017,premium unleaded (required),AUTOMATIC,333,64300,137</v>
      </c>
    </row>
    <row r="140" spans="2:2">
      <c r="B140" t="str">
        <v>139,Audi,R8,2014,premium unleaded (required),AUTOMATED_MANUAL,550,179645,|n</v>
      </c>
    </row>
    <row r="141" spans="2:2">
      <c r="B141" t="str">
        <v>140,Audi,R8,2014,premium unleaded (required),MANUAL,550,170545,|n</v>
      </c>
    </row>
    <row r="142" spans="2:2">
      <c r="B142" t="str">
        <v>141,Audi,R8,2015,premium unleaded (required),AUTOMATED_MANUAL,570,199900,|n</v>
      </c>
    </row>
    <row r="143" spans="2:2">
      <c r="B143" t="str">
        <v>142,Audi,R8,2015,premium unleaded (required),MANUAL,550,190600,|n</v>
      </c>
    </row>
    <row r="144" spans="2:2">
      <c r="B144" t="str">
        <v>143,Audi,R8,2017,premium unleaded (required),AUTOMATED_MANUAL,610,189900,|n</v>
      </c>
    </row>
    <row r="145" spans="2:2">
      <c r="B145" t="str">
        <v>144,Audi,RS 4,2007,premium unleaded (required),MANUAL,420,66000,|n</v>
      </c>
    </row>
    <row r="146" spans="2:2">
      <c r="B146" t="str">
        <v>145,Audi,RS 4,2008,premium unleaded (required),MANUAL,420,81900,144</v>
      </c>
    </row>
    <row r="147" spans="2:2">
      <c r="B147" t="str">
        <v>146,Audi,RS 5,2013,premium unleaded (required),AUTOMATED_MANUAL,450,77900,|n</v>
      </c>
    </row>
    <row r="148" spans="2:2">
      <c r="B148" t="str">
        <v>147,Audi,RS 5,2014,premium unleaded (required),AUTOMATED_MANUAL,450,77900,146</v>
      </c>
    </row>
    <row r="149" spans="2:2">
      <c r="B149" t="str">
        <v>148,Audi,RS 5,2015,premium unleaded (required),AUTOMATED_MANUAL,450,79200,147</v>
      </c>
    </row>
    <row r="150" spans="2:2">
      <c r="B150" t="str">
        <v>149,Audi,RS 7,2015,premium unleaded (required),AUTOMATIC,560,106500,|n</v>
      </c>
    </row>
    <row r="151" spans="2:2">
      <c r="B151" t="str">
        <v>150,Audi,RS 7,2016,premium unleaded (required),AUTOMATIC,560,108900,149</v>
      </c>
    </row>
    <row r="152" spans="2:2">
      <c r="B152" t="str">
        <v>151,Audi,RS 7,2017,premium unleaded (required),AUTOMATIC,560,110700,150</v>
      </c>
    </row>
    <row r="153" spans="2:2">
      <c r="B153" t="str">
        <v>152,Audi,S3,2015,premium unleaded (required),AUTOMATED_MANUAL,292,47000,|n</v>
      </c>
    </row>
    <row r="154" spans="2:2">
      <c r="B154" t="str">
        <v>153,Audi,S3,2016,premium unleaded (required),AUTOMATED_MANUAL,292,48650,152</v>
      </c>
    </row>
    <row r="155" spans="2:2">
      <c r="B155" t="str">
        <v>154,Audi,S3,2017,premium unleaded (required),AUTOMATED_MANUAL,292,48400,153</v>
      </c>
    </row>
    <row r="156" spans="2:2">
      <c r="B156" t="str">
        <v>155,Audi,S4,2014,premium unleaded (required),AUTOMATED_MANUAL,333,55400,|n</v>
      </c>
    </row>
    <row r="157" spans="2:2">
      <c r="B157" t="str">
        <v>156,Audi,S4,2014,premium unleaded (required),MANUAL,333,54000,|n</v>
      </c>
    </row>
    <row r="158" spans="2:2">
      <c r="B158" t="str">
        <v>157,Audi,S4,2015,premium unleaded (required),AUTOMATED_MANUAL,333,55700,|n</v>
      </c>
    </row>
    <row r="159" spans="2:2">
      <c r="B159" t="str">
        <v>158,Audi,S4,2015,premium unleaded (required),MANUAL,333,54300,|n</v>
      </c>
    </row>
    <row r="160" spans="2:2">
      <c r="B160" t="str">
        <v>159,Audi,S4,2016,premium unleaded (required),AUTOMATED_MANUAL,333,56100,|n</v>
      </c>
    </row>
    <row r="161" spans="2:2">
      <c r="B161" t="str">
        <v>160,Audi,S4,2016,premium unleaded (required),MANUAL,333,55100,|n</v>
      </c>
    </row>
    <row r="162" spans="2:2">
      <c r="B162" t="str">
        <v>161,Audi,S5,2016,premium unleaded (required),AUTOMATED_MANUAL,333,67350,|n</v>
      </c>
    </row>
    <row r="163" spans="2:2">
      <c r="B163" t="str">
        <v>162,Audi,S5,2016,premium unleaded (required),MANUAL,333,59350,|n</v>
      </c>
    </row>
    <row r="164" spans="2:2">
      <c r="B164" t="str">
        <v>163,Audi,S5,2017,premium unleaded (required),AUTOMATED_MANUAL,333,61100,|n</v>
      </c>
    </row>
    <row r="165" spans="2:2">
      <c r="B165" t="str">
        <v>164,Audi,S5,2017,premium unleaded (required),MANUAL,333,53100,|n</v>
      </c>
    </row>
    <row r="166" spans="2:2">
      <c r="B166" t="str">
        <v>165,Audi,S6,2015,premium unleaded (required),AUTOMATED_MANUAL,420,75500,|n</v>
      </c>
    </row>
    <row r="167" spans="2:2">
      <c r="B167" t="str">
        <v>166,Audi,S6,2016,premium unleaded (required),AUTOMATED_MANUAL,450,75300,165</v>
      </c>
    </row>
    <row r="168" spans="2:2">
      <c r="B168" t="str">
        <v>167,Audi,S6,2017,premium unleaded (required),AUTOMATED_MANUAL,450,74100,166</v>
      </c>
    </row>
    <row r="169" spans="2:2">
      <c r="B169" t="str">
        <v>168,Audi,S7,2015,premium unleaded (required),AUTOMATED_MANUAL,420,82500,|n</v>
      </c>
    </row>
    <row r="170" spans="2:2">
      <c r="B170" t="str">
        <v>169,Audi,S7,2016,premium unleaded (required),AUTOMATED_MANUAL,450,82900,168</v>
      </c>
    </row>
    <row r="171" spans="2:2">
      <c r="B171" t="str">
        <v>170,Audi,S7,2017,premium unleaded (required),AUTOMATED_MANUAL,450,82900,169</v>
      </c>
    </row>
    <row r="172" spans="2:2">
      <c r="B172" t="str">
        <v>171,Audi,S8,2015,premium unleaded (required),AUTOMATIC,520,114900,|n</v>
      </c>
    </row>
    <row r="173" spans="2:2">
      <c r="B173" t="str">
        <v>172,Audi,S8,2016,premium unleaded (required),AUTOMATIC,605,114900,171</v>
      </c>
    </row>
    <row r="174" spans="2:2">
      <c r="B174" t="str">
        <v>173,Audi,S8,2017,premium unleaded (recommended),AUTOMATIC,605,115900,|n</v>
      </c>
    </row>
    <row r="175" spans="2:2">
      <c r="B175" t="str">
        <v>174,Audi,SQ5,2015,premium unleaded (required),AUTOMATIC,354,60200,|n</v>
      </c>
    </row>
    <row r="176" spans="2:2">
      <c r="B176" t="str">
        <v>175,Audi,SQ5,2016,premium unleaded (required),AUTOMATIC,354,60800,174</v>
      </c>
    </row>
    <row r="177" spans="2:2">
      <c r="B177" t="str">
        <v>176,Audi,SQ5,2017,premium unleaded (required),AUTOMATIC,354,60800,175</v>
      </c>
    </row>
    <row r="178" spans="2:2">
      <c r="B178" t="str">
        <v>177,Audi,TT,2015,premium unleaded (recommended),AUTOMATED_MANUAL,211,43350,|n</v>
      </c>
    </row>
    <row r="179" spans="2:2">
      <c r="B179" t="str">
        <v>178,Audi,TT,2016,premium unleaded (recommended),AUTOMATED_MANUAL,220,46400,177</v>
      </c>
    </row>
    <row r="180" spans="2:2">
      <c r="B180" t="str">
        <v>179,Audi,TT,2017,premium unleaded (recommended),AUTOMATED_MANUAL,220,47000,178</v>
      </c>
    </row>
    <row r="181" spans="2:2">
      <c r="B181" t="str">
        <v>180,Audi,TT RS,2012,premium unleaded (required),MANUAL,360,56850,|n</v>
      </c>
    </row>
    <row r="182" spans="2:2">
      <c r="B182" t="str">
        <v>181,Audi,TT RS,2013,premium unleaded (required),MANUAL,360,57200,180</v>
      </c>
    </row>
    <row r="183" spans="2:2">
      <c r="B183" t="str">
        <v>182,Audi,TTS,2015,premium unleaded (required),AUTOMATED_MANUAL,265,51700,|n</v>
      </c>
    </row>
    <row r="184" spans="2:2">
      <c r="B184" t="str">
        <v>183,Audi,TTS,2016,premium unleaded (required),AUTOMATED_MANUAL,292,51900,182</v>
      </c>
    </row>
    <row r="185" spans="2:2">
      <c r="B185" t="str">
        <v>184,Audi,TTS,2017,premium unleaded (required),AUTOMATED_MANUAL,292,52500,183</v>
      </c>
    </row>
    <row r="186" spans="2:2">
      <c r="B186" t="str">
        <v>185,Bentley,Arnage,2007,premium unleaded (required),AUTOMATIC,450,263990,|n</v>
      </c>
    </row>
    <row r="187" spans="2:2">
      <c r="B187" t="str">
        <v>186,Bentley,Arnage,2008,premium unleaded (required),AUTOMATIC,450,263990,185</v>
      </c>
    </row>
    <row r="188" spans="2:2">
      <c r="B188" t="str">
        <v>187,Bentley,Arnage,2009,premium unleaded (required),AUTOMATIC,500,270990,186</v>
      </c>
    </row>
    <row r="189" spans="2:2">
      <c r="B189" t="str">
        <v>188,Bentley,Azure,2007,premium unleaded (required),AUTOMATIC,450,329990,|n</v>
      </c>
    </row>
    <row r="190" spans="2:2">
      <c r="B190" t="str">
        <v>189,Bentley,Azure,2008,premium unleaded (required),AUTOMATIC,450,329990,188</v>
      </c>
    </row>
    <row r="191" spans="2:2">
      <c r="B191" t="str">
        <v>190,Bentley,Azure,2009,premium unleaded (required),AUTOMATIC,450,334990,189</v>
      </c>
    </row>
    <row r="192" spans="2:2">
      <c r="B192" t="str">
        <v>191,Bentley,Azure T,2010,premium unleaded (required),AUTOMATIC,500,363000,|n</v>
      </c>
    </row>
    <row r="193" spans="2:2">
      <c r="B193" t="str">
        <v>192,Bentley,Brooklands,2009,premium unleaded (required),AUTOMATIC,530,340990,|n</v>
      </c>
    </row>
    <row r="194" spans="2:2">
      <c r="B194" t="str">
        <v>193,Bentley,Brooklands,2010,premium unleaded (required),AUTOMATIC,530,340990,192</v>
      </c>
    </row>
    <row r="195" spans="2:2">
      <c r="B195" t="str">
        <v>194,Bentley,Continental Flying Spur,2011,flex-fuel (premium unleaded required/E85),AUTOMATIC,552,181200,|n</v>
      </c>
    </row>
    <row r="196" spans="2:2">
      <c r="B196" t="str">
        <v>195,Bentley,Continental Flying Spur,2012,flex-fuel (premium unleaded required/E85),AUTOMATIC,552,184200,194</v>
      </c>
    </row>
    <row r="197" spans="2:2">
      <c r="B197" t="str">
        <v>196,Bentley,Continental Flying Spur,2013,flex-fuel (premium unleaded required/E85),AUTOMATIC,552,184200,195</v>
      </c>
    </row>
    <row r="198" spans="2:2">
      <c r="B198" t="str">
        <v>197,Bentley,Continental Flying Spur Speed,2011,premium unleaded (required),AUTOMATIC,600,206600,|n</v>
      </c>
    </row>
    <row r="199" spans="2:2">
      <c r="B199" t="str">
        <v>198,Bentley,Continental Flying Spur Speed,2012,flex-fuel (premium unleaded required/E85),AUTOMATIC,600,209600,|n</v>
      </c>
    </row>
    <row r="200" spans="2:2">
      <c r="B200" t="str">
        <v>199,Bentley,Continental Flying Spur Speed,2013,flex-fuel (premium unleaded required/E85),AUTOMATIC,600,209600,198</v>
      </c>
    </row>
    <row r="201" spans="2:2">
      <c r="B201" t="str">
        <v>200,Bentley,Continental GT,2014,flex-fuel (premium unleaded required/E85),AUTOMATIC,567,198600,|n</v>
      </c>
    </row>
    <row r="202" spans="2:2">
      <c r="B202" t="str">
        <v>201,Bentley,Continental GT,2014,premium unleaded (required),AUTOMATIC,521,196500,|n</v>
      </c>
    </row>
    <row r="203" spans="2:2">
      <c r="B203" t="str">
        <v>202,Bentley,Continental GT,2015,flex-fuel (premium unleaded required/E85),AUTOMATIC,626,250100,|n</v>
      </c>
    </row>
    <row r="204" spans="2:2">
      <c r="B204" t="str">
        <v>203,Bentley,Continental GT,2015,premium unleaded (required),AUTOMATIC,521,219400,|n</v>
      </c>
    </row>
    <row r="205" spans="2:2">
      <c r="B205" t="str">
        <v>204,Bentley,Continental GT,2016,premium unleaded (required),AUTOMATIC,626,263400,203</v>
      </c>
    </row>
    <row r="206" spans="2:2">
      <c r="B206" t="str">
        <v>205,Bentley,Continental GT Speed,2010,premium unleaded (required),AUTOMATIC,600,207700,|n</v>
      </c>
    </row>
    <row r="207" spans="2:2">
      <c r="B207" t="str">
        <v>206,Bentley,Continental GT Speed,2014,flex-fuel (premium unleaded required/E85),AUTOMATIC,616,217000,|n</v>
      </c>
    </row>
    <row r="208" spans="2:2">
      <c r="B208" t="str">
        <v>207,Bentley,Continental GT Speed Convertible,2014,flex-fuel (premium unleaded required/E85),AUTOMATIC,626,238700,|n</v>
      </c>
    </row>
    <row r="209" spans="2:2">
      <c r="B209" t="str">
        <v>208,Bentley,Continental GT3-R,2015,premium unleaded (required),AUTOMATIC,572,337000,|n</v>
      </c>
    </row>
    <row r="210" spans="2:2">
      <c r="B210" t="str">
        <v>209,Bentley,Continental GTC,2012,flex-fuel (premium unleaded required/E85),AUTOMATIC,567,212800,|n</v>
      </c>
    </row>
    <row r="211" spans="2:2">
      <c r="B211" t="str">
        <v>210,Bentley,Continental GTC,2013,flex-fuel (premium unleaded required/E85),AUTOMATIC,567,212800,209</v>
      </c>
    </row>
    <row r="212" spans="2:2">
      <c r="B212" t="str">
        <v>211,Bentley,Continental GTC,2013,premium unleaded (required),AUTOMATIC,500,191400,|n</v>
      </c>
    </row>
    <row r="213" spans="2:2">
      <c r="B213" t="str">
        <v>212,Bentley,Continental GTC,2014,flex-fuel (premium unleaded required/E85),AUTOMATIC,567,218500,|n</v>
      </c>
    </row>
    <row r="214" spans="2:2">
      <c r="B214" t="str">
        <v>213,Bentley,Continental GTC,2014,premium unleaded (required),AUTOMATIC,521,216200,|n</v>
      </c>
    </row>
    <row r="215" spans="2:2">
      <c r="B215" t="str">
        <v>214,Bentley,Continental GTC Speed,2010,premium unleaded (required),AUTOMATIC,600,231400,|n</v>
      </c>
    </row>
    <row r="216" spans="2:2">
      <c r="B216" t="str">
        <v>215,Bentley,Continental GTC Speed,2011,flex-fuel (premium unleaded required/E85),AUTOMATIC,600,236100,|n</v>
      </c>
    </row>
    <row r="217" spans="2:2">
      <c r="B217" t="str">
        <v>216,Bentley,Continental Supersports,2010,flex-fuel (premium unleaded required/E85),AUTOMATIC,621,267000,|n</v>
      </c>
    </row>
    <row r="218" spans="2:2">
      <c r="B218" t="str">
        <v>217,Bentley,Continental Supersports,2011,flex-fuel (premium unleaded required/E85),AUTOMATIC,621,267000,216</v>
      </c>
    </row>
    <row r="219" spans="2:2">
      <c r="B219" t="str">
        <v>218,Bentley,Continental Supersports,2012,flex-fuel (premium unleaded required/E85),AUTOMATIC,621,267000,217</v>
      </c>
    </row>
    <row r="220" spans="2:2">
      <c r="B220" t="str">
        <v>219,Bentley,Continental Supersports Convertible,2011,flex-fuel (premium unleaded required/E85),AUTOMATIC,621,280400,|n</v>
      </c>
    </row>
    <row r="221" spans="2:2">
      <c r="B221" t="str">
        <v>220,Bentley,Continental Supersports Convertible,2012,flex-fuel (premium unleaded required/E85),AUTOMATIC,621,280400,219</v>
      </c>
    </row>
    <row r="222" spans="2:2">
      <c r="B222" t="str">
        <v>221,Bentley,Flying Spur,2014,flex-fuel (premium unleaded required/E85),AUTOMATIC,616,200500,|n</v>
      </c>
    </row>
    <row r="223" spans="2:2">
      <c r="B223" t="str">
        <v>222,Bentley,Flying Spur,2015,flex-fuel (premium unleaded required/E85),AUTOMATIC,616,215800,221</v>
      </c>
    </row>
    <row r="224" spans="2:2">
      <c r="B224" t="str">
        <v>223,Bentley,Flying Spur,2015,premium unleaded (required),AUTOMATIC,500,195100,|n</v>
      </c>
    </row>
    <row r="225" spans="2:2">
      <c r="B225" t="str">
        <v>224,Bentley,Flying Spur,2016,premium unleaded (required),AUTOMATIC,616,222300,223</v>
      </c>
    </row>
    <row r="226" spans="2:2">
      <c r="B226" t="str">
        <v>225,Bentley,Mulsanne,2014,premium unleaded (required),AUTOMATIC,505,298900,|n</v>
      </c>
    </row>
    <row r="227" spans="2:2">
      <c r="B227" t="str">
        <v>226,Bentley,Mulsanne,2015,premium unleaded (required),AUTOMATIC,505,303700,225</v>
      </c>
    </row>
    <row r="228" spans="2:2">
      <c r="B228" t="str">
        <v>227,Bentley,Mulsanne,2016,premium unleaded (required),AUTOMATIC,530,335600,226</v>
      </c>
    </row>
    <row r="229" spans="2:2">
      <c r="B229" t="str">
        <v>228,Bentley,Supersports Convertible ISR,2013,flex-fuel (premium unleaded required/E85),AUTOMATIC,631,291900,|n</v>
      </c>
    </row>
    <row r="230" spans="2:2">
      <c r="B230" t="str">
        <v>229,BMW,1 Series,2011,premium unleaded (required),MANUAL,300,40650,|n</v>
      </c>
    </row>
    <row r="231" spans="2:2">
      <c r="B231" t="str">
        <v>230,BMW,1 Series,2012,premium unleaded (required),MANUAL,300,44100,229</v>
      </c>
    </row>
    <row r="232" spans="2:2">
      <c r="B232" t="str">
        <v>231,BMW,1 Series,2013,premium unleaded (required),MANUAL,320,48250,230</v>
      </c>
    </row>
    <row r="233" spans="2:2">
      <c r="B233" t="str">
        <v>232,BMW,1 Series M,2011,premium unleaded (required),MANUAL,335,46135,|n</v>
      </c>
    </row>
    <row r="234" spans="2:2">
      <c r="B234" t="str">
        <v>233,BMW,2 Series,2016,premium unleaded (required),AUTOMATIC,320,50750,|n</v>
      </c>
    </row>
    <row r="235" spans="2:2">
      <c r="B235" t="str">
        <v>234,BMW,2 Series,2016,premium unleaded (required),MANUAL,240,32850,|n</v>
      </c>
    </row>
    <row r="236" spans="2:2">
      <c r="B236" t="str">
        <v>235,BMW,2 Series,2017,premium unleaded (recommended),AUTOMATIC,335,51050,|n</v>
      </c>
    </row>
    <row r="237" spans="2:2">
      <c r="B237" t="str">
        <v>236,BMW,3 Series,2015,diesel,AUTOMATIC,180,43450,|n</v>
      </c>
    </row>
    <row r="238" spans="2:2">
      <c r="B238" t="str">
        <v>237,BMW,3 Series,2015,premium unleaded (required),AUTOMATIC,335,50150,|n</v>
      </c>
    </row>
    <row r="239" spans="2:2">
      <c r="B239" t="str">
        <v>238,BMW,3 Series,2016,diesel,AUTOMATIC,180,44150,|n</v>
      </c>
    </row>
    <row r="240" spans="2:2">
      <c r="B240" t="str">
        <v>239,BMW,3 Series,2016,premium unleaded (required),AUTOMATIC,320,47800,|n</v>
      </c>
    </row>
    <row r="241" spans="2:2">
      <c r="B241" t="str">
        <v>240,BMW,3 Series,2016,premium unleaded (required),MANUAL,240,38350,|n</v>
      </c>
    </row>
    <row r="242" spans="2:2">
      <c r="B242" t="str">
        <v>241,BMW,3 Series,2017,diesel,AUTOMATIC,180,44450,|n</v>
      </c>
    </row>
    <row r="243" spans="2:2">
      <c r="B243" t="str">
        <v>242,BMW,3 Series,2017,premium unleaded (recommended),AUTOMATIC,320,49900,|n</v>
      </c>
    </row>
    <row r="244" spans="2:2">
      <c r="B244" t="str">
        <v>243,BMW,3 Series Gran Turismo,2015,premium unleaded (required),AUTOMATIC,300,47250,|n</v>
      </c>
    </row>
    <row r="245" spans="2:2">
      <c r="B245" t="str">
        <v>244,BMW,3 Series Gran Turismo,2016,premium unleaded (required),AUTOMATIC,300,49200,243</v>
      </c>
    </row>
    <row r="246" spans="2:2">
      <c r="B246" t="str">
        <v>245,BMW,3 Series Gran Turismo,2017,premium unleaded (required),AUTOMATIC,320,49650,244</v>
      </c>
    </row>
    <row r="247" spans="2:2">
      <c r="B247" t="str">
        <v>246,BMW,4 Series,2015,premium unleaded (required),AUTOMATIC,300,56900,|n</v>
      </c>
    </row>
    <row r="248" spans="2:2">
      <c r="B248" t="str">
        <v>247,BMW,4 Series,2016,premium unleaded (required),AUTOMATIC,300,58950,246</v>
      </c>
    </row>
    <row r="249" spans="2:2">
      <c r="B249" t="str">
        <v>248,BMW,4 Series,2016,premium unleaded (required),MANUAL,240,41850,|n</v>
      </c>
    </row>
    <row r="250" spans="2:2">
      <c r="B250" t="str">
        <v>249,BMW,4 Series,2017,premium unleaded (recommended),AUTOMATIC,320,59300,|n</v>
      </c>
    </row>
    <row r="251" spans="2:2">
      <c r="B251" t="str">
        <v>250,BMW,4 Series Gran Coupe,2015,premium unleaded (required),AUTOMATIC,300,47800,|n</v>
      </c>
    </row>
    <row r="252" spans="2:2">
      <c r="B252" t="str">
        <v>251,BMW,4 Series Gran Coupe,2016,premium unleaded (required),AUTOMATIC,300,49950,250</v>
      </c>
    </row>
    <row r="253" spans="2:2">
      <c r="B253" t="str">
        <v>252,BMW,4 Series Gran Coupe,2017,premium unleaded (recommended),AUTOMATIC,320,50300,|n</v>
      </c>
    </row>
    <row r="254" spans="2:2">
      <c r="B254" t="str">
        <v>253,BMW,5 Series,2015,diesel,AUTOMATIC,255,59400,|n</v>
      </c>
    </row>
    <row r="255" spans="2:2">
      <c r="B255" t="str">
        <v>254,BMW,5 Series,2015,premium unleaded (required),AUTOMATIC,443,67200,|n</v>
      </c>
    </row>
    <row r="256" spans="2:2">
      <c r="B256" t="str">
        <v>255,BMW,5 Series,2016,diesel,AUTOMATIC,255,59650,|n</v>
      </c>
    </row>
    <row r="257" spans="2:2">
      <c r="B257" t="str">
        <v>256,BMW,5 Series,2016,premium unleaded (required),AUTOMATIC,443,68600,|n</v>
      </c>
    </row>
    <row r="258" spans="2:2">
      <c r="B258" t="str">
        <v>257,BMW,5 Series Gran Turismo,2015,premium unleaded (required),AUTOMATIC,445,71400,|n</v>
      </c>
    </row>
    <row r="259" spans="2:2">
      <c r="B259" t="str">
        <v>258,BMW,5 Series Gran Turismo,2016,premium unleaded (required),AUTOMATIC,445,72500,257</v>
      </c>
    </row>
    <row r="260" spans="2:2">
      <c r="B260" t="str">
        <v>259,BMW,5 Series Gran Turismo,2017,premium unleaded (required),AUTOMATIC,445,72500,258</v>
      </c>
    </row>
    <row r="261" spans="2:2">
      <c r="B261" t="str">
        <v>260,BMW,6 Series,2015,premium unleaded (required),AUTOMATIC,445,97900,|n</v>
      </c>
    </row>
    <row r="262" spans="2:2">
      <c r="B262" t="str">
        <v>261,BMW,6 Series,2016,premium unleaded (required),AUTOMATIC,445,99200,260</v>
      </c>
    </row>
    <row r="263" spans="2:2">
      <c r="B263" t="str">
        <v>262,BMW,6 Series,2017,premium unleaded (required),AUTOMATIC,445,99500,261</v>
      </c>
    </row>
    <row r="264" spans="2:2">
      <c r="B264" t="str">
        <v>263,BMW,6 Series Gran Coupe,2015,premium unleaded (required),AUTOMATIC,445,92600,|n</v>
      </c>
    </row>
    <row r="265" spans="2:2">
      <c r="B265" t="str">
        <v>264,BMW,6 Series Gran Coupe,2016,premium unleaded (required),AUTOMATIC,445,93900,263</v>
      </c>
    </row>
    <row r="266" spans="2:2">
      <c r="B266" t="str">
        <v>265,BMW,6 Series Gran Coupe,2017,premium unleaded (required),AUTOMATIC,445,94200,264</v>
      </c>
    </row>
    <row r="267" spans="2:2">
      <c r="B267" t="str">
        <v>266,BMW,7 Series,2015,diesel,AUTOMATIC,255,82500,|n</v>
      </c>
    </row>
    <row r="268" spans="2:2">
      <c r="B268" t="str">
        <v>267,BMW,7 Series,2015,premium unleaded (required),AUTOMATIC,535,141200,|n</v>
      </c>
    </row>
    <row r="269" spans="2:2">
      <c r="B269" t="str">
        <v>268,BMW,7 Series,2016,premium unleaded (required),AUTOMATIC,445,97400,267</v>
      </c>
    </row>
    <row r="270" spans="2:2">
      <c r="B270" t="str">
        <v>269,BMW,7 Series,2017,premium unleaded (required),AUTOMATIC,445,97600,268</v>
      </c>
    </row>
    <row r="271" spans="2:2">
      <c r="B271" t="str">
        <v>270,BMW,ActiveHybrid 5,2014,premium unleaded (required),AUTOMATIC,335,61400,|n</v>
      </c>
    </row>
    <row r="272" spans="2:2">
      <c r="B272" t="str">
        <v>271,BMW,ActiveHybrid 5,2015,premium unleaded (required),AUTOMATIC,335,61900,270</v>
      </c>
    </row>
    <row r="273" spans="2:2">
      <c r="B273" t="str">
        <v>272,BMW,ActiveHybrid 5,2016,premium unleaded (required),AUTOMATIC,335,62100,271</v>
      </c>
    </row>
    <row r="274" spans="2:2">
      <c r="B274" t="str">
        <v>273,BMW,ActiveHybrid 7,2013,premium unleaded (required),AUTOMATIC,350,84300,|n</v>
      </c>
    </row>
    <row r="275" spans="2:2">
      <c r="B275" t="str">
        <v>274,BMW,ActiveHybrid 7,2014,premium unleaded (required),AUTOMATIC,350,84300,273</v>
      </c>
    </row>
    <row r="276" spans="2:2">
      <c r="B276" t="str">
        <v>275,BMW,ActiveHybrid 7,2015,premium unleaded (required),AUTOMATIC,335,84300,274</v>
      </c>
    </row>
    <row r="277" spans="2:2">
      <c r="B277" t="str">
        <v>276,BMW,ActiveHybrid X6,2010,premium unleaded (required),AUTOMATIC,480,88900,|n</v>
      </c>
    </row>
    <row r="278" spans="2:2">
      <c r="B278" t="str">
        <v>277,BMW,ActiveHybrid X6,2011,premium unleaded (required),AUTOMATIC,480,88900,276</v>
      </c>
    </row>
    <row r="279" spans="2:2">
      <c r="B279" t="str">
        <v>278,BMW,ALPINA B6 Gran Coupe,2015,premium unleaded (required),AUTOMATIC,540,117300,|n</v>
      </c>
    </row>
    <row r="280" spans="2:2">
      <c r="B280" t="str">
        <v>279,BMW,ALPINA B6 Gran Coupe,2016,premium unleaded (required),AUTOMATIC,600,122200,278</v>
      </c>
    </row>
    <row r="281" spans="2:2">
      <c r="B281" t="str">
        <v>280,BMW,ALPINA B6 Gran Coupe,2017,premium unleaded (required),AUTOMATIC,600,122500,279</v>
      </c>
    </row>
    <row r="282" spans="2:2">
      <c r="B282" t="str">
        <v>281,BMW,ALPINA B7,2014,premium unleaded (required),AUTOMATIC,540,135200,|n</v>
      </c>
    </row>
    <row r="283" spans="2:2">
      <c r="B283" t="str">
        <v>282,BMW,ALPINA B7,2015,premium unleaded (required),AUTOMATIC,540,135200,281</v>
      </c>
    </row>
    <row r="284" spans="2:2">
      <c r="B284" t="str">
        <v>283,BMW,ALPINA B7,2017,premium unleaded (required),AUTOMATIC,600,137000,282</v>
      </c>
    </row>
    <row r="285" spans="2:2">
      <c r="B285" t="str">
        <v>284,BMW,i3,2015,electric,DIRECT_DRIVE,170,42400,|n</v>
      </c>
    </row>
    <row r="286" spans="2:2">
      <c r="B286" t="str">
        <v>285,BMW,i3,2016,electric,DIRECT_DRIVE,170,42400,284</v>
      </c>
    </row>
    <row r="287" spans="2:2">
      <c r="B287" t="str">
        <v>286,BMW,i3,2017,electric,DIRECT_DRIVE,170,43600,285</v>
      </c>
    </row>
    <row r="288" spans="2:2">
      <c r="B288" t="str">
        <v>287,BMW,M,2006,premium unleaded (required),MANUAL,330,51300,|n</v>
      </c>
    </row>
    <row r="289" spans="2:2">
      <c r="B289" t="str">
        <v>288,BMW,M2,2016,premium unleaded (required),MANUAL,365,51700,|n</v>
      </c>
    </row>
    <row r="290" spans="2:2">
      <c r="B290" t="str">
        <v>289,BMW,M2,2017,premium unleaded (required),MANUAL,365,51700,288</v>
      </c>
    </row>
    <row r="291" spans="2:2">
      <c r="B291" t="str">
        <v>290,BMW,M3,2015,premium unleaded (required),MANUAL,425,62000,|n</v>
      </c>
    </row>
    <row r="292" spans="2:2">
      <c r="B292" t="str">
        <v>291,BMW,M3,2016,premium unleaded (required),MANUAL,425,63500,290</v>
      </c>
    </row>
    <row r="293" spans="2:2">
      <c r="B293" t="str">
        <v>292,BMW,M3,2017,premium unleaded (required),MANUAL,425,64000,291</v>
      </c>
    </row>
    <row r="294" spans="2:2">
      <c r="B294" t="str">
        <v>293,BMW,M4,2015,premium unleaded (required),MANUAL,425,72500,|n</v>
      </c>
    </row>
    <row r="295" spans="2:2">
      <c r="B295" t="str">
        <v>294,BMW,M4,2016,premium unleaded (required),MANUAL,425,74200,293</v>
      </c>
    </row>
    <row r="296" spans="2:2">
      <c r="B296" t="str">
        <v>295,BMW,M4,2017,premium unleaded (required),MANUAL,425,74700,294</v>
      </c>
    </row>
    <row r="297" spans="2:2">
      <c r="B297" t="str">
        <v>296,BMW,M4 GTS,2016,premium unleaded (required),AUTOMATED_MANUAL,493,133205,|n</v>
      </c>
    </row>
    <row r="298" spans="2:2">
      <c r="B298" t="str">
        <v>297,BMW,M5,2014,premium unleaded (required),AUTOMATED_MANUAL,552,92900,|n</v>
      </c>
    </row>
    <row r="299" spans="2:2">
      <c r="B299" t="str">
        <v>298,BMW,M5,2015,premium unleaded (required),AUTOMATED_MANUAL,560,93600,297</v>
      </c>
    </row>
    <row r="300" spans="2:2">
      <c r="B300" t="str">
        <v>299,BMW,M5,2016,premium unleaded (required),AUTOMATED_MANUAL,560,94100,298</v>
      </c>
    </row>
    <row r="301" spans="2:2">
      <c r="B301" t="str">
        <v>300,BMW,M6,2015,premium unleaded (required),AUTOMATED_MANUAL,560,118200,|n</v>
      </c>
    </row>
    <row r="302" spans="2:2">
      <c r="B302" t="str">
        <v>301,BMW,M6,2016,premium unleaded (required),AUTOMATED_MANUAL,552,119700,300</v>
      </c>
    </row>
    <row r="303" spans="2:2">
      <c r="B303" t="str">
        <v>302,BMW,M6,2017,premium unleaded (required),AUTOMATED_MANUAL,560,120000,301</v>
      </c>
    </row>
    <row r="304" spans="2:2">
      <c r="B304" t="str">
        <v>303,BMW,M6 Gran Coupe,2015,premium unleaded (required),AUTOMATED_MANUAL,560,115700,|n</v>
      </c>
    </row>
    <row r="305" spans="2:2">
      <c r="B305" t="str">
        <v>304,BMW,M6 Gran Coupe,2016,premium unleaded (required),AUTOMATED_MANUAL,552,117200,303</v>
      </c>
    </row>
    <row r="306" spans="2:2">
      <c r="B306" t="str">
        <v>305,BMW,M6 Gran Coupe,2017,premium unleaded (required),AUTOMATED_MANUAL,560,117500,304</v>
      </c>
    </row>
    <row r="307" spans="2:2">
      <c r="B307" t="str">
        <v>306,BMW,X1,2015,premium unleaded (required),AUTOMATIC,300,39100,|n</v>
      </c>
    </row>
    <row r="308" spans="2:2">
      <c r="B308" t="str">
        <v>307,BMW,X1,2016,premium unleaded (required),AUTOMATIC,228,34800,306</v>
      </c>
    </row>
    <row r="309" spans="2:2">
      <c r="B309" t="str">
        <v>308,BMW,X1,2017,premium unleaded (required),AUTOMATIC,228,35100,307</v>
      </c>
    </row>
    <row r="310" spans="2:2">
      <c r="B310" t="str">
        <v>309,BMW,X3,2015,diesel,AUTOMATIC,180,42000,|n</v>
      </c>
    </row>
    <row r="311" spans="2:2">
      <c r="B311" t="str">
        <v>310,BMW,X3,2015,premium unleaded (required),AUTOMATIC,300,45500,|n</v>
      </c>
    </row>
    <row r="312" spans="2:2">
      <c r="B312" t="str">
        <v>311,BMW,X3,2016,diesel,AUTOMATIC,180,42450,|n</v>
      </c>
    </row>
    <row r="313" spans="2:2">
      <c r="B313" t="str">
        <v>312,BMW,X3,2016,premium unleaded (required),AUTOMATIC,300,46800,|n</v>
      </c>
    </row>
    <row r="314" spans="2:2">
      <c r="B314" t="str">
        <v>313,BMW,X3,2017,diesel,AUTOMATIC,180,42750,|n</v>
      </c>
    </row>
    <row r="315" spans="2:2">
      <c r="B315" t="str">
        <v>314,BMW,X3,2017,premium unleaded (required),AUTOMATIC,300,47950,|n</v>
      </c>
    </row>
    <row r="316" spans="2:2">
      <c r="B316" t="str">
        <v>315,BMW,X4,2015,premium unleaded (required),AUTOMATIC,300,48000,|n</v>
      </c>
    </row>
    <row r="317" spans="2:2">
      <c r="B317" t="str">
        <v>316,BMW,X4,2016,premium unleaded (required),AUTOMATIC,360,57800,315</v>
      </c>
    </row>
    <row r="318" spans="2:2">
      <c r="B318" t="str">
        <v>317,BMW,X4,2017,premium unleaded (required),AUTOMATIC,355,58100,316</v>
      </c>
    </row>
    <row r="319" spans="2:2">
      <c r="B319" t="str">
        <v>318,BMW,X5,2015,diesel,AUTOMATIC,255,57700,|n</v>
      </c>
    </row>
    <row r="320" spans="2:2">
      <c r="B320" t="str">
        <v>319,BMW,X5,2015,premium unleaded (required),AUTOMATIC,445,70100,|n</v>
      </c>
    </row>
    <row r="321" spans="2:2">
      <c r="B321" t="str">
        <v>320,BMW,X5,2016,diesel,AUTOMATIC,255,57700,|n</v>
      </c>
    </row>
    <row r="322" spans="2:2">
      <c r="B322" t="str">
        <v>321,BMW,X5,2016,premium unleaded (required),AUTOMATIC,445,71500,|n</v>
      </c>
    </row>
    <row r="323" spans="2:2">
      <c r="B323" t="str">
        <v>322,BMW,X5,2017,diesel,AUTOMATIC,255,59300,|n</v>
      </c>
    </row>
    <row r="324" spans="2:2">
      <c r="B324" t="str">
        <v>323,BMW,X5,2017,premium unleaded (required),AUTOMATIC,445,72300,|n</v>
      </c>
    </row>
    <row r="325" spans="2:2">
      <c r="B325" t="str">
        <v>324,BMW,X5 M,2015,premium unleaded (required),AUTOMATIC,567,98700,|n</v>
      </c>
    </row>
    <row r="326" spans="2:2">
      <c r="B326" t="str">
        <v>325,BMW,X5 M,2016,premium unleaded (required),AUTOMATIC,567,98800,324</v>
      </c>
    </row>
    <row r="327" spans="2:2">
      <c r="B327" t="str">
        <v>326,BMW,X5 M,2017,premium unleaded (required),AUTOMATIC,567,98800,325</v>
      </c>
    </row>
    <row r="328" spans="2:2">
      <c r="B328" t="str">
        <v>327,BMW,X6,2015,premium unleaded (required),AUTOMATIC,445,72900,|n</v>
      </c>
    </row>
    <row r="329" spans="2:2">
      <c r="B329" t="str">
        <v>328,BMW,X6,2016,premium unleaded (required),AUTOMATIC,445,75300,327</v>
      </c>
    </row>
    <row r="330" spans="2:2">
      <c r="B330" t="str">
        <v>329,BMW,X6,2017,premium unleaded (required),AUTOMATIC,445,76100,328</v>
      </c>
    </row>
    <row r="331" spans="2:2">
      <c r="B331" t="str">
        <v>330,BMW,X6 M,2015,premium unleaded (required),AUTOMATIC,567,102100,|n</v>
      </c>
    </row>
    <row r="332" spans="2:2">
      <c r="B332" t="str">
        <v>331,BMW,X6 M,2016,premium unleaded (required),AUTOMATIC,567,102200,330</v>
      </c>
    </row>
    <row r="333" spans="2:2">
      <c r="B333" t="str">
        <v>332,BMW,X6 M,2017,premium unleaded (required),AUTOMATIC,567,102200,331</v>
      </c>
    </row>
    <row r="334" spans="2:2">
      <c r="B334" t="str">
        <v>333,BMW,Z4,2014,premium unleaded (required),AUTOMATED_MANUAL,335,65800,|n</v>
      </c>
    </row>
    <row r="335" spans="2:2">
      <c r="B335" t="str">
        <v>334,BMW,Z4,2014,premium unleaded (required),MANUAL,300,56950,|n</v>
      </c>
    </row>
    <row r="336" spans="2:2">
      <c r="B336" t="str">
        <v>335,BMW,Z4,2015,premium unleaded (required),AUTOMATED_MANUAL,335,65800,|n</v>
      </c>
    </row>
    <row r="337" spans="2:2">
      <c r="B337" t="str">
        <v>336,BMW,Z4,2015,premium unleaded (required),MANUAL,240,48950,|n</v>
      </c>
    </row>
    <row r="338" spans="2:2">
      <c r="B338" t="str">
        <v>337,BMW,Z4,2016,premium unleaded (required),AUTOMATED_MANUAL,335,66350,|n</v>
      </c>
    </row>
    <row r="339" spans="2:2">
      <c r="B339" t="str">
        <v>338,BMW,Z4,2016,premium unleaded (required),MANUAL,240,49700,|n</v>
      </c>
    </row>
    <row r="340" spans="2:2">
      <c r="B340" t="str">
        <v>339,BMW,Z4 M,2007,premium unleaded (required),MANUAL,330,52100,|n</v>
      </c>
    </row>
    <row r="341" spans="2:2">
      <c r="B341" t="str">
        <v>340,BMW,Z4 M,2008,premium unleaded (required),MANUAL,330,52400,339</v>
      </c>
    </row>
    <row r="342" spans="2:2">
      <c r="B342" t="str">
        <v>341,Bugatti,Veyron 16.4,2008,premium unleaded (required),AUTOMATED_MANUAL,1001,2065902,|n</v>
      </c>
    </row>
    <row r="343" spans="2:2">
      <c r="B343" t="str">
        <v>342,Bugatti,Veyron 16.4,2009,premium unleaded (required),AUTOMATED_MANUAL,1001,1705769,341</v>
      </c>
    </row>
    <row r="344" spans="2:2">
      <c r="B344" t="str">
        <v>343,Buick,Cascada,2016,premium unleaded (recommended),AUTOMATIC,200,36065,|n</v>
      </c>
    </row>
    <row r="345" spans="2:2">
      <c r="B345" t="str">
        <v>344,Buick,Cascada,2017,premium unleaded (recommended),AUTOMATIC,200,37065,343</v>
      </c>
    </row>
    <row r="346" spans="2:2">
      <c r="B346" t="str">
        <v>345,Buick,Century,2005,regular unleaded,AUTOMATIC,175,22040,|n</v>
      </c>
    </row>
    <row r="347" spans="2:2">
      <c r="B347" t="str">
        <v>346,Buick,Enclave,2015,regular unleaded,AUTOMATIC,288,49305,|n</v>
      </c>
    </row>
    <row r="348" spans="2:2">
      <c r="B348" t="str">
        <v>347,Buick,Enclave,2016,regular unleaded,AUTOMATIC,288,49515,346</v>
      </c>
    </row>
    <row r="349" spans="2:2">
      <c r="B349" t="str">
        <v>348,Buick,Enclave,2017,regular unleaded,AUTOMATIC,288,49625,347</v>
      </c>
    </row>
    <row r="350" spans="2:2">
      <c r="B350" t="str">
        <v>349,Buick,Encore,2015,regular unleaded,AUTOMATIC,138,30935,|n</v>
      </c>
    </row>
    <row r="351" spans="2:2">
      <c r="B351" t="str">
        <v>350,Buick,Encore,2016,regular unleaded,AUTOMATIC,138,31285,349</v>
      </c>
    </row>
    <row r="352" spans="2:2">
      <c r="B352" t="str">
        <v>351,Buick,Encore,2017,regular unleaded,AUTOMATIC,138,31965,350</v>
      </c>
    </row>
    <row r="353" spans="2:2">
      <c r="B353" t="str">
        <v>352,Buick,Envision,2016,premium unleaded (recommended),AUTOMATIC,252,44710,|n</v>
      </c>
    </row>
    <row r="354" spans="2:2">
      <c r="B354" t="str">
        <v>353,Buick,Envision,2017,flex-fuel (unleaded/E85),AUTOMATIC,197,39570,|n</v>
      </c>
    </row>
    <row r="355" spans="2:2">
      <c r="B355" t="str">
        <v>354,Buick,Envision,2017,premium unleaded (recommended),AUTOMATIC,252,44960,|n</v>
      </c>
    </row>
    <row r="356" spans="2:2">
      <c r="B356" t="str">
        <v>355,Buick,LaCrosse,2015,flex-fuel (unleaded/E85),AUTOMATIC,304,40500,|n</v>
      </c>
    </row>
    <row r="357" spans="2:2">
      <c r="B357" t="str">
        <v>356,Buick,LaCrosse,2015,regular unleaded,AUTOMATIC,182,35725,|n</v>
      </c>
    </row>
    <row r="358" spans="2:2">
      <c r="B358" t="str">
        <v>357,Buick,LaCrosse,2016,flex-fuel (unleaded/E85),AUTOMATIC,304,40675,|n</v>
      </c>
    </row>
    <row r="359" spans="2:2">
      <c r="B359" t="str">
        <v>358,Buick,LaCrosse,2017,regular unleaded,AUTOMATIC,310,43265,|n</v>
      </c>
    </row>
    <row r="360" spans="2:2">
      <c r="B360" t="str">
        <v>359,Buick,LeSabre,2005,regular unleaded,AUTOMATIC,205,32385,|n</v>
      </c>
    </row>
    <row r="361" spans="2:2">
      <c r="B361" t="str">
        <v>360,Buick,Lucerne,2009,flex-fuel (unleaded/E85),AUTOMATIC,227,35770,|n</v>
      </c>
    </row>
    <row r="362" spans="2:2">
      <c r="B362" t="str">
        <v>361,Buick,Lucerne,2009,premium unleaded (recommended),AUTOMATIC,292,40205,|n</v>
      </c>
    </row>
    <row r="363" spans="2:2">
      <c r="B363" t="str">
        <v>362,Buick,Lucerne,2010,flex-fuel (unleaded/E85),AUTOMATIC,227,36230,|n</v>
      </c>
    </row>
    <row r="364" spans="2:2">
      <c r="B364" t="str">
        <v>363,Buick,Lucerne,2010,premium unleaded (recommended),AUTOMATIC,292,42515,|n</v>
      </c>
    </row>
    <row r="365" spans="2:2">
      <c r="B365" t="str">
        <v>364,Buick,Lucerne,2011,flex-fuel (unleaded/E85),AUTOMATIC,227,35675,|n</v>
      </c>
    </row>
    <row r="366" spans="2:2">
      <c r="B366" t="str">
        <v>365,Buick,Lucerne,2011,premium unleaded (recommended),AUTOMATIC,292,44460,|n</v>
      </c>
    </row>
    <row r="367" spans="2:2">
      <c r="B367" t="str">
        <v>366,Buick,Park Avenue,2005,premium unleaded (required),AUTOMATIC,240,40730,|n</v>
      </c>
    </row>
    <row r="368" spans="2:2">
      <c r="B368" t="str">
        <v>367,Buick,Park Avenue,2005,regular unleaded,AUTOMATIC,205,35555,|n</v>
      </c>
    </row>
    <row r="369" spans="2:2">
      <c r="B369" t="str">
        <v>368,Buick,Rainier,2005,regular unleaded,AUTOMATIC,275,35610,|n</v>
      </c>
    </row>
    <row r="370" spans="2:2">
      <c r="B370" t="str">
        <v>369,Buick,Rainier,2006,regular unleaded,AUTOMATIC,291,32580,368</v>
      </c>
    </row>
    <row r="371" spans="2:2">
      <c r="B371" t="str">
        <v>370,Buick,Rainier,2007,regular unleaded,AUTOMATIC,291,33570,369</v>
      </c>
    </row>
    <row r="372" spans="2:2">
      <c r="B372" t="str">
        <v>371,Buick,Regal,2016,flex-fuel (unleaded/E85),AUTOMATIC,182,27065,|n</v>
      </c>
    </row>
    <row r="373" spans="2:2">
      <c r="B373" t="str">
        <v>372,Buick,Regal,2016,premium unleaded (recommended),AUTOMATIC,259,36490,|n</v>
      </c>
    </row>
    <row r="374" spans="2:2">
      <c r="B374" t="str">
        <v>373,Buick,Regal,2017,flex-fuel (unleaded/E85),AUTOMATIC,182,27065,|n</v>
      </c>
    </row>
    <row r="375" spans="2:2">
      <c r="B375" t="str">
        <v>374,Buick,Regal,2017,premium unleaded (recommended),AUTOMATIC,259,36540,|n</v>
      </c>
    </row>
    <row r="376" spans="2:2">
      <c r="B376" t="str">
        <v>375,Buick,Rendezvous,2005,regular unleaded,AUTOMATIC,185,29970,|n</v>
      </c>
    </row>
    <row r="377" spans="2:2">
      <c r="B377" t="str">
        <v>376,Buick,Rendezvous,2006,regular unleaded,AUTOMATIC,195,27780,375</v>
      </c>
    </row>
    <row r="378" spans="2:2">
      <c r="B378" t="str">
        <v>377,Buick,Rendezvous,2007,regular unleaded,AUTOMATIC,196,28765,376</v>
      </c>
    </row>
    <row r="379" spans="2:2">
      <c r="B379" t="str">
        <v>378,Buick,Terraza,2005,regular unleaded,AUTOMATIC,200,33855,|n</v>
      </c>
    </row>
    <row r="380" spans="2:2">
      <c r="B380" t="str">
        <v>379,Buick,Terraza,2006,regular unleaded,AUTOMATIC,196,33250,378</v>
      </c>
    </row>
    <row r="381" spans="2:2">
      <c r="B381" t="str">
        <v>380,Buick,Terraza,2007,regular unleaded,AUTOMATIC,240,30780,379</v>
      </c>
    </row>
    <row r="382" spans="2:2">
      <c r="B382" t="str">
        <v>381,Buick,Verano,2015,premium unleaded (recommended),AUTOMATIC,250,29215,|n</v>
      </c>
    </row>
    <row r="383" spans="2:2">
      <c r="B383" t="str">
        <v>382,Buick,Verano,2015,regular unleaded,AUTOMATIC,180,27050,|n</v>
      </c>
    </row>
    <row r="384" spans="2:2">
      <c r="B384" t="str">
        <v>383,Buick,Verano,2016,premium unleaded (recommended),AUTOMATIC,250,28670,|n</v>
      </c>
    </row>
    <row r="385" spans="2:2">
      <c r="B385" t="str">
        <v>384,Buick,Verano,2016,regular unleaded,AUTOMATIC,180,26505,|n</v>
      </c>
    </row>
    <row r="386" spans="2:2">
      <c r="B386" t="str">
        <v>385,Buick,Verano,2017,regular unleaded,AUTOMATIC,180,26555,384</v>
      </c>
    </row>
    <row r="387" spans="2:2">
      <c r="B387" t="str">
        <v>386,Cadillac,ATS,2015,flex-fuel (unleaded/E85),AUTOMATIC,321,48715,|n</v>
      </c>
    </row>
    <row r="388" spans="2:2">
      <c r="B388" t="str">
        <v>387,Cadillac,ATS,2015,premium unleaded (recommended),AUTOMATIC,272,46715,|n</v>
      </c>
    </row>
    <row r="389" spans="2:2">
      <c r="B389" t="str">
        <v>388,Cadillac,ATS,2015,regular unleaded,AUTOMATIC,202,37340,|n</v>
      </c>
    </row>
    <row r="390" spans="2:2">
      <c r="B390" t="str">
        <v>389,Cadillac,ATS,2016,premium unleaded (recommended),AUTOMATIC,272,47210,|n</v>
      </c>
    </row>
    <row r="391" spans="2:2">
      <c r="B391" t="str">
        <v>390,Cadillac,ATS,2016,regular unleaded,AUTOMATIC,335,49210,|n</v>
      </c>
    </row>
    <row r="392" spans="2:2">
      <c r="B392" t="str">
        <v>391,Cadillac,ATS,2017,premium unleaded (recommended),AUTOMATIC,272,40395,|n</v>
      </c>
    </row>
    <row r="393" spans="2:2">
      <c r="B393" t="str">
        <v>392,Cadillac,ATS,2017,regular unleaded,AUTOMATIC,335,46995,|n</v>
      </c>
    </row>
    <row r="394" spans="2:2">
      <c r="B394" t="str">
        <v>393,Cadillac,ATS Coupe,2015,flex-fuel (unleaded/E85),AUTOMATIC,321,51435,|n</v>
      </c>
    </row>
    <row r="395" spans="2:2">
      <c r="B395" t="str">
        <v>394,Cadillac,ATS Coupe,2015,premium unleaded (recommended),AUTOMATIC,272,48205,|n</v>
      </c>
    </row>
    <row r="396" spans="2:2">
      <c r="B396" t="str">
        <v>395,Cadillac,ATS Coupe,2016,premium unleaded (recommended),AUTOMATIC,272,48715,394</v>
      </c>
    </row>
    <row r="397" spans="2:2">
      <c r="B397" t="str">
        <v>396,Cadillac,ATS Coupe,2016,regular unleaded,AUTOMATIC,335,51945,|n</v>
      </c>
    </row>
    <row r="398" spans="2:2">
      <c r="B398" t="str">
        <v>397,Cadillac,ATS Coupe,2017,premium unleaded (recommended),AUTOMATIC,272,43395,|n</v>
      </c>
    </row>
    <row r="399" spans="2:2">
      <c r="B399" t="str">
        <v>398,Cadillac,ATS Coupe,2017,regular unleaded,AUTOMATIC,335,49495,|n</v>
      </c>
    </row>
    <row r="400" spans="2:2">
      <c r="B400" t="str">
        <v>399,Cadillac,ATS-V,2016,premium unleaded (recommended),MANUAL,464,62665,|n</v>
      </c>
    </row>
    <row r="401" spans="2:2">
      <c r="B401" t="str">
        <v>400,Cadillac,ATS-V,2017,premium unleaded (recommended),MANUAL,464,62895,399</v>
      </c>
    </row>
    <row r="402" spans="2:2">
      <c r="B402" t="str">
        <v>401,Cadillac,CT6,2016,premium unleaded (recommended),AUTOMATIC,265,58395,|n</v>
      </c>
    </row>
    <row r="403" spans="2:2">
      <c r="B403" t="str">
        <v>402,Cadillac,CT6,2016,premium unleaded (required),AUTOMATIC,404,87465,|n</v>
      </c>
    </row>
    <row r="404" spans="2:2">
      <c r="B404" t="str">
        <v>403,Cadillac,CT6,2016,regular unleaded,AUTOMATIC,335,83465,|n</v>
      </c>
    </row>
    <row r="405" spans="2:2">
      <c r="B405" t="str">
        <v>404,Cadillac,CT6,2017,premium unleaded (recommended),AUTOMATIC,265,58395,|n</v>
      </c>
    </row>
    <row r="406" spans="2:2">
      <c r="B406" t="str">
        <v>405,Cadillac,CT6,2017,premium unleaded (required),AUTOMATIC,404,87495,|n</v>
      </c>
    </row>
    <row r="407" spans="2:2">
      <c r="B407" t="str">
        <v>406,Cadillac,CT6,2017,regular unleaded,AUTOMATIC,335,83495,|n</v>
      </c>
    </row>
    <row r="408" spans="2:2">
      <c r="B408" t="str">
        <v>407,Cadillac,CTS,2015,flex-fuel (unleaded/E85),AUTOMATIC,321,63770,|n</v>
      </c>
    </row>
    <row r="409" spans="2:2">
      <c r="B409" t="str">
        <v>408,Cadillac,CTS,2015,premium unleaded (recommended),AUTOMATIC,272,62070,|n</v>
      </c>
    </row>
    <row r="410" spans="2:2">
      <c r="B410" t="str">
        <v>409,Cadillac,CTS,2015,premium unleaded (required),AUTOMATIC,420,69340,|n</v>
      </c>
    </row>
    <row r="411" spans="2:2">
      <c r="B411" t="str">
        <v>410,Cadillac,CTS,2016,premium unleaded (recommended),AUTOMATIC,268,62685,|n</v>
      </c>
    </row>
    <row r="412" spans="2:2">
      <c r="B412" t="str">
        <v>411,Cadillac,CTS,2016,premium unleaded (required),AUTOMATIC,420,69955,|n</v>
      </c>
    </row>
    <row r="413" spans="2:2">
      <c r="B413" t="str">
        <v>412,Cadillac,CTS,2016,regular unleaded,AUTOMATIC,335,64685,|n</v>
      </c>
    </row>
    <row r="414" spans="2:2">
      <c r="B414" t="str">
        <v>413,Cadillac,CTS,2017,premium unleaded (recommended),AUTOMATIC,268,53695,|n</v>
      </c>
    </row>
    <row r="415" spans="2:2">
      <c r="B415" t="str">
        <v>414,Cadillac,CTS,2017,premium unleaded (required),AUTOMATIC,420,70795,|n</v>
      </c>
    </row>
    <row r="416" spans="2:2">
      <c r="B416" t="str">
        <v>415,Cadillac,CTS,2017,regular unleaded,AUTOMATIC,335,61195,|n</v>
      </c>
    </row>
    <row r="417" spans="2:2">
      <c r="B417" t="str">
        <v>416,Cadillac,CTS Coupe,2012,regular unleaded,AUTOMATIC,318,50050,|n</v>
      </c>
    </row>
    <row r="418" spans="2:2">
      <c r="B418" t="str">
        <v>417,Cadillac,CTS Coupe,2013,regular unleaded,AUTOMATIC,318,50050,416</v>
      </c>
    </row>
    <row r="419" spans="2:2">
      <c r="B419" t="str">
        <v>418,Cadillac,CTS Coupe,2014,regular unleaded,AUTOMATIC,318,49995,417</v>
      </c>
    </row>
    <row r="420" spans="2:2">
      <c r="B420" t="str">
        <v>419,Cadillac,CTS Wagon,2012,regular unleaded,AUTOMATIC,318,51650,|n</v>
      </c>
    </row>
    <row r="421" spans="2:2">
      <c r="B421" t="str">
        <v>420,Cadillac,CTS Wagon,2013,regular unleaded,AUTOMATIC,318,51650,419</v>
      </c>
    </row>
    <row r="422" spans="2:2">
      <c r="B422" t="str">
        <v>421,Cadillac,CTS Wagon,2014,regular unleaded,AUTOMATIC,318,51695,420</v>
      </c>
    </row>
    <row r="423" spans="2:2">
      <c r="B423" t="str">
        <v>422,Cadillac,CTS-V,2014,premium unleaded (required),MANUAL,556,63600,|n</v>
      </c>
    </row>
    <row r="424" spans="2:2">
      <c r="B424" t="str">
        <v>423,Cadillac,CTS-V,2016,premium unleaded (required),AUTOMATIC,640,83995,|n</v>
      </c>
    </row>
    <row r="425" spans="2:2">
      <c r="B425" t="str">
        <v>424,Cadillac,CTS-V,2017,premium unleaded (required),AUTOMATIC,640,85995,423</v>
      </c>
    </row>
    <row r="426" spans="2:2">
      <c r="B426" t="str">
        <v>425,Cadillac,CTS-V Coupe,2013,premium unleaded (required),MANUAL,556,63215,|n</v>
      </c>
    </row>
    <row r="427" spans="2:2">
      <c r="B427" t="str">
        <v>426,Cadillac,CTS-V Coupe,2014,premium unleaded (required),MANUAL,556,63600,425</v>
      </c>
    </row>
    <row r="428" spans="2:2">
      <c r="B428" t="str">
        <v>427,Cadillac,CTS-V Coupe,2015,premium unleaded (required),MANUAL,556,69900,426</v>
      </c>
    </row>
    <row r="429" spans="2:2">
      <c r="B429" t="str">
        <v>428,Cadillac,CTS-V Wagon,2012,premium unleaded (required),MANUAL,556,63215,|n</v>
      </c>
    </row>
    <row r="430" spans="2:2">
      <c r="B430" t="str">
        <v>429,Cadillac,CTS-V Wagon,2013,premium unleaded (required),MANUAL,556,63215,428</v>
      </c>
    </row>
    <row r="431" spans="2:2">
      <c r="B431" t="str">
        <v>430,Cadillac,CTS-V Wagon,2014,premium unleaded (required),MANUAL,556,63600,429</v>
      </c>
    </row>
    <row r="432" spans="2:2">
      <c r="B432" t="str">
        <v>431,Cadillac,DeVille,2005,regular unleaded,AUTOMATIC,290,51600,|n</v>
      </c>
    </row>
    <row r="433" spans="2:2">
      <c r="B433" t="str">
        <v>432,Cadillac,DTS,2009,regular unleaded,AUTOMATIC,292,54230,|n</v>
      </c>
    </row>
    <row r="434" spans="2:2">
      <c r="B434" t="str">
        <v>433,Cadillac,DTS,2010,premium unleaded (recommended),AUTOMATIC,292,59475,|n</v>
      </c>
    </row>
    <row r="435" spans="2:2">
      <c r="B435" t="str">
        <v>434,Cadillac,DTS,2011,premium unleaded (recommended),AUTOMATIC,292,59875,433</v>
      </c>
    </row>
    <row r="436" spans="2:2">
      <c r="B436" t="str">
        <v>435,Cadillac,Escalade,2015,flex-fuel (unleaded/E85),AUTOMATIC,420,91875,|n</v>
      </c>
    </row>
    <row r="437" spans="2:2">
      <c r="B437" t="str">
        <v>436,Cadillac,Escalade,2016,premium unleaded (recommended),AUTOMATIC,420,91950,|n</v>
      </c>
    </row>
    <row r="438" spans="2:2">
      <c r="B438" t="str">
        <v>437,Cadillac,Escalade,2017,premium unleaded (recommended),AUTOMATIC,420,94795,436</v>
      </c>
    </row>
    <row r="439" spans="2:2">
      <c r="B439" t="str">
        <v>438,Cadillac,Escalade ESV,2015,flex-fuel (unleaded/E85),AUTOMATIC,420,94875,|n</v>
      </c>
    </row>
    <row r="440" spans="2:2">
      <c r="B440" t="str">
        <v>439,Cadillac,Escalade ESV,2016,premium unleaded (recommended),AUTOMATIC,420,94950,|n</v>
      </c>
    </row>
    <row r="441" spans="2:2">
      <c r="B441" t="str">
        <v>440,Cadillac,Escalade ESV,2017,premium unleaded (recommended),AUTOMATIC,420,97795,439</v>
      </c>
    </row>
    <row r="442" spans="2:2">
      <c r="B442" t="str">
        <v>441,Cadillac,Escalade EXT,2011,flex-fuel (premium unleaded recommended/E85),AUTOMATIC,403,69740,|n</v>
      </c>
    </row>
    <row r="443" spans="2:2">
      <c r="B443" t="str">
        <v>442,Cadillac,Escalade EXT,2012,flex-fuel (premium unleaded recommended/E85),AUTOMATIC,403,69640,441</v>
      </c>
    </row>
    <row r="444" spans="2:2">
      <c r="B444" t="str">
        <v>443,Cadillac,Escalade EXT,2013,flex-fuel (premium unleaded recommended/E85),AUTOMATIC,403,69640,442</v>
      </c>
    </row>
    <row r="445" spans="2:2">
      <c r="B445" t="str">
        <v>444,Cadillac,Escalade Hybrid,2011,regular unleaded,AUTOMATIC,332,88435,|n</v>
      </c>
    </row>
    <row r="446" spans="2:2">
      <c r="B446" t="str">
        <v>445,Cadillac,Escalade Hybrid,2012,regular unleaded,AUTOMATIC,332,85845,444</v>
      </c>
    </row>
    <row r="447" spans="2:2">
      <c r="B447" t="str">
        <v>446,Cadillac,Escalade Hybrid,2013,regular unleaded,AUTOMATIC,332,86420,445</v>
      </c>
    </row>
    <row r="448" spans="2:2">
      <c r="B448" t="str">
        <v>447,Cadillac,SRX,2014,regular unleaded,AUTOMATIC,308,50955,|n</v>
      </c>
    </row>
    <row r="449" spans="2:2">
      <c r="B449" t="str">
        <v>448,Cadillac,SRX,2015,regular unleaded,AUTOMATIC,308,51730,447</v>
      </c>
    </row>
    <row r="450" spans="2:2">
      <c r="B450" t="str">
        <v>449,Cadillac,SRX,2016,regular unleaded,AUTOMATIC,308,51730,448</v>
      </c>
    </row>
    <row r="451" spans="2:2">
      <c r="B451" t="str">
        <v>450,Cadillac,STS,2009,premium unleaded (required),AUTOMATIC,320,56345,|n</v>
      </c>
    </row>
    <row r="452" spans="2:2">
      <c r="B452" t="str">
        <v>451,Cadillac,STS,2009,regular unleaded,AUTOMATIC,302,46845,|n</v>
      </c>
    </row>
    <row r="453" spans="2:2">
      <c r="B453" t="str">
        <v>452,Cadillac,STS,2010,premium unleaded (recommended),AUTOMATIC,320,68785,|n</v>
      </c>
    </row>
    <row r="454" spans="2:2">
      <c r="B454" t="str">
        <v>453,Cadillac,STS,2010,regular unleaded,AUTOMATIC,302,55945,|n</v>
      </c>
    </row>
    <row r="455" spans="2:2">
      <c r="B455" t="str">
        <v>454,Cadillac,STS,2011,regular unleaded,AUTOMATIC,302,56380,453</v>
      </c>
    </row>
    <row r="456" spans="2:2">
      <c r="B456" t="str">
        <v>455,Cadillac,STS-V,2007,premium unleaded (required),AUTOMATIC,469,75010,|n</v>
      </c>
    </row>
    <row r="457" spans="2:2">
      <c r="B457" t="str">
        <v>456,Cadillac,STS-V,2008,premium unleaded (required),AUTOMATIC,469,78775,455</v>
      </c>
    </row>
    <row r="458" spans="2:2">
      <c r="B458" t="str">
        <v>457,Cadillac,STS-V,2009,premium unleaded (required),AUTOMATIC,469,81795,456</v>
      </c>
    </row>
    <row r="459" spans="2:2">
      <c r="B459" t="str">
        <v>458,Cadillac,XLR,2007,regular unleaded,AUTOMATIC,320,84160,|n</v>
      </c>
    </row>
    <row r="460" spans="2:2">
      <c r="B460" t="str">
        <v>459,Cadillac,XLR,2008,regular unleaded,AUTOMATIC,320,85650,458</v>
      </c>
    </row>
    <row r="461" spans="2:2">
      <c r="B461" t="str">
        <v>460,Cadillac,XLR,2009,premium unleaded (recommended),AUTOMATIC,320,86215,|n</v>
      </c>
    </row>
    <row r="462" spans="2:2">
      <c r="B462" t="str">
        <v>461,Cadillac,XLR-V,2007,premium unleaded (required),AUTOMATIC,443,97460,|n</v>
      </c>
    </row>
    <row r="463" spans="2:2">
      <c r="B463" t="str">
        <v>462,Cadillac,XLR-V,2008,premium unleaded (required),AUTOMATIC,443,100660,461</v>
      </c>
    </row>
    <row r="464" spans="2:2">
      <c r="B464" t="str">
        <v>463,Cadillac,XLR-V,2009,premium unleaded (required),AUTOMATIC,443,104215,462</v>
      </c>
    </row>
    <row r="465" spans="2:2">
      <c r="B465" t="str">
        <v>464,Cadillac,XT5,2017,premium unleaded (required),AUTOMATIC,310,62500,|n</v>
      </c>
    </row>
    <row r="466" spans="2:2">
      <c r="B466" t="str">
        <v>465,Cadillac,XTS,2015,premium unleaded (required),AUTOMATIC,410,69785,|n</v>
      </c>
    </row>
    <row r="467" spans="2:2">
      <c r="B467" t="str">
        <v>466,Cadillac,XTS,2015,regular unleaded,AUTOMATIC,304,64245,|n</v>
      </c>
    </row>
    <row r="468" spans="2:2">
      <c r="B468" t="str">
        <v>467,Cadillac,XTS,2016,premium unleaded (required),AUTOMATIC,410,72320,|n</v>
      </c>
    </row>
    <row r="469" spans="2:2">
      <c r="B469" t="str">
        <v>468,Cadillac,XTS,2016,regular unleaded,AUTOMATIC,304,66780,|n</v>
      </c>
    </row>
    <row r="470" spans="2:2">
      <c r="B470" t="str">
        <v>469,Cadillac,XTS,2017,premium unleaded (required),AUTOMATIC,410,72395,|n</v>
      </c>
    </row>
    <row r="471" spans="2:2">
      <c r="B471" t="str">
        <v>470,Cadillac,XTS,2017,regular unleaded,AUTOMATIC,304,66795,|n</v>
      </c>
    </row>
    <row r="472" spans="2:2">
      <c r="B472" t="str">
        <v>471,Chevrolet,Astro,2005,regular unleaded,AUTOMATIC,190,26430,|n</v>
      </c>
    </row>
    <row r="473" spans="2:2">
      <c r="B473" t="str">
        <v>472,Chevrolet,Astro Cargo,2005,regular unleaded,AUTOMATIC,190,25430,|n</v>
      </c>
    </row>
    <row r="474" spans="2:2">
      <c r="B474" t="str">
        <v>473,Chevrolet,Avalanche,2010,flex-fuel (unleaded/E85),AUTOMATIC,320,45815,|n</v>
      </c>
    </row>
    <row r="475" spans="2:2">
      <c r="B475" t="str">
        <v>474,Chevrolet,Avalanche,2011,flex-fuel (unleaded/E85),AUTOMATIC,320,49500,473</v>
      </c>
    </row>
    <row r="476" spans="2:2">
      <c r="B476" t="str">
        <v>475,Chevrolet,Avalanche,2012,flex-fuel (unleaded/E85),AUTOMATIC,320,50305,474</v>
      </c>
    </row>
    <row r="477" spans="2:2">
      <c r="B477" t="str">
        <v>476,Chevrolet,Aveo,2009,regular unleaded,MANUAL,107,15365,|n</v>
      </c>
    </row>
    <row r="478" spans="2:2">
      <c r="B478" t="str">
        <v>477,Chevrolet,Aveo,2010,regular unleaded,MANUAL,108,15365,476</v>
      </c>
    </row>
    <row r="479" spans="2:2">
      <c r="B479" t="str">
        <v>478,Chevrolet,Aveo,2011,regular unleaded,MANUAL,108,15365,477</v>
      </c>
    </row>
    <row r="480" spans="2:2">
      <c r="B480" t="str">
        <v>479,Chevrolet,Black Diamond Avalanche,2013,flex-fuel (unleaded/E85),AUTOMATIC,320,47885,|n</v>
      </c>
    </row>
    <row r="481" spans="2:2">
      <c r="B481" t="str">
        <v>480,Chevrolet,Blazer,2005,regular unleaded,AUTOMATIC,190,27480,|n</v>
      </c>
    </row>
    <row r="482" spans="2:2">
      <c r="B482" t="str">
        <v>481,Chevrolet,Blazer,2005,regular unleaded,MANUAL,190,24305,|n</v>
      </c>
    </row>
    <row r="483" spans="2:2">
      <c r="B483" t="str">
        <v>482,Chevrolet,Bolt EV,2017,electric,DIRECT_DRIVE,200,40905,|n</v>
      </c>
    </row>
    <row r="484" spans="2:2">
      <c r="B484" t="str">
        <v>483,Chevrolet,Camaro,2015,premium unleaded (recommended),MANUAL,426,42405,|n</v>
      </c>
    </row>
    <row r="485" spans="2:2">
      <c r="B485" t="str">
        <v>484,Chevrolet,Camaro,2015,premium unleaded (required),MANUAL,505,72305,|n</v>
      </c>
    </row>
    <row r="486" spans="2:2">
      <c r="B486" t="str">
        <v>485,Chevrolet,Camaro,2015,regular unleaded,AUTOMATIC,323,25145,|n</v>
      </c>
    </row>
    <row r="487" spans="2:2">
      <c r="B487" t="str">
        <v>486,Chevrolet,Camaro,2015,regular unleaded,MANUAL,323,35105,|n</v>
      </c>
    </row>
    <row r="488" spans="2:2">
      <c r="B488" t="str">
        <v>487,Chevrolet,Camaro,2016,premium unleaded (recommended),MANUAL,455,48300,|n</v>
      </c>
    </row>
    <row r="489" spans="2:2">
      <c r="B489" t="str">
        <v>488,Chevrolet,Camaro,2017,premium unleaded (recommended),AUTOMATIC,275,32600,|n</v>
      </c>
    </row>
    <row r="490" spans="2:2">
      <c r="B490" t="str">
        <v>489,Chevrolet,Camaro,2017,premium unleaded (recommended),MANUAL,455,47905,|n</v>
      </c>
    </row>
    <row r="491" spans="2:2">
      <c r="B491" t="str">
        <v>490,Chevrolet,Camaro,2017,premium unleaded (required),MANUAL,650,67140,|n</v>
      </c>
    </row>
    <row r="492" spans="2:2">
      <c r="B492" t="str">
        <v>491,Chevrolet,Captiva Sport,2013,flex-fuel (unleaded/E85),AUTOMATIC,180,29615,|n</v>
      </c>
    </row>
    <row r="493" spans="2:2">
      <c r="B493" t="str">
        <v>492,Chevrolet,Captiva Sport,2014,flex-fuel (unleaded/E85),AUTOMATIC,180,29495,491</v>
      </c>
    </row>
    <row r="494" spans="2:2">
      <c r="B494" t="str">
        <v>493,Chevrolet,Captiva Sport,2015,flex-fuel (unleaded/E85),AUTOMATIC,180,29505,492</v>
      </c>
    </row>
    <row r="495" spans="2:2">
      <c r="B495" t="str">
        <v>494,Chevrolet,Cavalier,2005,regular unleaded,MANUAL,140,17710,|n</v>
      </c>
    </row>
    <row r="496" spans="2:2">
      <c r="B496" t="str">
        <v>495,Chevrolet,City Express,2015,regular unleaded,AUTOMATIC,131,23515,|n</v>
      </c>
    </row>
    <row r="497" spans="2:2">
      <c r="B497" t="str">
        <v>496,Chevrolet,City Express,2016,regular unleaded,AUTOMATIC,131,23515,495</v>
      </c>
    </row>
    <row r="498" spans="2:2">
      <c r="B498" t="str">
        <v>497,Chevrolet,City Express,2017,regular unleaded,AUTOMATIC,131,23515,496</v>
      </c>
    </row>
    <row r="499" spans="2:2">
      <c r="B499" t="str">
        <v>498,Chevrolet,Classic,2005,regular unleaded,AUTOMATIC,140,19690,|n</v>
      </c>
    </row>
    <row r="500" spans="2:2">
      <c r="B500" t="str">
        <v>499,Chevrolet,Cobalt,2008,premium unleaded (recommended),MANUAL,260,22335,|n</v>
      </c>
    </row>
    <row r="501" spans="2:2">
      <c r="B501" t="str">
        <v>500,Chevrolet,Cobalt,2008,regular unleaded,MANUAL,173,19695,|n</v>
      </c>
    </row>
    <row r="502" spans="2:2">
      <c r="B502" t="str">
        <v>501,Chevrolet,Cobalt,2009,premium unleaded (recommended),MANUAL,260,23425,|n</v>
      </c>
    </row>
    <row r="503" spans="2:2">
      <c r="B503" t="str">
        <v>502,Chevrolet,Cobalt,2009,regular unleaded,MANUAL,155,16460,|n</v>
      </c>
    </row>
    <row r="504" spans="2:2">
      <c r="B504" t="str">
        <v>503,Chevrolet,Cobalt,2010,premium unleaded (recommended),MANUAL,260,24535,|n</v>
      </c>
    </row>
    <row r="505" spans="2:2">
      <c r="B505" t="str">
        <v>504,Chevrolet,Cobalt,2010,regular unleaded,MANUAL,155,16470,|n</v>
      </c>
    </row>
    <row r="506" spans="2:2">
      <c r="B506" t="str">
        <v>505,Chevrolet,Colorado,2012,regular unleaded,AUTOMATIC,242,30320,|n</v>
      </c>
    </row>
    <row r="507" spans="2:2">
      <c r="B507" t="str">
        <v>506,Chevrolet,Colorado,2012,regular unleaded,MANUAL,185,23030,|n</v>
      </c>
    </row>
    <row r="508" spans="2:2">
      <c r="B508" t="str">
        <v>507,Chevrolet,Colorado,2015,regular unleaded,AUTOMATIC,305,34415,|n</v>
      </c>
    </row>
    <row r="509" spans="2:2">
      <c r="B509" t="str">
        <v>508,Chevrolet,Colorado,2015,regular unleaded,MANUAL,200,21775,|n</v>
      </c>
    </row>
    <row r="510" spans="2:2">
      <c r="B510" t="str">
        <v>509,Chevrolet,Colorado,2016,regular unleaded,AUTOMATIC,305,35300,|n</v>
      </c>
    </row>
    <row r="511" spans="2:2">
      <c r="B511" t="str">
        <v>510,Chevrolet,Colorado,2016,regular unleaded,MANUAL,200,22435,|n</v>
      </c>
    </row>
    <row r="512" spans="2:2">
      <c r="B512" t="str">
        <v>511,Chevrolet,Corvette,2015,premium unleaded (recommended),MANUAL,460,73450,|n</v>
      </c>
    </row>
    <row r="513" spans="2:2">
      <c r="B513" t="str">
        <v>512,Chevrolet,Corvette,2015,premium unleaded (required),MANUAL,650,91650,|n</v>
      </c>
    </row>
    <row r="514" spans="2:2">
      <c r="B514" t="str">
        <v>513,Chevrolet,Corvette,2016,premium unleaded (recommended),MANUAL,460,74145,|n</v>
      </c>
    </row>
    <row r="515" spans="2:2">
      <c r="B515" t="str">
        <v>514,Chevrolet,Corvette,2016,premium unleaded (required),MANUAL,650,92345,|n</v>
      </c>
    </row>
    <row r="516" spans="2:2">
      <c r="B516" t="str">
        <v>515,Chevrolet,Corvette,2017,premium unleaded (recommended),MANUAL,460,79195,|n</v>
      </c>
    </row>
    <row r="517" spans="2:2">
      <c r="B517" t="str">
        <v>516,Chevrolet,Corvette,2017,premium unleaded (required),MANUAL,650,92395,|n</v>
      </c>
    </row>
    <row r="518" spans="2:2">
      <c r="B518" t="str">
        <v>517,Chevrolet,Corvette Stingray,2014,premium unleaded (recommended),MANUAL,455,62000,|n</v>
      </c>
    </row>
    <row r="519" spans="2:2">
      <c r="B519" t="str">
        <v>518,Chevrolet,Cruze,2015,diesel,AUTOMATIC,148,25660,|n</v>
      </c>
    </row>
    <row r="520" spans="2:2">
      <c r="B520" t="str">
        <v>519,Chevrolet,Cruze,2015,regular unleaded,AUTOMATIC,138,24270,|n</v>
      </c>
    </row>
    <row r="521" spans="2:2">
      <c r="B521" t="str">
        <v>520,Chevrolet,Cruze,2015,regular unleaded,MANUAL,138,20095,|n</v>
      </c>
    </row>
    <row r="522" spans="2:2">
      <c r="B522" t="str">
        <v>521,Chevrolet,Cruze,2016,regular unleaded,AUTOMATIC,153,23120,|n</v>
      </c>
    </row>
    <row r="523" spans="2:2">
      <c r="B523" t="str">
        <v>522,Chevrolet,Cruze,2016,regular unleaded,MANUAL,153,19820,|n</v>
      </c>
    </row>
    <row r="524" spans="2:2">
      <c r="B524" t="str">
        <v>523,Chevrolet,Cruze,2017,regular unleaded,AUTOMATIC,153,23945,|n</v>
      </c>
    </row>
    <row r="525" spans="2:2">
      <c r="B525" t="str">
        <v>524,Chevrolet,Cruze,2017,regular unleaded,MANUAL,153,21240,|n</v>
      </c>
    </row>
    <row r="526" spans="2:2">
      <c r="B526" t="str">
        <v>525,Chevrolet,Cruze Limited,2016,regular unleaded,AUTOMATIC,138,24370,|n</v>
      </c>
    </row>
    <row r="527" spans="2:2">
      <c r="B527" t="str">
        <v>526,Chevrolet,Cruze Limited,2016,regular unleaded,MANUAL,138,20195,|n</v>
      </c>
    </row>
    <row r="528" spans="2:2">
      <c r="B528" t="str">
        <v>527,Chevrolet,Equinox,2015,regular unleaded,AUTOMATIC,182,33670,|n</v>
      </c>
    </row>
    <row r="529" spans="2:2">
      <c r="B529" t="str">
        <v>528,Chevrolet,Equinox,2016,regular unleaded,AUTOMATIC,182,31490,527</v>
      </c>
    </row>
    <row r="530" spans="2:2">
      <c r="B530" t="str">
        <v>529,Chevrolet,Equinox,2017,regular unleaded,AUTOMATIC,182,31790,528</v>
      </c>
    </row>
    <row r="531" spans="2:2">
      <c r="B531" t="str">
        <v>530,Chevrolet,Express,2014,flex-fuel (unleaded/E85),AUTOMATIC,285,36030,|n</v>
      </c>
    </row>
    <row r="532" spans="2:2">
      <c r="B532" t="str">
        <v>531,Chevrolet,Express,2015,flex-fuel (unleaded/E85),AUTOMATIC,285,36700,530</v>
      </c>
    </row>
    <row r="533" spans="2:2">
      <c r="B533" t="str">
        <v>532,Chevrolet,Express,2016,flex-fuel (unleaded/E85),AUTOMATIC,285,37500,531</v>
      </c>
    </row>
    <row r="534" spans="2:2">
      <c r="B534" t="str">
        <v>533,Chevrolet,Express Cargo,2014,flex-fuel (unleaded/E85),AUTOMATIC,310,32760,|n</v>
      </c>
    </row>
    <row r="535" spans="2:2">
      <c r="B535" t="str">
        <v>534,Chevrolet,Express Cargo,2014,regular unleaded,AUTOMATIC,195,27710,|n</v>
      </c>
    </row>
    <row r="536" spans="2:2">
      <c r="B536" t="str">
        <v>535,Chevrolet,HHR,2009,flex-fuel (unleaded/E85),AUTOMATIC,155,21030,|n</v>
      </c>
    </row>
    <row r="537" spans="2:2">
      <c r="B537" t="str">
        <v>536,Chevrolet,HHR,2009,flex-fuel (unleaded/E85),MANUAL,155,19030,|n</v>
      </c>
    </row>
    <row r="538" spans="2:2">
      <c r="B538" t="str">
        <v>537,Chevrolet,HHR,2009,premium unleaded (recommended),MANUAL,260,25135,|n</v>
      </c>
    </row>
    <row r="539" spans="2:2">
      <c r="B539" t="str">
        <v>538,Chevrolet,HHR,2010,flex-fuel (unleaded/E85),MANUAL,155,20030,|n</v>
      </c>
    </row>
    <row r="540" spans="2:2">
      <c r="B540" t="str">
        <v>539,Chevrolet,HHR,2010,premium unleaded (recommended),MANUAL,260,26255,|n</v>
      </c>
    </row>
    <row r="541" spans="2:2">
      <c r="B541" t="str">
        <v>540,Chevrolet,HHR,2011,flex-fuel (unleaded/E85),MANUAL,155,19720,|n</v>
      </c>
    </row>
    <row r="542" spans="2:2">
      <c r="B542" t="str">
        <v>541,Chevrolet,Impala,2015,flex-fuel (unleaded/E85),AUTOMATIC,305,35440,|n</v>
      </c>
    </row>
    <row r="543" spans="2:2">
      <c r="B543" t="str">
        <v>542,Chevrolet,Impala,2015,flex-fuel (unleaded/E85),AUTOMATIC,305,40660,541</v>
      </c>
    </row>
    <row r="544" spans="2:2">
      <c r="B544" t="str">
        <v>543,Chevrolet,Impala,2015,regular unleaded,AUTOMATIC,195,34465,|n</v>
      </c>
    </row>
    <row r="545" spans="2:2">
      <c r="B545" t="str">
        <v>544,Chevrolet,Impala,2016,flex-fuel (unleaded/E85),AUTOMATIC,305,35540,|n</v>
      </c>
    </row>
    <row r="546" spans="2:2">
      <c r="B546" t="str">
        <v>545,Chevrolet,Impala,2016,flex-fuel (unleaded/E85),AUTOMATIC,305,40810,544</v>
      </c>
    </row>
    <row r="547" spans="2:2">
      <c r="B547" t="str">
        <v>546,Chevrolet,Impala,2016,regular unleaded,AUTOMATIC,195,29460,|n</v>
      </c>
    </row>
    <row r="548" spans="2:2">
      <c r="B548" t="str">
        <v>547,Chevrolet,Impala,2017,flex-fuel (unleaded/E85),AUTOMATIC,305,35645,|n</v>
      </c>
    </row>
    <row r="549" spans="2:2">
      <c r="B549" t="str">
        <v>548,Chevrolet,Impala,2017,flex-fuel (unleaded/E85),AUTOMATIC,305,40915,547</v>
      </c>
    </row>
    <row r="550" spans="2:2">
      <c r="B550" t="str">
        <v>549,Chevrolet,Impala Limited,2014,flex-fuel (unleaded/E85),AUTOMATIC,300,30535,|n</v>
      </c>
    </row>
    <row r="551" spans="2:2">
      <c r="B551" t="str">
        <v>550,Chevrolet,Impala Limited,2015,flex-fuel (unleaded/E85),AUTOMATIC,300,30535,549</v>
      </c>
    </row>
    <row r="552" spans="2:2">
      <c r="B552" t="str">
        <v>551,Chevrolet,Impala Limited,2016,flex-fuel (unleaded/E85),AUTOMATIC,300,30535,550</v>
      </c>
    </row>
    <row r="553" spans="2:2">
      <c r="B553" t="str">
        <v>552,Chevrolet,Malibu,2015,premium unleaded (recommended),AUTOMATIC,259,30355,|n</v>
      </c>
    </row>
    <row r="554" spans="2:2">
      <c r="B554" t="str">
        <v>553,Chevrolet,Malibu,2015,regular unleaded,AUTOMATIC,196,28195,|n</v>
      </c>
    </row>
    <row r="555" spans="2:2">
      <c r="B555" t="str">
        <v>554,Chevrolet,Malibu,2016,premium unleaded (recommended),AUTOMATIC,250,30920,|n</v>
      </c>
    </row>
    <row r="556" spans="2:2">
      <c r="B556" t="str">
        <v>555,Chevrolet,Malibu,2016,regular unleaded,AUTOMATIC,160,25020,|n</v>
      </c>
    </row>
    <row r="557" spans="2:2">
      <c r="B557" t="str">
        <v>556,Chevrolet,Malibu,2016,regular unleaded,DIRECT_DRIVE,182,27770,|n</v>
      </c>
    </row>
    <row r="558" spans="2:2">
      <c r="B558" t="str">
        <v>557,Chevrolet,Malibu,2017,premium unleaded (recommended),AUTOMATIC,250,30975,|n</v>
      </c>
    </row>
    <row r="559" spans="2:2">
      <c r="B559" t="str">
        <v>558,Chevrolet,Malibu,2017,regular unleaded,AUTOMATIC,160,25125,|n</v>
      </c>
    </row>
    <row r="560" spans="2:2">
      <c r="B560" t="str">
        <v>559,Chevrolet,Malibu,2017,regular unleaded,DIRECT_DRIVE,182,27875,|n</v>
      </c>
    </row>
    <row r="561" spans="2:2">
      <c r="B561" t="str">
        <v>560,Chevrolet,Malibu Classic,2008,regular unleaded,AUTOMATIC,219,20320,|n</v>
      </c>
    </row>
    <row r="562" spans="2:2">
      <c r="B562" t="str">
        <v>561,Chevrolet,Malibu Hybrid,2008,regular unleaded,AUTOMATIC,164,23640,|n</v>
      </c>
    </row>
    <row r="563" spans="2:2">
      <c r="B563" t="str">
        <v>562,Chevrolet,Malibu Hybrid,2009,regular unleaded,AUTOMATIC,164,25555,561</v>
      </c>
    </row>
    <row r="564" spans="2:2">
      <c r="B564" t="str">
        <v>563,Chevrolet,Malibu Hybrid,2010,regular unleaded,AUTOMATIC,164,25925,562</v>
      </c>
    </row>
    <row r="565" spans="2:2">
      <c r="B565" t="str">
        <v>564,Chevrolet,Malibu Limited,2016,regular unleaded,AUTOMATIC,197,28420,|n</v>
      </c>
    </row>
    <row r="566" spans="2:2">
      <c r="B566" t="str">
        <v>565,Chevrolet,Malibu Maxx,2005,regular unleaded,AUTOMATIC,200,24610,|n</v>
      </c>
    </row>
    <row r="567" spans="2:2">
      <c r="B567" t="str">
        <v>566,Chevrolet,Malibu Maxx,2006,regular unleaded,AUTOMATIC,201,23465,565</v>
      </c>
    </row>
    <row r="568" spans="2:2">
      <c r="B568" t="str">
        <v>567,Chevrolet,Malibu Maxx,2007,regular unleaded,AUTOMATIC,217,23915,566</v>
      </c>
    </row>
    <row r="569" spans="2:2">
      <c r="B569" t="str">
        <v>568,Chevrolet,Monte Carlo,2005,premium unleaded (required),AUTOMATIC,240,28355,|n</v>
      </c>
    </row>
    <row r="570" spans="2:2">
      <c r="B570" t="str">
        <v>569,Chevrolet,Monte Carlo,2005,regular unleaded,AUTOMATIC,200,24690,|n</v>
      </c>
    </row>
    <row r="571" spans="2:2">
      <c r="B571" t="str">
        <v>570,Chevrolet,Monte Carlo,2006,flex-fuel (unleaded/E85),AUTOMATIC,211,20830,|n</v>
      </c>
    </row>
    <row r="572" spans="2:2">
      <c r="B572" t="str">
        <v>571,Chevrolet,Monte Carlo,2006,regular unleaded,AUTOMATIC,303,26330,|n</v>
      </c>
    </row>
    <row r="573" spans="2:2">
      <c r="B573" t="str">
        <v>572,Chevrolet,Monte Carlo,2007,flex-fuel (unleaded/E85),AUTOMATIC,211,22625,|n</v>
      </c>
    </row>
    <row r="574" spans="2:2">
      <c r="B574" t="str">
        <v>573,Chevrolet,Monte Carlo,2007,regular unleaded,AUTOMATIC,303,27740,|n</v>
      </c>
    </row>
    <row r="575" spans="2:2">
      <c r="B575" t="str">
        <v>574,Chevrolet,Silverado 1500,2015,flex-fuel (unleaded/E85),AUTOMATIC,285,42310,|n</v>
      </c>
    </row>
    <row r="576" spans="2:2">
      <c r="B576" t="str">
        <v>575,Chevrolet,Silverado 1500,2015,regular unleaded,AUTOMATIC,355,51150,|n</v>
      </c>
    </row>
    <row r="577" spans="2:2">
      <c r="B577" t="str">
        <v>576,Chevrolet,Silverado 1500,2016,flex-fuel (unleaded/E85),AUTOMATIC,285,43775,|n</v>
      </c>
    </row>
    <row r="578" spans="2:2">
      <c r="B578" t="str">
        <v>577,Chevrolet,Silverado 1500,2016,regular unleaded,AUTOMATIC,355,53315,|n</v>
      </c>
    </row>
    <row r="579" spans="2:2">
      <c r="B579" t="str">
        <v>578,Chevrolet,Silverado 1500,2017,flex-fuel (unleaded/E85),AUTOMATIC,285,44465,|n</v>
      </c>
    </row>
    <row r="580" spans="2:2">
      <c r="B580" t="str">
        <v>579,Chevrolet,Silverado 1500,2017,regular unleaded,AUTOMATIC,355,54925,|n</v>
      </c>
    </row>
    <row r="581" spans="2:2">
      <c r="B581" t="str">
        <v>580,Chevrolet,Silverado 1500 Classic,2007,flex-fuel (unleaded/E85),AUTOMATIC,295,35160,|n</v>
      </c>
    </row>
    <row r="582" spans="2:2">
      <c r="B582" t="str">
        <v>581,Chevrolet,Silverado 1500 Classic,2007,regular unleaded,AUTOMATIC,310,33425,|n</v>
      </c>
    </row>
    <row r="583" spans="2:2">
      <c r="B583" t="str">
        <v>582,Chevrolet,Silverado 1500 Classic,2007,regular unleaded,MANUAL,195,24020,|n</v>
      </c>
    </row>
    <row r="584" spans="2:2">
      <c r="B584" t="str">
        <v>583,Chevrolet,Silverado 1500 Hybrid,2011,regular unleaded,AUTOMATIC,332,48205,|n</v>
      </c>
    </row>
    <row r="585" spans="2:2">
      <c r="B585" t="str">
        <v>584,Chevrolet,Silverado 1500 Hybrid,2012,regular unleaded,AUTOMATIC,332,49620,583</v>
      </c>
    </row>
    <row r="586" spans="2:2">
      <c r="B586" t="str">
        <v>585,Chevrolet,Silverado 1500 Hybrid,2013,regular unleaded,AUTOMATIC,332,51490,584</v>
      </c>
    </row>
    <row r="587" spans="2:2">
      <c r="B587" t="str">
        <v>586,Chevrolet,Sonic,2015,regular unleaded,AUTOMATIC,138,21945,|n</v>
      </c>
    </row>
    <row r="588" spans="2:2">
      <c r="B588" t="str">
        <v>587,Chevrolet,Sonic,2015,regular unleaded,MANUAL,138,20545,|n</v>
      </c>
    </row>
    <row r="589" spans="2:2">
      <c r="B589" t="str">
        <v>588,Chevrolet,Sonic,2016,regular unleaded,AUTOMATIC,138,21495,|n</v>
      </c>
    </row>
    <row r="590" spans="2:2">
      <c r="B590" t="str">
        <v>589,Chevrolet,Sonic,2016,regular unleaded,MANUAL,138,20095,|n</v>
      </c>
    </row>
    <row r="591" spans="2:2">
      <c r="B591" t="str">
        <v>590,Chevrolet,Sonic,2017,regular unleaded,AUTOMATIC,138,21215,|n</v>
      </c>
    </row>
    <row r="592" spans="2:2">
      <c r="B592" t="str">
        <v>591,Chevrolet,Sonic,2017,regular unleaded,MANUAL,138,19720,|n</v>
      </c>
    </row>
    <row r="593" spans="2:2">
      <c r="B593" t="str">
        <v>592,Chevrolet,Spark,2015,regular unleaded,AUTOMATIC,84,16535,|n</v>
      </c>
    </row>
    <row r="594" spans="2:2">
      <c r="B594" t="str">
        <v>593,Chevrolet,Spark,2015,regular unleaded,MANUAL,84,15440,|n</v>
      </c>
    </row>
    <row r="595" spans="2:2">
      <c r="B595" t="str">
        <v>594,Chevrolet,Spark,2016,regular unleaded,AUTOMATIC,98,17285,|n</v>
      </c>
    </row>
    <row r="596" spans="2:2">
      <c r="B596" t="str">
        <v>595,Chevrolet,Spark,2016,regular unleaded,MANUAL,98,16185,|n</v>
      </c>
    </row>
    <row r="597" spans="2:2">
      <c r="B597" t="str">
        <v>596,Chevrolet,Spark,2017,regular unleaded,AUTOMATIC,98,17425,|n</v>
      </c>
    </row>
    <row r="598" spans="2:2">
      <c r="B598" t="str">
        <v>597,Chevrolet,Spark,2017,regular unleaded,MANUAL,98,16325,|n</v>
      </c>
    </row>
    <row r="599" spans="2:2">
      <c r="B599" t="str">
        <v>598,Chevrolet,Spark EV,2014,electric,DIRECT_DRIVE,140,27010,|n</v>
      </c>
    </row>
    <row r="600" spans="2:2">
      <c r="B600" t="str">
        <v>599,Chevrolet,Spark EV,2015,electric,DIRECT_DRIVE,140,25560,598</v>
      </c>
    </row>
    <row r="601" spans="2:2">
      <c r="B601" t="str">
        <v>600,Chevrolet,Spark EV,2016,electric,DIRECT_DRIVE,140,25510,599</v>
      </c>
    </row>
    <row r="602" spans="2:2">
      <c r="B602" t="str">
        <v>601,Chevrolet,SS,2014,premium unleaded (recommended),AUTOMATIC,415,43475,|n</v>
      </c>
    </row>
    <row r="603" spans="2:2">
      <c r="B603" t="str">
        <v>602,Chevrolet,SS,2015,premium unleaded (recommended),AUTOMATIC,415,45745,601</v>
      </c>
    </row>
    <row r="604" spans="2:2">
      <c r="B604" t="str">
        <v>603,Chevrolet,SS,2016,premium unleaded (recommended),AUTOMATIC,415,46575,602</v>
      </c>
    </row>
    <row r="605" spans="2:2">
      <c r="B605" t="str">
        <v>604,Chevrolet,SSR,2005,regular unleaded,AUTOMATIC,395,42555,|n</v>
      </c>
    </row>
    <row r="606" spans="2:2">
      <c r="B606" t="str">
        <v>605,Chevrolet,SSR,2006,regular unleaded,AUTOMATIC,395,39240,604</v>
      </c>
    </row>
    <row r="607" spans="2:2">
      <c r="B607" t="str">
        <v>606,Chevrolet,Suburban,2015,flex-fuel (unleaded/E85),AUTOMATIC,355,66785,|n</v>
      </c>
    </row>
    <row r="608" spans="2:2">
      <c r="B608" t="str">
        <v>607,Chevrolet,Suburban,2016,flex-fuel (unleaded/E85),AUTOMATIC,355,67440,606</v>
      </c>
    </row>
    <row r="609" spans="2:2">
      <c r="B609" t="str">
        <v>608,Chevrolet,Suburban,2017,flex-fuel (unleaded/E85),AUTOMATIC,355,67730,607</v>
      </c>
    </row>
    <row r="610" spans="2:2">
      <c r="B610" t="str">
        <v>609,Chevrolet,Tahoe,2015,flex-fuel (unleaded/E85),AUTOMATIC,355,64085,|n</v>
      </c>
    </row>
    <row r="611" spans="2:2">
      <c r="B611" t="str">
        <v>610,Chevrolet,Tahoe,2016,flex-fuel (unleaded/E85),AUTOMATIC,355,64740,609</v>
      </c>
    </row>
    <row r="612" spans="2:2">
      <c r="B612" t="str">
        <v>611,Chevrolet,Tahoe,2017,flex-fuel (unleaded/E85),AUTOMATIC,355,65030,610</v>
      </c>
    </row>
    <row r="613" spans="2:2">
      <c r="B613" t="str">
        <v>612,Chevrolet,Tahoe Hybrid,2011,regular unleaded,AUTOMATIC,332,53950,|n</v>
      </c>
    </row>
    <row r="614" spans="2:2">
      <c r="B614" t="str">
        <v>613,Chevrolet,Tahoe Hybrid,2012,regular unleaded,AUTOMATIC,332,54775,612</v>
      </c>
    </row>
    <row r="615" spans="2:2">
      <c r="B615" t="str">
        <v>614,Chevrolet,Tahoe Hybrid,2013,regular unleaded,AUTOMATIC,332,56425,613</v>
      </c>
    </row>
    <row r="616" spans="2:2">
      <c r="B616" t="str">
        <v>615,Chevrolet,TrailBlazer,2007,premium unleaded (required),AUTOMATIC,395,37125,|n</v>
      </c>
    </row>
    <row r="617" spans="2:2">
      <c r="B617" t="str">
        <v>616,Chevrolet,TrailBlazer,2007,regular unleaded,AUTOMATIC,291,30210,|n</v>
      </c>
    </row>
    <row r="618" spans="2:2">
      <c r="B618" t="str">
        <v>617,Chevrolet,TrailBlazer,2008,premium unleaded (required),AUTOMATIC,390,37725,|n</v>
      </c>
    </row>
    <row r="619" spans="2:2">
      <c r="B619" t="str">
        <v>618,Chevrolet,TrailBlazer,2008,regular unleaded,AUTOMATIC,285,33945,|n</v>
      </c>
    </row>
    <row r="620" spans="2:2">
      <c r="B620" t="str">
        <v>619,Chevrolet,TrailBlazer,2009,premium unleaded (recommended),AUTOMATIC,390,39330,|n</v>
      </c>
    </row>
    <row r="621" spans="2:2">
      <c r="B621" t="str">
        <v>620,Chevrolet,TrailBlazer,2009,regular unleaded,AUTOMATIC,285,35770,|n</v>
      </c>
    </row>
    <row r="622" spans="2:2">
      <c r="B622" t="str">
        <v>621,Chevrolet,TrailBlazer EXT,2005,regular unleaded,AUTOMATIC,275,32515,|n</v>
      </c>
    </row>
    <row r="623" spans="2:2">
      <c r="B623" t="str">
        <v>622,Chevrolet,TrailBlazer EXT,2006,regular unleaded,AUTOMATIC,291,30230,621</v>
      </c>
    </row>
    <row r="624" spans="2:2">
      <c r="B624" t="str">
        <v>623,Chevrolet,Traverse,2015,regular unleaded,AUTOMATIC,288,43935,|n</v>
      </c>
    </row>
    <row r="625" spans="2:2">
      <c r="B625" t="str">
        <v>624,Chevrolet,Traverse,2016,regular unleaded,AUTOMATIC,288,44145,623</v>
      </c>
    </row>
    <row r="626" spans="2:2">
      <c r="B626" t="str">
        <v>625,Chevrolet,Traverse,2017,regular unleaded,AUTOMATIC,288,44045,624</v>
      </c>
    </row>
    <row r="627" spans="2:2">
      <c r="B627" t="str">
        <v>626,Chevrolet,Trax,2015,regular unleaded,AUTOMATIC,138,26530,|n</v>
      </c>
    </row>
    <row r="628" spans="2:2">
      <c r="B628" t="str">
        <v>627,Chevrolet,Trax,2016,regular unleaded,AUTOMATIC,138,26730,626</v>
      </c>
    </row>
    <row r="629" spans="2:2">
      <c r="B629" t="str">
        <v>628,Chevrolet,Trax,2017,regular unleaded,AUTOMATIC,138,27600,627</v>
      </c>
    </row>
    <row r="630" spans="2:2">
      <c r="B630" t="str">
        <v>629,Chevrolet,Uplander,2006,regular unleaded,AUTOMATIC,196,33250,|n</v>
      </c>
    </row>
    <row r="631" spans="2:2">
      <c r="B631" t="str">
        <v>630,Chevrolet,Uplander,2007,regular unleaded,AUTOMATIC,240,33050,629</v>
      </c>
    </row>
    <row r="632" spans="2:2">
      <c r="B632" t="str">
        <v>631,Chevrolet,Uplander,2008,regular unleaded,AUTOMATIC,240,29330,630</v>
      </c>
    </row>
    <row r="633" spans="2:2">
      <c r="B633" t="str">
        <v>632,Chevrolet,Venture,2005,regular unleaded,AUTOMATIC,185,30760,|n</v>
      </c>
    </row>
    <row r="634" spans="2:2">
      <c r="B634" t="str">
        <v>633,Chrysler,200,2015,flex-fuel (unleaded/E85),AUTOMATIC,295,30825,|n</v>
      </c>
    </row>
    <row r="635" spans="2:2">
      <c r="B635" t="str">
        <v>634,Chrysler,200,2016,flex-fuel (unleaded/E85),AUTOMATIC,295,31785,633</v>
      </c>
    </row>
    <row r="636" spans="2:2">
      <c r="B636" t="str">
        <v>635,Chrysler,200,2017,flex-fuel (unleaded/E85),AUTOMATIC,295,31785,634</v>
      </c>
    </row>
    <row r="637" spans="2:2">
      <c r="B637" t="str">
        <v>636,Chrysler,300,2015,regular unleaded,AUTOMATIC,292,44895,|n</v>
      </c>
    </row>
    <row r="638" spans="2:2">
      <c r="B638" t="str">
        <v>637,Chrysler,300,2016,regular unleaded,AUTOMATIC,292,45190,636</v>
      </c>
    </row>
    <row r="639" spans="2:2">
      <c r="B639" t="str">
        <v>638,Chrysler,300,2017,regular unleaded,AUTOMATIC,292,45270,637</v>
      </c>
    </row>
    <row r="640" spans="2:2">
      <c r="B640" t="str">
        <v>639,Chrysler,Aspen,2007,regular unleaded,AUTOMATIC,235,33810,|n</v>
      </c>
    </row>
    <row r="641" spans="2:2">
      <c r="B641" t="str">
        <v>640,Chrysler,Aspen,2008,regular unleaded,AUTOMATIC,302,35780,639</v>
      </c>
    </row>
    <row r="642" spans="2:2">
      <c r="B642" t="str">
        <v>641,Chrysler,Aspen,2009,regular unleaded,AUTOMATIC,385,45270,640</v>
      </c>
    </row>
    <row r="643" spans="2:2">
      <c r="B643" t="str">
        <v>642,Chrysler,Crossfire,2006,premium unleaded (required),AUTOMATIC,330,49470,|n</v>
      </c>
    </row>
    <row r="644" spans="2:2">
      <c r="B644" t="str">
        <v>643,Chrysler,Crossfire,2006,premium unleaded (required),MANUAL,215,38545,|n</v>
      </c>
    </row>
    <row r="645" spans="2:2">
      <c r="B645" t="str">
        <v>644,Chrysler,Crossfire,2007,premium unleaded (required),MANUAL,215,38955,643</v>
      </c>
    </row>
    <row r="646" spans="2:2">
      <c r="B646" t="str">
        <v>645,Chrysler,Crossfire,2008,premium unleaded (required),MANUAL,215,39130,644</v>
      </c>
    </row>
    <row r="647" spans="2:2">
      <c r="B647" t="str">
        <v>646,Chrysler,Pacifica,2007,regular unleaded,AUTOMATIC,255,35825,|n</v>
      </c>
    </row>
    <row r="648" spans="2:2">
      <c r="B648" t="str">
        <v>647,Chrysler,Pacifica,2008,regular unleaded,AUTOMATIC,253,36195,646</v>
      </c>
    </row>
    <row r="649" spans="2:2">
      <c r="B649" t="str">
        <v>648,Chrysler,Pacifica,2017,regular unleaded,AUTOMATIC,287,42495,647</v>
      </c>
    </row>
    <row r="650" spans="2:2">
      <c r="B650" t="str">
        <v>649,Chrysler,PT Cruiser,2008,regular unleaded,AUTOMATIC,180,23515,|n</v>
      </c>
    </row>
    <row r="651" spans="2:2">
      <c r="B651" t="str">
        <v>650,Chrysler,PT Cruiser,2008,regular unleaded,MANUAL,150,18430,|n</v>
      </c>
    </row>
    <row r="652" spans="2:2">
      <c r="B652" t="str">
        <v>651,Chrysler,PT Cruiser,2009,regular unleaded,AUTOMATIC,180,24510,|n</v>
      </c>
    </row>
    <row r="653" spans="2:2">
      <c r="B653" t="str">
        <v>652,Chrysler,PT Cruiser,2009,regular unleaded,MANUAL,150,18000,|n</v>
      </c>
    </row>
    <row r="654" spans="2:2">
      <c r="B654" t="str">
        <v>653,Chrysler,PT Cruiser,2010,regular unleaded,AUTOMATIC,150,18275,|n</v>
      </c>
    </row>
    <row r="655" spans="2:2">
      <c r="B655" t="str">
        <v>654,Chrysler,Sebring,2008,flex-fuel (unleaded/E85),AUTOMATIC,186,29275,|n</v>
      </c>
    </row>
    <row r="656" spans="2:2">
      <c r="B656" t="str">
        <v>655,Chrysler,Sebring,2008,regular unleaded,AUTOMATIC,235,32715,|n</v>
      </c>
    </row>
    <row r="657" spans="2:2">
      <c r="B657" t="str">
        <v>656,Chrysler,Sebring,2009,flex-fuel (unleaded/E85),AUTOMATIC,186,30270,|n</v>
      </c>
    </row>
    <row r="658" spans="2:2">
      <c r="B658" t="str">
        <v>657,Chrysler,Sebring,2009,regular unleaded,AUTOMATIC,235,35125,|n</v>
      </c>
    </row>
    <row r="659" spans="2:2">
      <c r="B659" t="str">
        <v>658,Chrysler,Sebring,2010,flex-fuel (unleaded/E85),AUTOMATIC,186,29210,|n</v>
      </c>
    </row>
    <row r="660" spans="2:2">
      <c r="B660" t="str">
        <v>659,Chrysler,Sebring,2010,regular unleaded,AUTOMATIC,235,32710,|n</v>
      </c>
    </row>
    <row r="661" spans="2:2">
      <c r="B661" t="str">
        <v>660,Chrysler,Town and Country,2014,flex-fuel (unleaded/E85),AUTOMATIC,283,41995,|n</v>
      </c>
    </row>
    <row r="662" spans="2:2">
      <c r="B662" t="str">
        <v>661,Chrysler,Town and Country,2015,flex-fuel (unleaded/E85),AUTOMATIC,283,40295,660</v>
      </c>
    </row>
    <row r="663" spans="2:2">
      <c r="B663" t="str">
        <v>662,Chrysler,Town and Country,2016,flex-fuel (unleaded/E85),AUTOMATIC,283,40645,661</v>
      </c>
    </row>
    <row r="664" spans="2:2">
      <c r="B664" t="str">
        <v>663,Dodge,Avenger,2012,flex-fuel (unleaded/E85),AUTOMATIC,283,25995,|n</v>
      </c>
    </row>
    <row r="665" spans="2:2">
      <c r="B665" t="str">
        <v>664,Dodge,Avenger,2012,regular unleaded,AUTOMATIC,173,21495,|n</v>
      </c>
    </row>
    <row r="666" spans="2:2">
      <c r="B666" t="str">
        <v>665,Dodge,Avenger,2013,flex-fuel (unleaded/E85),AUTOMATIC,283,25695,|n</v>
      </c>
    </row>
    <row r="667" spans="2:2">
      <c r="B667" t="str">
        <v>666,Dodge,Avenger,2013,regular unleaded,AUTOMATIC,173,22595,|n</v>
      </c>
    </row>
    <row r="668" spans="2:2">
      <c r="B668" t="str">
        <v>667,Dodge,Avenger,2014,flex-fuel (unleaded/E85),AUTOMATIC,283,25795,|n</v>
      </c>
    </row>
    <row r="669" spans="2:2">
      <c r="B669" t="str">
        <v>668,Dodge,Avenger,2014,regular unleaded,AUTOMATIC,173,23295,|n</v>
      </c>
    </row>
    <row r="670" spans="2:2">
      <c r="B670" t="str">
        <v>669,Dodge,Caliber,2010,regular unleaded,AUTOMATIC,158,19995,|n</v>
      </c>
    </row>
    <row r="671" spans="2:2">
      <c r="B671" t="str">
        <v>670,Dodge,Caliber,2010,regular unleaded,MANUAL,172,20555,|n</v>
      </c>
    </row>
    <row r="672" spans="2:2">
      <c r="B672" t="str">
        <v>671,Dodge,Caliber,2011,regular unleaded,AUTOMATIC,158,20585,|n</v>
      </c>
    </row>
    <row r="673" spans="2:2">
      <c r="B673" t="str">
        <v>672,Dodge,Caliber,2011,regular unleaded,MANUAL,172,20585,|n</v>
      </c>
    </row>
    <row r="674" spans="2:2">
      <c r="B674" t="str">
        <v>673,Dodge,Caliber,2012,regular unleaded,AUTOMATIC,158,18765,|n</v>
      </c>
    </row>
    <row r="675" spans="2:2">
      <c r="B675" t="str">
        <v>674,Dodge,Caliber,2012,regular unleaded,MANUAL,158,18730,|n</v>
      </c>
    </row>
    <row r="676" spans="2:2">
      <c r="B676" t="str">
        <v>675,Dodge,Caravan,2005,regular unleaded,AUTOMATIC,180,22225,|n</v>
      </c>
    </row>
    <row r="677" spans="2:2">
      <c r="B677" t="str">
        <v>676,Dodge,Caravan,2006,regular unleaded,AUTOMATIC,180,22520,675</v>
      </c>
    </row>
    <row r="678" spans="2:2">
      <c r="B678" t="str">
        <v>677,Dodge,Caravan,2007,regular unleaded,AUTOMATIC,170,22995,676</v>
      </c>
    </row>
    <row r="679" spans="2:2">
      <c r="B679" t="str">
        <v>678,Dodge,Challenger,2015,premium unleaded (recommended),MANUAL,707,58295,|n</v>
      </c>
    </row>
    <row r="680" spans="2:2">
      <c r="B680" t="str">
        <v>679,Dodge,Challenger,2015,regular unleaded,AUTOMATIC,305,29995,|n</v>
      </c>
    </row>
    <row r="681" spans="2:2">
      <c r="B681" t="str">
        <v>680,Dodge,Challenger,2015,regular unleaded,MANUAL,375,38795,|n</v>
      </c>
    </row>
    <row r="682" spans="2:2">
      <c r="B682" t="str">
        <v>681,Dodge,Challenger,2016,premium unleaded (recommended),AUTOMATIC,707,65945,|n</v>
      </c>
    </row>
    <row r="683" spans="2:2">
      <c r="B683" t="str">
        <v>682,Dodge,Challenger,2016,premium unleaded (recommended),MANUAL,485,49195,|n</v>
      </c>
    </row>
    <row r="684" spans="2:2">
      <c r="B684" t="str">
        <v>683,Dodge,Challenger,2016,regular unleaded,AUTOMATIC,305,29995,|n</v>
      </c>
    </row>
    <row r="685" spans="2:2">
      <c r="B685" t="str">
        <v>684,Dodge,Challenger,2016,regular unleaded,MANUAL,375,38995,|n</v>
      </c>
    </row>
    <row r="686" spans="2:2">
      <c r="B686" t="str">
        <v>685,Dodge,Challenger,2017,premium unleaded (recommended),MANUAL,707,62495,|n</v>
      </c>
    </row>
    <row r="687" spans="2:2">
      <c r="B687" t="str">
        <v>686,Dodge,Challenger,2017,regular unleaded,AUTOMATIC,305,29995,|n</v>
      </c>
    </row>
    <row r="688" spans="2:2">
      <c r="B688" t="str">
        <v>687,Dodge,Challenger,2017,regular unleaded,MANUAL,375,40140,|n</v>
      </c>
    </row>
    <row r="689" spans="2:2">
      <c r="B689" t="str">
        <v>688,Dodge,Charger,2015,premium unleaded (recommended),AUTOMATIC,707,62295,|n</v>
      </c>
    </row>
    <row r="690" spans="2:2">
      <c r="B690" t="str">
        <v>689,Dodge,Charger,2015,regular unleaded,AUTOMATIC,370,36595,|n</v>
      </c>
    </row>
    <row r="691" spans="2:2">
      <c r="B691" t="str">
        <v>690,Dodge,Charger,2016,premium unleaded (recommended),AUTOMATIC,707,65945,|n</v>
      </c>
    </row>
    <row r="692" spans="2:2">
      <c r="B692" t="str">
        <v>691,Dodge,Charger,2016,regular unleaded,AUTOMATIC,370,36895,|n</v>
      </c>
    </row>
    <row r="693" spans="2:2">
      <c r="B693" t="str">
        <v>692,Dodge,Charger,2017,premium unleaded (recommended),AUTOMATIC,707,65945,|n</v>
      </c>
    </row>
    <row r="694" spans="2:2">
      <c r="B694" t="str">
        <v>693,Dodge,Charger,2017,regular unleaded,AUTOMATIC,370,39890,|n</v>
      </c>
    </row>
    <row r="695" spans="2:2">
      <c r="B695" t="str">
        <v>694,Dodge,Dakota,2008,regular unleaded,AUTOMATIC,302,32135,|n</v>
      </c>
    </row>
    <row r="696" spans="2:2">
      <c r="B696" t="str">
        <v>695,Dodge,Dakota,2008,regular unleaded,MANUAL,210,28580,|n</v>
      </c>
    </row>
    <row r="697" spans="2:2">
      <c r="B697" t="str">
        <v>696,Dodge,Dakota,2009,regular unleaded,AUTOMATIC,210,31630,|n</v>
      </c>
    </row>
    <row r="698" spans="2:2">
      <c r="B698" t="str">
        <v>697,Dodge,Dakota,2009,regular unleaded,MANUAL,210,28210,|n</v>
      </c>
    </row>
    <row r="699" spans="2:2">
      <c r="B699" t="str">
        <v>698,Dodge,Dakota,2010,flex-fuel (unleaded/E85),AUTOMATIC,302,31365,|n</v>
      </c>
    </row>
    <row r="700" spans="2:2">
      <c r="B700" t="str">
        <v>699,Dodge,Dakota,2010,regular unleaded,AUTOMATIC,210,33180,|n</v>
      </c>
    </row>
    <row r="701" spans="2:2">
      <c r="B701" t="str">
        <v>700,Dodge,Dart,2014,regular unleaded,AUTOMATIC,184,22995,|n</v>
      </c>
    </row>
    <row r="702" spans="2:2">
      <c r="B702" t="str">
        <v>701,Dodge,Dart,2014,regular unleaded,MANUAL,184,20995,|n</v>
      </c>
    </row>
    <row r="703" spans="2:2">
      <c r="B703" t="str">
        <v>702,Dodge,Dart,2015,regular unleaded,AUTOMATIC,184,23795,|n</v>
      </c>
    </row>
    <row r="704" spans="2:2">
      <c r="B704" t="str">
        <v>703,Dodge,Dart,2015,regular unleaded,MANUAL,184,21645,|n</v>
      </c>
    </row>
    <row r="705" spans="2:2">
      <c r="B705" t="str">
        <v>704,Dodge,Dart,2016,regular unleaded,AUTOMATIC,184,24395,|n</v>
      </c>
    </row>
    <row r="706" spans="2:2">
      <c r="B706" t="str">
        <v>705,Dodge,Dart,2016,regular unleaded,MANUAL,184,22095,|n</v>
      </c>
    </row>
    <row r="707" spans="2:2">
      <c r="B707" t="str">
        <v>706,Dodge,Durango,2015,premium unleaded (recommended),AUTOMATIC,360,42495,|n</v>
      </c>
    </row>
    <row r="708" spans="2:2">
      <c r="B708" t="str">
        <v>707,Dodge,Durango,2015,regular unleaded,AUTOMATIC,290,43595,|n</v>
      </c>
    </row>
    <row r="709" spans="2:2">
      <c r="B709" t="str">
        <v>708,Dodge,Durango,2016,premium unleaded (recommended),AUTOMATIC,360,44595,|n</v>
      </c>
    </row>
    <row r="710" spans="2:2">
      <c r="B710" t="str">
        <v>709,Dodge,Durango,2016,regular unleaded,AUTOMATIC,295,44990,|n</v>
      </c>
    </row>
    <row r="711" spans="2:2">
      <c r="B711" t="str">
        <v>710,Dodge,Durango,2017,premium unleaded (recommended),AUTOMATIC,360,44695,|n</v>
      </c>
    </row>
    <row r="712" spans="2:2">
      <c r="B712" t="str">
        <v>711,Dodge,Durango,2017,regular unleaded,AUTOMATIC,295,45090,|n</v>
      </c>
    </row>
    <row r="713" spans="2:2">
      <c r="B713" t="str">
        <v>712,Dodge,Grand Caravan,2015,flex-fuel (unleaded/E85),AUTOMATIC,283,30995,|n</v>
      </c>
    </row>
    <row r="714" spans="2:2">
      <c r="B714" t="str">
        <v>713,Dodge,Grand Caravan,2016,flex-fuel (unleaded/E85),AUTOMATIC,283,31495,712</v>
      </c>
    </row>
    <row r="715" spans="2:2">
      <c r="B715" t="str">
        <v>714,Dodge,Grand Caravan,2017,regular unleaded,AUTOMATIC,283,32395,|n</v>
      </c>
    </row>
    <row r="716" spans="2:2">
      <c r="B716" t="str">
        <v>715,Dodge,Journey,2015,regular unleaded,AUTOMATIC,283,33295,|n</v>
      </c>
    </row>
    <row r="717" spans="2:2">
      <c r="B717" t="str">
        <v>716,Dodge,Journey,2016,flex-fuel (unleaded/E85),AUTOMATIC,283,31795,|n</v>
      </c>
    </row>
    <row r="718" spans="2:2">
      <c r="B718" t="str">
        <v>717,Dodge,Journey,2016,regular unleaded,AUTOMATIC,283,33695,|n</v>
      </c>
    </row>
    <row r="719" spans="2:2">
      <c r="B719" t="str">
        <v>718,Dodge,Journey,2017,flex-fuel (unleaded/E85),AUTOMATIC,283,31795,|n</v>
      </c>
    </row>
    <row r="720" spans="2:2">
      <c r="B720" t="str">
        <v>719,Dodge,Journey,2017,regular unleaded,AUTOMATIC,283,33695,|n</v>
      </c>
    </row>
    <row r="721" spans="2:2">
      <c r="B721" t="str">
        <v>720,Dodge,Magnum,2006,premium unleaded (required),AUTOMATIC,425,37320,|n</v>
      </c>
    </row>
    <row r="722" spans="2:2">
      <c r="B722" t="str">
        <v>721,Dodge,Magnum,2006,regular unleaded,AUTOMATIC,340,32855,|n</v>
      </c>
    </row>
    <row r="723" spans="2:2">
      <c r="B723" t="str">
        <v>722,Dodge,Magnum,2007,premium unleaded (required),AUTOMATIC,425,37795,|n</v>
      </c>
    </row>
    <row r="724" spans="2:2">
      <c r="B724" t="str">
        <v>723,Dodge,Magnum,2007,regular unleaded,AUTOMATIC,340,33615,|n</v>
      </c>
    </row>
    <row r="725" spans="2:2">
      <c r="B725" t="str">
        <v>724,Dodge,Magnum,2008,premium unleaded (recommended),AUTOMATIC,425,38105,|n</v>
      </c>
    </row>
    <row r="726" spans="2:2">
      <c r="B726" t="str">
        <v>725,Dodge,Magnum,2008,regular unleaded,AUTOMATIC,340,33880,|n</v>
      </c>
    </row>
    <row r="727" spans="2:2">
      <c r="B727" t="str">
        <v>726,Dodge,Neon,2005,premium unleaded (required),MANUAL,220,20700,|n</v>
      </c>
    </row>
    <row r="728" spans="2:2">
      <c r="B728" t="str">
        <v>727,Dodge,Neon,2005,regular unleaded,MANUAL,132,16110,|n</v>
      </c>
    </row>
    <row r="729" spans="2:2">
      <c r="B729" t="str">
        <v>728,Dodge,Nitro,2009,regular unleaded,AUTOMATIC,210,26220,|n</v>
      </c>
    </row>
    <row r="730" spans="2:2">
      <c r="B730" t="str">
        <v>729,Dodge,Nitro,2010,regular unleaded,AUTOMATIC,260,28410,728</v>
      </c>
    </row>
    <row r="731" spans="2:2">
      <c r="B731" t="str">
        <v>730,Dodge,Nitro,2011,regular unleaded,AUTOMATIC,260,28995,729</v>
      </c>
    </row>
    <row r="732" spans="2:2">
      <c r="B732" t="str">
        <v>731,Dodge,Ram Pickup 1500,2008,flex-fuel (unleaded/E85),AUTOMATIC,310,34865,|n</v>
      </c>
    </row>
    <row r="733" spans="2:2">
      <c r="B733" t="str">
        <v>732,Dodge,Ram Pickup 1500,2008,regular unleaded,AUTOMATIC,345,41350,|n</v>
      </c>
    </row>
    <row r="734" spans="2:2">
      <c r="B734" t="str">
        <v>733,Dodge,Ram Pickup 1500,2008,regular unleaded,MANUAL,310,34275,|n</v>
      </c>
    </row>
    <row r="735" spans="2:2">
      <c r="B735" t="str">
        <v>734,Dodge,Ram Pickup 1500,2009,flex-fuel (unleaded/E85),AUTOMATIC,310,35100,|n</v>
      </c>
    </row>
    <row r="736" spans="2:2">
      <c r="B736" t="str">
        <v>735,Dodge,Ram Pickup 1500,2009,regular unleaded,AUTOMATIC,390,43490,|n</v>
      </c>
    </row>
    <row r="737" spans="2:2">
      <c r="B737" t="str">
        <v>736,Dodge,Ram Pickup 1500,2010,flex-fuel (unleaded/E85),AUTOMATIC,310,34240,|n</v>
      </c>
    </row>
    <row r="738" spans="2:2">
      <c r="B738" t="str">
        <v>737,Dodge,Ram Pickup 1500,2010,regular unleaded,AUTOMATIC,390,42650,|n</v>
      </c>
    </row>
    <row r="739" spans="2:2">
      <c r="B739" t="str">
        <v>738,Dodge,SRT Viper,2013,premium unleaded (required),MANUAL,640,120395,|n</v>
      </c>
    </row>
    <row r="740" spans="2:2">
      <c r="B740" t="str">
        <v>739,Dodge,SRT Viper,2014,premium unleaded (required),MANUAL,640,107385,738</v>
      </c>
    </row>
    <row r="741" spans="2:2">
      <c r="B741" t="str">
        <v>740,Dodge,Stratus,2005,regular unleaded,AUTOMATIC,200,23335,|n</v>
      </c>
    </row>
    <row r="742" spans="2:2">
      <c r="B742" t="str">
        <v>741,Dodge,Stratus,2005,regular unleaded,MANUAL,200,22980,|n</v>
      </c>
    </row>
    <row r="743" spans="2:2">
      <c r="B743" t="str">
        <v>742,Dodge,Stratus,2006,regular unleaded,AUTOMATIC,200,23755,|n</v>
      </c>
    </row>
    <row r="744" spans="2:2">
      <c r="B744" t="str">
        <v>743,Dodge,Viper,2015,premium unleaded (required),MANUAL,645,107995,|n</v>
      </c>
    </row>
    <row r="745" spans="2:2">
      <c r="B745" t="str">
        <v>744,Dodge,Viper,2016,premium unleaded (required),MANUAL,645,118795,743</v>
      </c>
    </row>
    <row r="746" spans="2:2">
      <c r="B746" t="str">
        <v>745,Dodge,Viper,2017,premium unleaded (required),MANUAL,645,118795,744</v>
      </c>
    </row>
    <row r="747" spans="2:2">
      <c r="B747" t="str">
        <v>746,Ferrari,599,2009,premium unleaded (required),AUTOMATED_MANUAL,611,320580,|n</v>
      </c>
    </row>
    <row r="748" spans="2:2">
      <c r="B748" t="str">
        <v>747,Ferrari,599,2009,premium unleaded (required),MANUAL,611,310543,|n</v>
      </c>
    </row>
    <row r="749" spans="2:2">
      <c r="B749" t="str">
        <v>748,Ferrari,599,2010,premium unleaded (required),MANUAL,611,310543,747</v>
      </c>
    </row>
    <row r="750" spans="2:2">
      <c r="B750" t="str">
        <v>749,Ferrari,599,2011,premium unleaded (required),AUTOMATED_MANUAL,661,410000,|n</v>
      </c>
    </row>
    <row r="751" spans="2:2">
      <c r="B751" t="str">
        <v>750,Ferrari,458 Italia,2013,premium unleaded (required),AUTOMATED_MANUAL,562,257412,|n</v>
      </c>
    </row>
    <row r="752" spans="2:2">
      <c r="B752" t="str">
        <v>751,Ferrari,458 Italia,2014,premium unleaded (required),AUTOMATED_MANUAL,597,288000,750</v>
      </c>
    </row>
    <row r="753" spans="2:2">
      <c r="B753" t="str">
        <v>752,Ferrari,458 Italia,2015,premium unleaded (required),AUTOMATED_MANUAL,597,291744,751</v>
      </c>
    </row>
    <row r="754" spans="2:2">
      <c r="B754" t="str">
        <v>753,Ferrari,612 Scaglietti,2009,premium unleaded (required),AUTOMATED_MANUAL,532,313088,|n</v>
      </c>
    </row>
    <row r="755" spans="2:2">
      <c r="B755" t="str">
        <v>754,Ferrari,612 Scaglietti,2010,premium unleaded (required),AUTOMATED_MANUAL,532,313088,753</v>
      </c>
    </row>
    <row r="756" spans="2:2">
      <c r="B756" t="str">
        <v>755,Ferrari,612 Scaglietti,2011,premium unleaded (required),AUTOMATED_MANUAL,532,313088,754</v>
      </c>
    </row>
    <row r="757" spans="2:2">
      <c r="B757" t="str">
        <v>756,Ferrari,California,2012,premium unleaded (required),AUTOMATED_MANUAL,453,195840,|n</v>
      </c>
    </row>
    <row r="758" spans="2:2">
      <c r="B758" t="str">
        <v>757,Ferrari,California,2013,premium unleaded (required),AUTOMATED_MANUAL,483,198190,756</v>
      </c>
    </row>
    <row r="759" spans="2:2">
      <c r="B759" t="str">
        <v>758,Ferrari,California,2014,premium unleaded (required),AUTOMATED_MANUAL,483,198190,757</v>
      </c>
    </row>
    <row r="760" spans="2:2">
      <c r="B760" t="str">
        <v>759,Ferrari,California T,2015,premium unleaded (required),AUTOMATED_MANUAL,553,198973,|n</v>
      </c>
    </row>
    <row r="761" spans="2:2">
      <c r="B761" t="str">
        <v>760,Ferrari,F12 Berlinetta,2013,premium unleaded (required),AUTOMATED_MANUAL,731,315888,|n</v>
      </c>
    </row>
    <row r="762" spans="2:2">
      <c r="B762" t="str">
        <v>761,Ferrari,F12 Berlinetta,2014,premium unleaded (required),AUTOMATED_MANUAL,731,315888,760</v>
      </c>
    </row>
    <row r="763" spans="2:2">
      <c r="B763" t="str">
        <v>762,Ferrari,F12 Berlinetta,2015,premium unleaded (required),AUTOMATED_MANUAL,731,319995,761</v>
      </c>
    </row>
    <row r="764" spans="2:2">
      <c r="B764" t="str">
        <v>763,Ferrari,F430,2007,premium unleaded (required),AUTOMATED_MANUAL,483,234945,|n</v>
      </c>
    </row>
    <row r="765" spans="2:2">
      <c r="B765" t="str">
        <v>764,Ferrari,F430,2007,premium unleaded (required),MANUAL,483,201213,|n</v>
      </c>
    </row>
    <row r="766" spans="2:2">
      <c r="B766" t="str">
        <v>765,Ferrari,F430,2008,premium unleaded (required),AUTOMATED_MANUAL,483,228447,|n</v>
      </c>
    </row>
    <row r="767" spans="2:2">
      <c r="B767" t="str">
        <v>766,Ferrari,F430,2008,premium unleaded (required),MANUAL,483,217310,|n</v>
      </c>
    </row>
    <row r="768" spans="2:2">
      <c r="B768" t="str">
        <v>767,Ferrari,F430,2009,premium unleaded (required),AUTOMATED_MANUAL,483,229447,|n</v>
      </c>
    </row>
    <row r="769" spans="2:2">
      <c r="B769" t="str">
        <v>768,Ferrari,F430,2009,premium unleaded (required),MANUAL,483,218310,|n</v>
      </c>
    </row>
    <row r="770" spans="2:2">
      <c r="B770" t="str">
        <v>769,Ferrari,FF,2013,premium unleaded (required),AUTOMATED_MANUAL,651,295000,|n</v>
      </c>
    </row>
    <row r="771" spans="2:2">
      <c r="B771" t="str">
        <v>770,Ferrari,FF,2014,premium unleaded (required),AUTOMATED_MANUAL,651,295000,769</v>
      </c>
    </row>
    <row r="772" spans="2:2">
      <c r="B772" t="str">
        <v>771,Ferrari,FF,2015,premium unleaded (required),AUTOMATED_MANUAL,651,295000,770</v>
      </c>
    </row>
    <row r="773" spans="2:2">
      <c r="B773" t="str">
        <v>772,Ferrari,Superamerica,2005,premium unleaded (required),AUTOMATED_MANUAL,532,294080,|n</v>
      </c>
    </row>
    <row r="774" spans="2:2">
      <c r="B774" t="str">
        <v>773,Ferrari,Superamerica,2005,premium unleaded (required),MANUAL,532,281170,|n</v>
      </c>
    </row>
    <row r="775" spans="2:2">
      <c r="B775" t="str">
        <v>774,FIAT,500,2015,premium unleaded (recommended),MANUAL,160,26595,|n</v>
      </c>
    </row>
    <row r="776" spans="2:2">
      <c r="B776" t="str">
        <v>775,FIAT,500,2016,premium unleaded (recommended),MANUAL,160,26695,774</v>
      </c>
    </row>
    <row r="777" spans="2:2">
      <c r="B777" t="str">
        <v>776,FIAT,500,2017,premium unleaded (recommended),AUTOMATIC,101,20885,|n</v>
      </c>
    </row>
    <row r="778" spans="2:2">
      <c r="B778" t="str">
        <v>777,FIAT,500,2017,premium unleaded (recommended),MANUAL,160,21490,|n</v>
      </c>
    </row>
    <row r="779" spans="2:2">
      <c r="B779" t="str">
        <v>778,FIAT,124 Spider,2017,premium unleaded (recommended),MANUAL,160,28195,|n</v>
      </c>
    </row>
    <row r="780" spans="2:2">
      <c r="B780" t="str">
        <v>779,FIAT,500e,2015,electric,DIRECT_DRIVE,151,31800,|n</v>
      </c>
    </row>
    <row r="781" spans="2:2">
      <c r="B781" t="str">
        <v>780,FIAT,500e,2016,electric,DIRECT_DRIVE,151,31800,779</v>
      </c>
    </row>
    <row r="782" spans="2:2">
      <c r="B782" t="str">
        <v>781,FIAT,500e,2017,electric,DIRECT_DRIVE,160,31800,780</v>
      </c>
    </row>
    <row r="783" spans="2:2">
      <c r="B783" t="str">
        <v>782,FIAT,500L,2015,premium unleaded (recommended),AUTOMATIC,160,24695,|n</v>
      </c>
    </row>
    <row r="784" spans="2:2">
      <c r="B784" t="str">
        <v>783,FIAT,500L,2015,premium unleaded (recommended),MANUAL,160,23095,|n</v>
      </c>
    </row>
    <row r="785" spans="2:2">
      <c r="B785" t="str">
        <v>784,FIAT,500L,2016,premium unleaded (recommended),AUTOMATIC,160,24795,|n</v>
      </c>
    </row>
    <row r="786" spans="2:2">
      <c r="B786" t="str">
        <v>785,FIAT,500L,2016,premium unleaded (recommended),MANUAL,160,23395,|n</v>
      </c>
    </row>
    <row r="787" spans="2:2">
      <c r="B787" t="str">
        <v>786,FIAT,500L,2017,premium unleaded (recommended),AUTOMATIC,160,23695,|n</v>
      </c>
    </row>
    <row r="788" spans="2:2">
      <c r="B788" t="str">
        <v>787,FIAT,500X,2016,premium unleaded (recommended),MANUAL,160,20000,|n</v>
      </c>
    </row>
    <row r="789" spans="2:2">
      <c r="B789" t="str">
        <v>788,FIAT,500X,2016,regular unleaded,AUTOMATIC,180,29235,|n</v>
      </c>
    </row>
    <row r="790" spans="2:2">
      <c r="B790" t="str">
        <v>789,FIAT,500X,2017,premium unleaded (recommended),MANUAL,160,19995,|n</v>
      </c>
    </row>
    <row r="791" spans="2:2">
      <c r="B791" t="str">
        <v>790,FIAT,500X,2017,regular unleaded,AUTOMATIC,180,27035,|n</v>
      </c>
    </row>
    <row r="792" spans="2:2">
      <c r="B792" t="str">
        <v>791,Ford,C-Max Hybrid,2015,regular unleaded,AUTOMATIC,188,27170,|n</v>
      </c>
    </row>
    <row r="793" spans="2:2">
      <c r="B793" t="str">
        <v>792,Ford,C-Max Hybrid,2016,regular unleaded,AUTOMATIC,188,27170,791</v>
      </c>
    </row>
    <row r="794" spans="2:2">
      <c r="B794" t="str">
        <v>793,Ford,C-Max Hybrid,2017,regular unleaded,AUTOMATIC,188,27120,792</v>
      </c>
    </row>
    <row r="795" spans="2:2">
      <c r="B795" t="str">
        <v>794,Ford,Crown Victoria,2009,flex-fuel (unleaded/E85),AUTOMATIC,224,29205,|n</v>
      </c>
    </row>
    <row r="796" spans="2:2">
      <c r="B796" t="str">
        <v>795,Ford,Crown Victoria,2010,flex-fuel (unleaded/E85),AUTOMATIC,224,29905,794</v>
      </c>
    </row>
    <row r="797" spans="2:2">
      <c r="B797" t="str">
        <v>796,Ford,Crown Victoria,2011,flex-fuel (unleaded/E85),AUTOMATIC,239,29905,795</v>
      </c>
    </row>
    <row r="798" spans="2:2">
      <c r="B798" t="str">
        <v>797,Ford,Edge,2015,premium unleaded (recommended),AUTOMATIC,245,37595,|n</v>
      </c>
    </row>
    <row r="799" spans="2:2">
      <c r="B799" t="str">
        <v>798,Ford,Edge,2015,regular unleaded,AUTOMATIC,315,40095,|n</v>
      </c>
    </row>
    <row r="800" spans="2:2">
      <c r="B800" t="str">
        <v>799,Ford,Edge,2016,premium unleaded (recommended),AUTOMATIC,245,37595,|n</v>
      </c>
    </row>
    <row r="801" spans="2:2">
      <c r="B801" t="str">
        <v>800,Ford,Edge,2016,regular unleaded,AUTOMATIC,315,40900,|n</v>
      </c>
    </row>
    <row r="802" spans="2:2">
      <c r="B802" t="str">
        <v>801,Ford,Edge,2017,premium unleaded (recommended),AUTOMATIC,245,37595,|n</v>
      </c>
    </row>
    <row r="803" spans="2:2">
      <c r="B803" t="str">
        <v>802,Ford,Edge,2017,regular unleaded,AUTOMATIC,315,40900,|n</v>
      </c>
    </row>
    <row r="804" spans="2:2">
      <c r="B804" t="str">
        <v>803,Ford,Escape,2015,premium unleaded (recommended),AUTOMATIC,178,31485,|n</v>
      </c>
    </row>
    <row r="805" spans="2:2">
      <c r="B805" t="str">
        <v>804,Ford,Escape,2015,regular unleaded,AUTOMATIC,168,23450,|n</v>
      </c>
    </row>
    <row r="806" spans="2:2">
      <c r="B806" t="str">
        <v>805,Ford,Escape,2016,premium unleaded (recommended),AUTOMATIC,178,31745,|n</v>
      </c>
    </row>
    <row r="807" spans="2:2">
      <c r="B807" t="str">
        <v>806,Ford,Escape,2016,regular unleaded,AUTOMATIC,168,23590,|n</v>
      </c>
    </row>
    <row r="808" spans="2:2">
      <c r="B808" t="str">
        <v>807,Ford,Escape,2017,regular unleaded,AUTOMATIC,168,30850,806</v>
      </c>
    </row>
    <row r="809" spans="2:2">
      <c r="B809" t="str">
        <v>808,Ford,Escape Hybrid,2009,regular unleaded,AUTOMATIC,177,33725,|n</v>
      </c>
    </row>
    <row r="810" spans="2:2">
      <c r="B810" t="str">
        <v>809,Ford,Escape Hybrid,2010,regular unleaded,AUTOMATIC,177,34120,808</v>
      </c>
    </row>
    <row r="811" spans="2:2">
      <c r="B811" t="str">
        <v>810,Ford,Escape Hybrid,2011,regular unleaded,AUTOMATIC,177,34830,809</v>
      </c>
    </row>
    <row r="812" spans="2:2">
      <c r="B812" t="str">
        <v>811,Ford,E-Series Van,2012,flex-fuel (unleaded/E85),AUTOMATIC,255,31460,|n</v>
      </c>
    </row>
    <row r="813" spans="2:2">
      <c r="B813" t="str">
        <v>812,Ford,E-Series Van,2013,flex-fuel (unleaded/E85),AUTOMATIC,255,32385,811</v>
      </c>
    </row>
    <row r="814" spans="2:2">
      <c r="B814" t="str">
        <v>813,Ford,E-Series Van,2014,flex-fuel (unleaded/E85),AUTOMATIC,255,33660,812</v>
      </c>
    </row>
    <row r="815" spans="2:2">
      <c r="B815" t="str">
        <v>814,Ford,E-Series Wagon,2012,flex-fuel (unleaded/E85),AUTOMATIC,255,35620,|n</v>
      </c>
    </row>
    <row r="816" spans="2:2">
      <c r="B816" t="str">
        <v>815,Ford,E-Series Wagon,2013,flex-fuel (unleaded/E85),AUTOMATIC,255,36545,814</v>
      </c>
    </row>
    <row r="817" spans="2:2">
      <c r="B817" t="str">
        <v>816,Ford,E-Series Wagon,2014,flex-fuel (unleaded/E85),AUTOMATIC,255,37320,815</v>
      </c>
    </row>
    <row r="818" spans="2:2">
      <c r="B818" t="str">
        <v>817,Ford,Expedition,2016,regular unleaded,AUTOMATIC,365,66025,|n</v>
      </c>
    </row>
    <row r="819" spans="2:2">
      <c r="B819" t="str">
        <v>818,Ford,Expedition,2017,regular unleaded,AUTOMATIC,365,68996,817</v>
      </c>
    </row>
    <row r="820" spans="2:2">
      <c r="B820" t="str">
        <v>819,Ford,Explorer,2015,flex-fuel (unleaded/E85),AUTOMATIC,290,40200,|n</v>
      </c>
    </row>
    <row r="821" spans="2:2">
      <c r="B821" t="str">
        <v>820,Ford,Explorer,2015,regular unleaded,AUTOMATIC,365,43100,|n</v>
      </c>
    </row>
    <row r="822" spans="2:2">
      <c r="B822" t="str">
        <v>821,Ford,Explorer,2016,flex-fuel (unleaded/E85),AUTOMATIC,290,43300,|n</v>
      </c>
    </row>
    <row r="823" spans="2:2">
      <c r="B823" t="str">
        <v>822,Ford,Explorer,2016,regular unleaded,AUTOMATIC,365,52970,|n</v>
      </c>
    </row>
    <row r="824" spans="2:2">
      <c r="B824" t="str">
        <v>823,Ford,Explorer,2017,flex-fuel (unleaded/E85),AUTOMATIC,290,35775,|n</v>
      </c>
    </row>
    <row r="825" spans="2:2">
      <c r="B825" t="str">
        <v>824,Ford,Explorer,2017,regular unleaded,AUTOMATIC,365,53235,|n</v>
      </c>
    </row>
    <row r="826" spans="2:2">
      <c r="B826" t="str">
        <v>825,Ford,Explorer Sport Trac,2008,regular unleaded,AUTOMATIC,292,31320,|n</v>
      </c>
    </row>
    <row r="827" spans="2:2">
      <c r="B827" t="str">
        <v>826,Ford,Explorer Sport Trac,2009,regular unleaded,AUTOMATIC,292,33670,825</v>
      </c>
    </row>
    <row r="828" spans="2:2">
      <c r="B828" t="str">
        <v>827,Ford,Explorer Sport Trac,2010,regular unleaded,AUTOMATIC,210,35590,826</v>
      </c>
    </row>
    <row r="829" spans="2:2">
      <c r="B829" t="str">
        <v>828,Ford,F-150,2015,flex-fuel (unleaded/E85),AUTOMATIC,385,55305,|n</v>
      </c>
    </row>
    <row r="830" spans="2:2">
      <c r="B830" t="str">
        <v>829,Ford,F-150,2015,regular unleaded,AUTOMATIC,325,45090,|n</v>
      </c>
    </row>
    <row r="831" spans="2:2">
      <c r="B831" t="str">
        <v>830,Ford,F-150,2016,flex-fuel (unleaded/E85),AUTOMATIC,385,56235,|n</v>
      </c>
    </row>
    <row r="832" spans="2:2">
      <c r="B832" t="str">
        <v>831,Ford,F-150,2016,regular unleaded,AUTOMATIC,365,62310,|n</v>
      </c>
    </row>
    <row r="833" spans="2:2">
      <c r="B833" t="str">
        <v>832,Ford,F-150,2017,flex-fuel (unleaded/E85),AUTOMATIC,385,56555,|n</v>
      </c>
    </row>
    <row r="834" spans="2:2">
      <c r="B834" t="str">
        <v>833,Ford,F-150,2017,regular unleaded,AUTOMATIC,365,63025,|n</v>
      </c>
    </row>
    <row r="835" spans="2:2">
      <c r="B835" t="str">
        <v>834,Ford,Fiesta,2015,regular unleaded,MANUAL,197,21435,|n</v>
      </c>
    </row>
    <row r="836" spans="2:2">
      <c r="B836" t="str">
        <v>835,Ford,Fiesta,2016,regular unleaded,MANUAL,197,21460,834</v>
      </c>
    </row>
    <row r="837" spans="2:2">
      <c r="B837" t="str">
        <v>836,Ford,Fiesta,2017,regular unleaded,AUTOMATED_MANUAL,120,19420,|n</v>
      </c>
    </row>
    <row r="838" spans="2:2">
      <c r="B838" t="str">
        <v>837,Ford,Fiesta,2017,regular unleaded,MANUAL,197,21610,|n</v>
      </c>
    </row>
    <row r="839" spans="2:2">
      <c r="B839" t="str">
        <v>838,Ford,Five Hundred,2005,regular unleaded,AUTOMATIC,203,28090,|n</v>
      </c>
    </row>
    <row r="840" spans="2:2">
      <c r="B840" t="str">
        <v>839,Ford,Five Hundred,2006,regular unleaded,AUTOMATIC,203,28230,838</v>
      </c>
    </row>
    <row r="841" spans="2:2">
      <c r="B841" t="str">
        <v>840,Ford,Five Hundred,2007,regular unleaded,AUTOMATIC,203,28460,839</v>
      </c>
    </row>
    <row r="842" spans="2:2">
      <c r="B842" t="str">
        <v>841,Ford,Flex,2015,premium unleaded (recommended),AUTOMATIC,365,42400,|n</v>
      </c>
    </row>
    <row r="843" spans="2:2">
      <c r="B843" t="str">
        <v>842,Ford,Flex,2015,regular unleaded,AUTOMATIC,287,39650,|n</v>
      </c>
    </row>
    <row r="844" spans="2:2">
      <c r="B844" t="str">
        <v>843,Ford,Flex,2016,premium unleaded (recommended),AUTOMATIC,365,42600,|n</v>
      </c>
    </row>
    <row r="845" spans="2:2">
      <c r="B845" t="str">
        <v>844,Ford,Flex,2016,regular unleaded,AUTOMATIC,287,39750,|n</v>
      </c>
    </row>
    <row r="846" spans="2:2">
      <c r="B846" t="str">
        <v>845,Ford,Flex,2017,premium unleaded (recommended),AUTOMATIC,365,43030,|n</v>
      </c>
    </row>
    <row r="847" spans="2:2">
      <c r="B847" t="str">
        <v>846,Ford,Flex,2017,regular unleaded,AUTOMATIC,287,40180,|n</v>
      </c>
    </row>
    <row r="848" spans="2:2">
      <c r="B848" t="str">
        <v>847,Ford,Focus,2015,electric,DIRECT_DRIVE,194,29170,|n</v>
      </c>
    </row>
    <row r="849" spans="2:2">
      <c r="B849" t="str">
        <v>848,Ford,Focus,2015,flex-fuel (unleaded/E85),AUTOMATED_MANUAL,160,23670,|n</v>
      </c>
    </row>
    <row r="850" spans="2:2">
      <c r="B850" t="str">
        <v>849,Ford,Focus,2015,flex-fuel (unleaded/E85),MANUAL,160,18960,|n</v>
      </c>
    </row>
    <row r="851" spans="2:2">
      <c r="B851" t="str">
        <v>850,Ford,Focus,2016,electric,DIRECT_DRIVE,194,29170,|n</v>
      </c>
    </row>
    <row r="852" spans="2:2">
      <c r="B852" t="str">
        <v>851,Ford,Focus,2016,flex-fuel (unleaded/E85),AUTOMATED_MANUAL,160,23725,|n</v>
      </c>
    </row>
    <row r="853" spans="2:2">
      <c r="B853" t="str">
        <v>852,Ford,Focus,2016,flex-fuel (unleaded/E85),MANUAL,160,19015,|n</v>
      </c>
    </row>
    <row r="854" spans="2:2">
      <c r="B854" t="str">
        <v>853,Ford,Focus,2017,electric,DIRECT_DRIVE,194,29120,|n</v>
      </c>
    </row>
    <row r="855" spans="2:2">
      <c r="B855" t="str">
        <v>854,Ford,Focus,2017,flex-fuel (unleaded/E85),AUTOMATED_MANUAL,160,24075,|n</v>
      </c>
    </row>
    <row r="856" spans="2:2">
      <c r="B856" t="str">
        <v>855,Ford,Focus,2017,flex-fuel (unleaded/E85),MANUAL,160,16775,|n</v>
      </c>
    </row>
    <row r="857" spans="2:2">
      <c r="B857" t="str">
        <v>856,Ford,Focus,2017,regular unleaded,MANUAL,123,18175,|n</v>
      </c>
    </row>
    <row r="858" spans="2:2">
      <c r="B858" t="str">
        <v>857,Ford,Focus RS,2017,premium unleaded (recommended),MANUAL,350,36120,|n</v>
      </c>
    </row>
    <row r="859" spans="2:2">
      <c r="B859" t="str">
        <v>858,Ford,Focus ST,2015,premium unleaded (recommended),MANUAL,252,24370,|n</v>
      </c>
    </row>
    <row r="860" spans="2:2">
      <c r="B860" t="str">
        <v>859,Ford,Focus ST,2016,premium unleaded (recommended),MANUAL,252,24425,858</v>
      </c>
    </row>
    <row r="861" spans="2:2">
      <c r="B861" t="str">
        <v>860,Ford,Focus ST,2017,premium unleaded (recommended),MANUAL,252,24775,859</v>
      </c>
    </row>
    <row r="862" spans="2:2">
      <c r="B862" t="str">
        <v>861,Ford,Freestar,2005,regular unleaded,AUTOMATIC,201,32755,|n</v>
      </c>
    </row>
    <row r="863" spans="2:2">
      <c r="B863" t="str">
        <v>862,Ford,Freestar,2006,regular unleaded,AUTOMATIC,201,29575,861</v>
      </c>
    </row>
    <row r="864" spans="2:2">
      <c r="B864" t="str">
        <v>863,Ford,Freestar,2007,regular unleaded,AUTOMATIC,201,29575,862</v>
      </c>
    </row>
    <row r="865" spans="2:2">
      <c r="B865" t="str">
        <v>864,Ford,Freestyle,2005,regular unleaded,AUTOMATIC,203,30440,|n</v>
      </c>
    </row>
    <row r="866" spans="2:2">
      <c r="B866" t="str">
        <v>865,Ford,Freestyle,2006,regular unleaded,AUTOMATIC,203,30580,864</v>
      </c>
    </row>
    <row r="867" spans="2:2">
      <c r="B867" t="str">
        <v>866,Ford,Freestyle,2007,regular unleaded,AUTOMATIC,203,31055,865</v>
      </c>
    </row>
    <row r="868" spans="2:2">
      <c r="B868" t="str">
        <v>867,Ford,Fusion,2015,regular unleaded,AUTOMATIC,231,32780,|n</v>
      </c>
    </row>
    <row r="869" spans="2:2">
      <c r="B869" t="str">
        <v>868,Ford,Fusion,2016,regular unleaded,AUTOMATIC,231,33270,867</v>
      </c>
    </row>
    <row r="870" spans="2:2">
      <c r="B870" t="str">
        <v>869,Ford,Fusion,2017,regular unleaded,AUTOMATIC,231,38620,868</v>
      </c>
    </row>
    <row r="871" spans="2:2">
      <c r="B871" t="str">
        <v>870,Ford,Fusion Hybrid,2015,regular unleaded,AUTOMATIC,188,32330,|n</v>
      </c>
    </row>
    <row r="872" spans="2:2">
      <c r="B872" t="str">
        <v>871,Ford,Fusion Hybrid,2016,regular unleaded,AUTOMATIC,188,31430,870</v>
      </c>
    </row>
    <row r="873" spans="2:2">
      <c r="B873" t="str">
        <v>872,Ford,Fusion Hybrid,2017,regular unleaded,AUTOMATIC,188,37020,871</v>
      </c>
    </row>
    <row r="874" spans="2:2">
      <c r="B874" t="str">
        <v>873,Ford,GT,2005,premium unleaded (required),MANUAL,550,149995,|n</v>
      </c>
    </row>
    <row r="875" spans="2:2">
      <c r="B875" t="str">
        <v>874,Ford,GT,2006,premium unleaded (required),MANUAL,550,149995,873</v>
      </c>
    </row>
    <row r="876" spans="2:2">
      <c r="B876" t="str">
        <v>875,Ford,Mustang,2015,premium unleaded (recommended),MANUAL,435,46170,|n</v>
      </c>
    </row>
    <row r="877" spans="2:2">
      <c r="B877" t="str">
        <v>876,Ford,Mustang,2015,regular unleaded,MANUAL,300,29300,|n</v>
      </c>
    </row>
    <row r="878" spans="2:2">
      <c r="B878" t="str">
        <v>877,Ford,Mustang,2016,premium unleaded (recommended),MANUAL,435,41895,|n</v>
      </c>
    </row>
    <row r="879" spans="2:2">
      <c r="B879" t="str">
        <v>878,Ford,Mustang,2016,regular unleaded,MANUAL,300,29645,|n</v>
      </c>
    </row>
    <row r="880" spans="2:2">
      <c r="B880" t="str">
        <v>879,Ford,Mustang,2017,premium unleaded (recommended),MANUAL,435,42145,|n</v>
      </c>
    </row>
    <row r="881" spans="2:2">
      <c r="B881" t="str">
        <v>880,Ford,Mustang,2017,regular unleaded,MANUAL,300,24645,|n</v>
      </c>
    </row>
    <row r="882" spans="2:2">
      <c r="B882" t="str">
        <v>881,Ford,Ranger,2009,regular unleaded,MANUAL,207,25805,|n</v>
      </c>
    </row>
    <row r="883" spans="2:2">
      <c r="B883" t="str">
        <v>882,Ford,Ranger,2010,regular unleaded,MANUAL,207,25800,881</v>
      </c>
    </row>
    <row r="884" spans="2:2">
      <c r="B884" t="str">
        <v>883,Ford,Ranger,2011,regular unleaded,MANUAL,207,26070,882</v>
      </c>
    </row>
    <row r="885" spans="2:2">
      <c r="B885" t="str">
        <v>884,Ford,Shelby GT350,2015,premium unleaded (recommended),MANUAL,526,61295,|n</v>
      </c>
    </row>
    <row r="886" spans="2:2">
      <c r="B886" t="str">
        <v>885,Ford,Shelby GT350,2016,premium unleaded (recommended),MANUAL,526,61295,884</v>
      </c>
    </row>
    <row r="887" spans="2:2">
      <c r="B887" t="str">
        <v>886,Ford,Shelby GT350,2017,premium unleaded (recommended),MANUAL,526,61795,885</v>
      </c>
    </row>
    <row r="888" spans="2:2">
      <c r="B888" t="str">
        <v>887,Ford,Shelby GT500,2012,premium unleaded (required),MANUAL,550,48810,|n</v>
      </c>
    </row>
    <row r="889" spans="2:2">
      <c r="B889" t="str">
        <v>888,Ford,Shelby GT500,2013,premium unleaded (required),MANUAL,662,59200,887</v>
      </c>
    </row>
    <row r="890" spans="2:2">
      <c r="B890" t="str">
        <v>889,Ford,Shelby GT500,2014,premium unleaded (required),MANUAL,662,60110,888</v>
      </c>
    </row>
    <row r="891" spans="2:2">
      <c r="B891" t="str">
        <v>890,Ford,Taurus,2015,flex-fuel (unleaded/E85),AUTOMATIC,288,36255,|n</v>
      </c>
    </row>
    <row r="892" spans="2:2">
      <c r="B892" t="str">
        <v>891,Ford,Taurus,2015,premium unleaded (recommended),AUTOMATIC,365,40220,|n</v>
      </c>
    </row>
    <row r="893" spans="2:2">
      <c r="B893" t="str">
        <v>892,Ford,Taurus,2016,flex-fuel (unleaded/E85),AUTOMATIC,288,36310,|n</v>
      </c>
    </row>
    <row r="894" spans="2:2">
      <c r="B894" t="str">
        <v>893,Ford,Taurus,2016,premium unleaded (recommended),AUTOMATIC,365,40275,|n</v>
      </c>
    </row>
    <row r="895" spans="2:2">
      <c r="B895" t="str">
        <v>894,Ford,Taurus,2017,flex-fuel (unleaded/E85),AUTOMATIC,288,38705,|n</v>
      </c>
    </row>
    <row r="896" spans="2:2">
      <c r="B896" t="str">
        <v>895,Ford,Taurus,2017,premium unleaded (recommended),AUTOMATIC,365,42520,|n</v>
      </c>
    </row>
    <row r="897" spans="2:2">
      <c r="B897" t="str">
        <v>896,Ford,Taurus X,2008,regular unleaded,AUTOMATIC,260,32600,|n</v>
      </c>
    </row>
    <row r="898" spans="2:2">
      <c r="B898" t="str">
        <v>897,Ford,Taurus X,2009,regular unleaded,AUTOMATIC,263,34175,896</v>
      </c>
    </row>
    <row r="899" spans="2:2">
      <c r="B899" t="str">
        <v>898,Ford,Thunderbird,2005,premium unleaded (required),AUTOMATIC,280,39415,|n</v>
      </c>
    </row>
    <row r="900" spans="2:2">
      <c r="B900" t="str">
        <v>899,Ford,Transit Connect,2015,regular unleaded,AUTOMATIC,169,29185,|n</v>
      </c>
    </row>
    <row r="901" spans="2:2">
      <c r="B901" t="str">
        <v>900,Ford,Transit Connect,2016,regular unleaded,AUTOMATIC,169,29300,899</v>
      </c>
    </row>
    <row r="902" spans="2:2">
      <c r="B902" t="str">
        <v>901,Ford,Transit Connect,2017,flex-fuel (unleaded/E85),AUTOMATIC,169,30215,|n</v>
      </c>
    </row>
    <row r="903" spans="2:2">
      <c r="B903" t="str">
        <v>902,Ford,Transit Wagon,2015,flex-fuel (unleaded/E85),AUTOMATIC,275,40830,|n</v>
      </c>
    </row>
    <row r="904" spans="2:2">
      <c r="B904" t="str">
        <v>903,Ford,Transit Wagon,2015,premium unleaded (recommended),AUTOMATIC,310,43795,|n</v>
      </c>
    </row>
    <row r="905" spans="2:2">
      <c r="B905" t="str">
        <v>904,Ford,Transit Wagon,2016,flex-fuel (unleaded/E85),AUTOMATIC,275,41030,|n</v>
      </c>
    </row>
    <row r="906" spans="2:2">
      <c r="B906" t="str">
        <v>905,Ford,Transit Wagon,2016,premium unleaded (recommended),AUTOMATIC,310,43995,|n</v>
      </c>
    </row>
    <row r="907" spans="2:2">
      <c r="B907" t="str">
        <v>906,Ford,Transit Wagon,2017,flex-fuel (unleaded/E85),AUTOMATIC,275,37120,|n</v>
      </c>
    </row>
    <row r="908" spans="2:2">
      <c r="B908" t="str">
        <v>907,Ford,Transit Wagon,2017,regular unleaded,AUTOMATIC,275,43370,|n</v>
      </c>
    </row>
    <row r="909" spans="2:2">
      <c r="B909" t="str">
        <v>908,Genesis,G80,2017,premium unleaded (recommended),AUTOMATIC,420,54550,|n</v>
      </c>
    </row>
    <row r="910" spans="2:2">
      <c r="B910" t="str">
        <v>909,Genesis,G80,2017,regular unleaded,AUTOMATIC,311,43900,|n</v>
      </c>
    </row>
    <row r="911" spans="2:2">
      <c r="B911" t="str">
        <v>910,GMC,Acadia,2015,regular unleaded,AUTOMATIC,288,49690,|n</v>
      </c>
    </row>
    <row r="912" spans="2:2">
      <c r="B912" t="str">
        <v>911,GMC,Acadia,2016,regular unleaded,AUTOMATIC,288,49890,910</v>
      </c>
    </row>
    <row r="913" spans="2:2">
      <c r="B913" t="str">
        <v>912,GMC,Acadia,2017,regular unleaded,AUTOMATIC,310,46920,911</v>
      </c>
    </row>
    <row r="914" spans="2:2">
      <c r="B914" t="str">
        <v>913,GMC,Acadia Limited,2017,regular unleaded,AUTOMATIC,281,45850,|n</v>
      </c>
    </row>
    <row r="915" spans="2:2">
      <c r="B915" t="str">
        <v>914,GMC,Canyon,2012,regular unleaded,AUTOMATIC,242,31790,|n</v>
      </c>
    </row>
    <row r="916" spans="2:2">
      <c r="B916" t="str">
        <v>915,GMC,Canyon,2012,regular unleaded,MANUAL,185,17490,|n</v>
      </c>
    </row>
    <row r="917" spans="2:2">
      <c r="B917" t="str">
        <v>916,GMC,Canyon,2015,regular unleaded,AUTOMATIC,305,37250,|n</v>
      </c>
    </row>
    <row r="918" spans="2:2">
      <c r="B918" t="str">
        <v>917,GMC,Canyon,2015,regular unleaded,MANUAL,200,22650,|n</v>
      </c>
    </row>
    <row r="919" spans="2:2">
      <c r="B919" t="str">
        <v>918,GMC,Canyon,2016,regular unleaded,AUTOMATIC,305,38110,|n</v>
      </c>
    </row>
    <row r="920" spans="2:2">
      <c r="B920" t="str">
        <v>919,GMC,Canyon,2016,regular unleaded,MANUAL,200,23310,|n</v>
      </c>
    </row>
    <row r="921" spans="2:2">
      <c r="B921" t="str">
        <v>920,GMC,Envoy,2007,regular unleaded,AUTOMATIC,302,37190,|n</v>
      </c>
    </row>
    <row r="922" spans="2:2">
      <c r="B922" t="str">
        <v>921,GMC,Envoy,2008,regular unleaded,AUTOMATIC,300,37105,920</v>
      </c>
    </row>
    <row r="923" spans="2:2">
      <c r="B923" t="str">
        <v>922,GMC,Envoy,2009,regular unleaded,AUTOMATIC,300,38670,921</v>
      </c>
    </row>
    <row r="924" spans="2:2">
      <c r="B924" t="str">
        <v>923,GMC,Envoy XL,2005,regular unleaded,AUTOMATIC,300,40235,|n</v>
      </c>
    </row>
    <row r="925" spans="2:2">
      <c r="B925" t="str">
        <v>924,GMC,Envoy XL,2006,regular unleaded,AUTOMATIC,300,37600,923</v>
      </c>
    </row>
    <row r="926" spans="2:2">
      <c r="B926" t="str">
        <v>925,GMC,Envoy XUV,2005,regular unleaded,AUTOMATIC,275,36115,|n</v>
      </c>
    </row>
    <row r="927" spans="2:2">
      <c r="B927" t="str">
        <v>926,GMC,Safari,2005,regular unleaded,AUTOMATIC,190,26430,|n</v>
      </c>
    </row>
    <row r="928" spans="2:2">
      <c r="B928" t="str">
        <v>927,GMC,Safari Cargo,2005,regular unleaded,AUTOMATIC,190,25430,|n</v>
      </c>
    </row>
    <row r="929" spans="2:2">
      <c r="B929" t="str">
        <v>928,GMC,Savana,2014,flex-fuel (unleaded/E85),AUTOMATIC,280,36030,|n</v>
      </c>
    </row>
    <row r="930" spans="2:2">
      <c r="B930" t="str">
        <v>929,GMC,Savana,2015,flex-fuel (unleaded/E85),AUTOMATIC,285,36700,928</v>
      </c>
    </row>
    <row r="931" spans="2:2">
      <c r="B931" t="str">
        <v>930,GMC,Savana,2016,flex-fuel (unleaded/E85),AUTOMATIC,285,37500,929</v>
      </c>
    </row>
    <row r="932" spans="2:2">
      <c r="B932" t="str">
        <v>931,GMC,Savana Cargo,2014,flex-fuel (unleaded/E85),AUTOMATIC,285,33420,|n</v>
      </c>
    </row>
    <row r="933" spans="2:2">
      <c r="B933" t="str">
        <v>932,GMC,Savana Cargo,2014,regular unleaded,AUTOMATIC,195,27710,|n</v>
      </c>
    </row>
    <row r="934" spans="2:2">
      <c r="B934" t="str">
        <v>933,GMC,Savana Cargo,2015,flex-fuel (unleaded/E85),AUTOMATIC,285,33760,|n</v>
      </c>
    </row>
    <row r="935" spans="2:2">
      <c r="B935" t="str">
        <v>934,GMC,Savana Cargo,2016,flex-fuel (unleaded/E85),AUTOMATIC,285,34800,933</v>
      </c>
    </row>
    <row r="936" spans="2:2">
      <c r="B936" t="str">
        <v>935,GMC,Sierra 1500,2015,flex-fuel (unleaded/E85),AUTOMATIC,285,42935,|n</v>
      </c>
    </row>
    <row r="937" spans="2:2">
      <c r="B937" t="str">
        <v>936,GMC,Sierra 1500,2015,regular unleaded,AUTOMATIC,355,53115,|n</v>
      </c>
    </row>
    <row r="938" spans="2:2">
      <c r="B938" t="str">
        <v>937,GMC,Sierra 1500,2016,flex-fuel (unleaded/E85),AUTOMATIC,285,43505,|n</v>
      </c>
    </row>
    <row r="939" spans="2:2">
      <c r="B939" t="str">
        <v>938,GMC,Sierra 1500,2016,regular unleaded,AUTOMATIC,355,54540,|n</v>
      </c>
    </row>
    <row r="940" spans="2:2">
      <c r="B940" t="str">
        <v>939,GMC,Sierra 1500,2017,flex-fuel (unleaded/E85),AUTOMATIC,285,43995,|n</v>
      </c>
    </row>
    <row r="941" spans="2:2">
      <c r="B941" t="str">
        <v>940,GMC,Sierra 1500,2017,regular unleaded,AUTOMATIC,355,55605,|n</v>
      </c>
    </row>
    <row r="942" spans="2:2">
      <c r="B942" t="str">
        <v>941,GMC,Sierra 1500 Classic,2007,flex-fuel (unleaded/E85),AUTOMATIC,295,35520,|n</v>
      </c>
    </row>
    <row r="943" spans="2:2">
      <c r="B943" t="str">
        <v>942,GMC,Sierra 1500 Classic,2007,regular unleaded,AUTOMATIC,345,39125,|n</v>
      </c>
    </row>
    <row r="944" spans="2:2">
      <c r="B944" t="str">
        <v>943,GMC,Sierra 1500 Classic,2007,regular unleaded,MANUAL,195,20750,|n</v>
      </c>
    </row>
    <row r="945" spans="2:2">
      <c r="B945" t="str">
        <v>944,GMC,Sierra 1500 Hybrid,2011,regular unleaded,AUTOMATIC,332,48575,|n</v>
      </c>
    </row>
    <row r="946" spans="2:2">
      <c r="B946" t="str">
        <v>945,GMC,Sierra 1500 Hybrid,2012,regular unleaded,AUTOMATIC,332,49990,944</v>
      </c>
    </row>
    <row r="947" spans="2:2">
      <c r="B947" t="str">
        <v>946,GMC,Sierra 1500 Hybrid,2013,regular unleaded,AUTOMATIC,332,51935,945</v>
      </c>
    </row>
    <row r="948" spans="2:2">
      <c r="B948" t="str">
        <v>947,GMC,Sierra 1500HD,2006,regular unleaded,AUTOMATIC,300,36525,|n</v>
      </c>
    </row>
    <row r="949" spans="2:2">
      <c r="B949" t="str">
        <v>948,GMC,Terrain,2015,regular unleaded,AUTOMATIC,182,37240,|n</v>
      </c>
    </row>
    <row r="950" spans="2:2">
      <c r="B950" t="str">
        <v>949,GMC,Terrain,2016,regular unleaded,AUTOMATIC,182,35725,948</v>
      </c>
    </row>
    <row r="951" spans="2:2">
      <c r="B951" t="str">
        <v>950,GMC,Terrain,2017,regular unleaded,AUTOMATIC,182,36025,949</v>
      </c>
    </row>
    <row r="952" spans="2:2">
      <c r="B952" t="str">
        <v>951,GMC,Yukon,2015,flex-fuel (unleaded/E85),AUTOMATIC,355,59225,|n</v>
      </c>
    </row>
    <row r="953" spans="2:2">
      <c r="B953" t="str">
        <v>952,GMC,Yukon,2015,premium unleaded (recommended),AUTOMATIC,420,67520,|n</v>
      </c>
    </row>
    <row r="954" spans="2:2">
      <c r="B954" t="str">
        <v>953,GMC,Yukon,2016,flex-fuel (unleaded/E85),AUTOMATIC,355,60000,|n</v>
      </c>
    </row>
    <row r="955" spans="2:2">
      <c r="B955" t="str">
        <v>954,GMC,Yukon,2016,premium unleaded (recommended),AUTOMATIC,420,68325,|n</v>
      </c>
    </row>
    <row r="956" spans="2:2">
      <c r="B956" t="str">
        <v>955,GMC,Yukon,2017,flex-fuel (unleaded/E85),AUTOMATIC,355,60315,|n</v>
      </c>
    </row>
    <row r="957" spans="2:2">
      <c r="B957" t="str">
        <v>956,GMC,Yukon,2017,premium unleaded (recommended),AUTOMATIC,420,68965,|n</v>
      </c>
    </row>
    <row r="958" spans="2:2">
      <c r="B958" t="str">
        <v>957,GMC,Yukon Hybrid,2011,regular unleaded,AUTOMATIC,332,61770,|n</v>
      </c>
    </row>
    <row r="959" spans="2:2">
      <c r="B959" t="str">
        <v>958,GMC,Yukon Hybrid,2012,regular unleaded,AUTOMATIC,332,63130,957</v>
      </c>
    </row>
    <row r="960" spans="2:2">
      <c r="B960" t="str">
        <v>959,GMC,Yukon Hybrid,2013,regular unleaded,AUTOMATIC,332,64805,958</v>
      </c>
    </row>
    <row r="961" spans="2:2">
      <c r="B961" t="str">
        <v>960,GMC,Yukon XL,2015,flex-fuel (unleaded/E85),AUTOMATIC,355,61925,|n</v>
      </c>
    </row>
    <row r="962" spans="2:2">
      <c r="B962" t="str">
        <v>961,GMC,Yukon XL,2015,premium unleaded (recommended),AUTOMATIC,420,70220,|n</v>
      </c>
    </row>
    <row r="963" spans="2:2">
      <c r="B963" t="str">
        <v>962,GMC,Yukon XL,2016,flex-fuel (unleaded/E85),AUTOMATIC,355,62700,|n</v>
      </c>
    </row>
    <row r="964" spans="2:2">
      <c r="B964" t="str">
        <v>963,GMC,Yukon XL,2016,premium unleaded (recommended),AUTOMATIC,420,71025,|n</v>
      </c>
    </row>
    <row r="965" spans="2:2">
      <c r="B965" t="str">
        <v>964,GMC,Yukon XL,2017,flex-fuel (unleaded/E85),AUTOMATIC,355,63015,|n</v>
      </c>
    </row>
    <row r="966" spans="2:2">
      <c r="B966" t="str">
        <v>965,GMC,Yukon XL,2017,premium unleaded (recommended),AUTOMATIC,420,71665,|n</v>
      </c>
    </row>
    <row r="967" spans="2:2">
      <c r="B967" t="str">
        <v>966,Honda,Accord,2015,regular unleaded,AUTOMATIC,278,33630,|n</v>
      </c>
    </row>
    <row r="968" spans="2:2">
      <c r="B968" t="str">
        <v>967,Honda,Accord,2015,regular unleaded,MANUAL,278,32550,|n</v>
      </c>
    </row>
    <row r="969" spans="2:2">
      <c r="B969" t="str">
        <v>968,Honda,Accord,2016,regular unleaded,AUTOMATIC,278,34680,|n</v>
      </c>
    </row>
    <row r="970" spans="2:2">
      <c r="B970" t="str">
        <v>969,Honda,Accord,2016,regular unleaded,MANUAL,278,31025,|n</v>
      </c>
    </row>
    <row r="971" spans="2:2">
      <c r="B971" t="str">
        <v>970,Honda,Accord,2017,regular unleaded,AUTOMATIC,278,34830,|n</v>
      </c>
    </row>
    <row r="972" spans="2:2">
      <c r="B972" t="str">
        <v>971,Honda,Accord,2017,regular unleaded,MANUAL,278,31175,|n</v>
      </c>
    </row>
    <row r="973" spans="2:2">
      <c r="B973" t="str">
        <v>972,Honda,Accord Crosstour,2010,regular unleaded,AUTOMATIC,271,36220,|n</v>
      </c>
    </row>
    <row r="974" spans="2:2">
      <c r="B974" t="str">
        <v>973,Honda,Accord Crosstour,2011,regular unleaded,AUTOMATIC,271,36540,972</v>
      </c>
    </row>
    <row r="975" spans="2:2">
      <c r="B975" t="str">
        <v>974,Honda,Accord Hybrid,2014,regular unleaded,AUTOMATIC,195,34905,|n</v>
      </c>
    </row>
    <row r="976" spans="2:2">
      <c r="B976" t="str">
        <v>975,Honda,Accord Hybrid,2015,regular unleaded,AUTOMATIC,196,35055,974</v>
      </c>
    </row>
    <row r="977" spans="2:2">
      <c r="B977" t="str">
        <v>976,Honda,Accord Hybrid,2017,regular unleaded,AUTOMATIC,212,35955,975</v>
      </c>
    </row>
    <row r="978" spans="2:2">
      <c r="B978" t="str">
        <v>977,Honda,Accord Plug-In Hybrid,2014,regular unleaded,AUTOMATIC,196,39780,|n</v>
      </c>
    </row>
    <row r="979" spans="2:2">
      <c r="B979" t="str">
        <v>978,Honda,Civic,2015,premium unleaded (required),MANUAL,205,24590,|n</v>
      </c>
    </row>
    <row r="980" spans="2:2">
      <c r="B980" t="str">
        <v>979,Honda,Civic,2015,regular unleaded,AUTOMATIC,110,29390,|n</v>
      </c>
    </row>
    <row r="981" spans="2:2">
      <c r="B981" t="str">
        <v>980,Honda,Civic,2015,regular unleaded,MANUAL,143,20390,|n</v>
      </c>
    </row>
    <row r="982" spans="2:2">
      <c r="B982" t="str">
        <v>981,Honda,Civic,2016,regular unleaded,AUTOMATIC,174,26500,|n</v>
      </c>
    </row>
    <row r="983" spans="2:2">
      <c r="B983" t="str">
        <v>982,Honda,Civic,2016,regular unleaded,MANUAL,158,19050,|n</v>
      </c>
    </row>
    <row r="984" spans="2:2">
      <c r="B984" t="str">
        <v>983,Honda,Civic,2017,premium unleaded (recommended),AUTOMATIC,180,22100,|n</v>
      </c>
    </row>
    <row r="985" spans="2:2">
      <c r="B985" t="str">
        <v>984,Honda,Civic,2017,premium unleaded (recommended),MANUAL,180,21300,|n</v>
      </c>
    </row>
    <row r="986" spans="2:2">
      <c r="B986" t="str">
        <v>985,Honda,Civic,2017,regular unleaded,AUTOMATIC,174,26600,|n</v>
      </c>
    </row>
    <row r="987" spans="2:2">
      <c r="B987" t="str">
        <v>986,Honda,Civic,2017,regular unleaded,MANUAL,174,21600,|n</v>
      </c>
    </row>
    <row r="988" spans="2:2">
      <c r="B988" t="str">
        <v>987,Honda,Crosstour,2013,regular unleaded,AUTOMATIC,278,37090,|n</v>
      </c>
    </row>
    <row r="989" spans="2:2">
      <c r="B989" t="str">
        <v>988,Honda,Crosstour,2014,regular unleaded,AUTOMATIC,278,37240,987</v>
      </c>
    </row>
    <row r="990" spans="2:2">
      <c r="B990" t="str">
        <v>989,Honda,Crosstour,2015,regular unleaded,AUTOMATIC,278,37390,988</v>
      </c>
    </row>
    <row r="991" spans="2:2">
      <c r="B991" t="str">
        <v>990,Honda,CR-V,2014,regular unleaded,AUTOMATIC,185,30620,|n</v>
      </c>
    </row>
    <row r="992" spans="2:2">
      <c r="B992" t="str">
        <v>991,Honda,CR-V,2015,regular unleaded,AUTOMATIC,185,32895,990</v>
      </c>
    </row>
    <row r="993" spans="2:2">
      <c r="B993" t="str">
        <v>992,Honda,CR-V,2016,regular unleaded,AUTOMATIC,185,33395,991</v>
      </c>
    </row>
    <row r="994" spans="2:2">
      <c r="B994" t="str">
        <v>993,Honda,CR-Z,2014,regular unleaded,AUTOMATIC,130,23990,|n</v>
      </c>
    </row>
    <row r="995" spans="2:2">
      <c r="B995" t="str">
        <v>994,Honda,CR-Z,2014,regular unleaded,MANUAL,130,23340,|n</v>
      </c>
    </row>
    <row r="996" spans="2:2">
      <c r="B996" t="str">
        <v>995,Honda,CR-Z,2015,regular unleaded,AUTOMATIC,130,24140,|n</v>
      </c>
    </row>
    <row r="997" spans="2:2">
      <c r="B997" t="str">
        <v>996,Honda,CR-Z,2015,regular unleaded,MANUAL,130,23490,|n</v>
      </c>
    </row>
    <row r="998" spans="2:2">
      <c r="B998" t="str">
        <v>997,Honda,CR-Z,2016,regular unleaded,AUTOMATIC,130,25090,|n</v>
      </c>
    </row>
    <row r="999" spans="2:2">
      <c r="B999" t="str">
        <v>998,Honda,CR-Z,2016,regular unleaded,MANUAL,130,24440,|n</v>
      </c>
    </row>
    <row r="1000" spans="2:2">
      <c r="B1000" t="str">
        <v>999,Honda,Element,2009,regular unleaded,AUTOMATIC,166,25770,|n</v>
      </c>
    </row>
    <row r="1001" spans="2:2">
      <c r="B1001" t="str">
        <v>1000,Honda,Element,2009,regular unleaded,MANUAL,166,23270,|n</v>
      </c>
    </row>
    <row r="1002" spans="2:2">
      <c r="B1002" t="str">
        <v>1001,Honda,Element,2010,regular unleaded,AUTOMATIC,166,25585,|n</v>
      </c>
    </row>
    <row r="1003" spans="2:2">
      <c r="B1003" t="str">
        <v>1002,Honda,Element,2011,regular unleaded,AUTOMATIC,166,24185,1001</v>
      </c>
    </row>
    <row r="1004" spans="2:2">
      <c r="B1004" t="str">
        <v>1003,Honda,Fit,2015,regular unleaded,AUTOMATIC,130,20925,|n</v>
      </c>
    </row>
    <row r="1005" spans="2:2">
      <c r="B1005" t="str">
        <v>1004,Honda,Fit,2015,regular unleaded,MANUAL,130,17560,|n</v>
      </c>
    </row>
    <row r="1006" spans="2:2">
      <c r="B1006" t="str">
        <v>1005,Honda,Fit,2016,regular unleaded,AUTOMATIC,130,21165,|n</v>
      </c>
    </row>
    <row r="1007" spans="2:2">
      <c r="B1007" t="str">
        <v>1006,Honda,Fit,2016,regular unleaded,MANUAL,130,17800,|n</v>
      </c>
    </row>
    <row r="1008" spans="2:2">
      <c r="B1008" t="str">
        <v>1007,Honda,Fit,2017,regular unleaded,AUTOMATIC,130,21265,|n</v>
      </c>
    </row>
    <row r="1009" spans="2:2">
      <c r="B1009" t="str">
        <v>1008,Honda,Fit,2017,regular unleaded,MANUAL,130,17900,|n</v>
      </c>
    </row>
    <row r="1010" spans="2:2">
      <c r="B1010" t="str">
        <v>1009,Honda,Fit EV,2013,electric,DIRECT_DRIVE,136,36625,|n</v>
      </c>
    </row>
    <row r="1011" spans="2:2">
      <c r="B1011" t="str">
        <v>1010,Honda,Fit EV,2014,electric,DIRECT_DRIVE,136,36625,1009</v>
      </c>
    </row>
    <row r="1012" spans="2:2">
      <c r="B1012" t="str">
        <v>1011,Honda,HR-V,2016,regular unleaded,AUTOMATIC,141,25990,|n</v>
      </c>
    </row>
    <row r="1013" spans="2:2">
      <c r="B1013" t="str">
        <v>1012,Honda,HR-V,2016,regular unleaded,MANUAL,141,21265,|n</v>
      </c>
    </row>
    <row r="1014" spans="2:2">
      <c r="B1014" t="str">
        <v>1013,Honda,HR-V,2017,regular unleaded,AUTOMATIC,141,26140,|n</v>
      </c>
    </row>
    <row r="1015" spans="2:2">
      <c r="B1015" t="str">
        <v>1014,Honda,HR-V,2017,regular unleaded,MANUAL,141,21415,|n</v>
      </c>
    </row>
    <row r="1016" spans="2:2">
      <c r="B1016" t="str">
        <v>1015,Honda,Insight,2012,regular unleaded,AUTOMATIC,98,23690,|n</v>
      </c>
    </row>
    <row r="1017" spans="2:2">
      <c r="B1017" t="str">
        <v>1016,Honda,Insight,2013,regular unleaded,AUTOMATIC,98,23790,1015</v>
      </c>
    </row>
    <row r="1018" spans="2:2">
      <c r="B1018" t="str">
        <v>1017,Honda,Insight,2014,regular unleaded,AUTOMATIC,98,23915,1016</v>
      </c>
    </row>
    <row r="1019" spans="2:2">
      <c r="B1019" t="str">
        <v>1018,Honda,Odyssey,2015,regular unleaded,AUTOMATIC,248,44600,|n</v>
      </c>
    </row>
    <row r="1020" spans="2:2">
      <c r="B1020" t="str">
        <v>1019,Honda,Odyssey,2016,regular unleaded,AUTOMATIC,248,44875,1018</v>
      </c>
    </row>
    <row r="1021" spans="2:2">
      <c r="B1021" t="str">
        <v>1020,Honda,Pilot,2015,regular unleaded,AUTOMATIC,250,41620,|n</v>
      </c>
    </row>
    <row r="1022" spans="2:2">
      <c r="B1022" t="str">
        <v>1021,Honda,Pilot,2016,regular unleaded,AUTOMATIC,280,46570,1020</v>
      </c>
    </row>
    <row r="1023" spans="2:2">
      <c r="B1023" t="str">
        <v>1022,Honda,Pilot,2017,regular unleaded,AUTOMATIC,280,47070,1021</v>
      </c>
    </row>
    <row r="1024" spans="2:2">
      <c r="B1024" t="str">
        <v>1023,Honda,Ridgeline,2013,regular unleaded,AUTOMATIC,250,37380,|n</v>
      </c>
    </row>
    <row r="1025" spans="2:2">
      <c r="B1025" t="str">
        <v>1024,Honda,Ridgeline,2014,regular unleaded,AUTOMATIC,250,37505,1023</v>
      </c>
    </row>
    <row r="1026" spans="2:2">
      <c r="B1026" t="str">
        <v>1025,Honda,Ridgeline,2017,regular unleaded,AUTOMATIC,280,42870,1024</v>
      </c>
    </row>
    <row r="1027" spans="2:2">
      <c r="B1027" t="str">
        <v>1026,Honda,S2000,2007,premium unleaded (required),MANUAL,237,34250,|n</v>
      </c>
    </row>
    <row r="1028" spans="2:2">
      <c r="B1028" t="str">
        <v>1027,Honda,S2000,2008,premium unleaded (required),MANUAL,237,37300,1026</v>
      </c>
    </row>
    <row r="1029" spans="2:2">
      <c r="B1029" t="str">
        <v>1028,Honda,S2000,2009,premium unleaded (required),MANUAL,237,37995,1027</v>
      </c>
    </row>
    <row r="1030" spans="2:2">
      <c r="B1030" t="str">
        <v>1029,HUMMER,H3,2008,regular unleaded,AUTOMATIC,300,39560,|n</v>
      </c>
    </row>
    <row r="1031" spans="2:2">
      <c r="B1031" t="str">
        <v>1030,HUMMER,H3,2008,regular unleaded,MANUAL,242,39290,|n</v>
      </c>
    </row>
    <row r="1032" spans="2:2">
      <c r="B1032" t="str">
        <v>1031,HUMMER,H3,2009,regular unleaded,AUTOMATIC,242,43130,|n</v>
      </c>
    </row>
    <row r="1033" spans="2:2">
      <c r="B1033" t="str">
        <v>1032,HUMMER,H3,2009,regular unleaded,MANUAL,242,33390,|n</v>
      </c>
    </row>
    <row r="1034" spans="2:2">
      <c r="B1034" t="str">
        <v>1033,HUMMER,H3,2010,flex-fuel (unleaded/E85),AUTOMATIC,300,41705,|n</v>
      </c>
    </row>
    <row r="1035" spans="2:2">
      <c r="B1035" t="str">
        <v>1034,HUMMER,H3,2010,regular unleaded,AUTOMATIC,239,38365,|n</v>
      </c>
    </row>
    <row r="1036" spans="2:2">
      <c r="B1036" t="str">
        <v>1035,HUMMER,H3,2010,regular unleaded,MANUAL,239,35960,|n</v>
      </c>
    </row>
    <row r="1037" spans="2:2">
      <c r="B1037" t="str">
        <v>1036,HUMMER,H3T,2009,regular unleaded,AUTOMATIC,300,36015,|n</v>
      </c>
    </row>
    <row r="1038" spans="2:2">
      <c r="B1038" t="str">
        <v>1037,HUMMER,H3T,2009,regular unleaded,MANUAL,239,30750,|n</v>
      </c>
    </row>
    <row r="1039" spans="2:2">
      <c r="B1039" t="str">
        <v>1038,HUMMER,H3T,2010,flex-fuel (unleaded/E85),AUTOMATIC,300,39205,|n</v>
      </c>
    </row>
    <row r="1040" spans="2:2">
      <c r="B1040" t="str">
        <v>1039,HUMMER,H3T,2010,regular unleaded,AUTOMATIC,239,36355,|n</v>
      </c>
    </row>
    <row r="1041" spans="2:2">
      <c r="B1041" t="str">
        <v>1040,HUMMER,H3T,2010,regular unleaded,MANUAL,239,33485,|n</v>
      </c>
    </row>
    <row r="1042" spans="2:2">
      <c r="B1042" t="str">
        <v>1041,Hyundai,Accent,2014,regular unleaded,AUTOMATIC,138,17395,|n</v>
      </c>
    </row>
    <row r="1043" spans="2:2">
      <c r="B1043" t="str">
        <v>1042,Hyundai,Accent,2014,regular unleaded,MANUAL,138,16395,|n</v>
      </c>
    </row>
    <row r="1044" spans="2:2">
      <c r="B1044" t="str">
        <v>1043,Hyundai,Accent,2015,regular unleaded,AUTOMATIC,137,17495,|n</v>
      </c>
    </row>
    <row r="1045" spans="2:2">
      <c r="B1045" t="str">
        <v>1044,Hyundai,Accent,2015,regular unleaded,MANUAL,137,16495,|n</v>
      </c>
    </row>
    <row r="1046" spans="2:2">
      <c r="B1046" t="str">
        <v>1045,Hyundai,Accent,2016,regular unleaded,AUTOMATIC,137,17495,|n</v>
      </c>
    </row>
    <row r="1047" spans="2:2">
      <c r="B1047" t="str">
        <v>1046,Hyundai,Accent,2016,regular unleaded,MANUAL,137,16495,|n</v>
      </c>
    </row>
    <row r="1048" spans="2:2">
      <c r="B1048" t="str">
        <v>1047,Hyundai,Azera,2015,regular unleaded,AUTOMATIC,293,38200,|n</v>
      </c>
    </row>
    <row r="1049" spans="2:2">
      <c r="B1049" t="str">
        <v>1048,Hyundai,Azera,2016,regular unleaded,AUTOMATIC,293,39300,1047</v>
      </c>
    </row>
    <row r="1050" spans="2:2">
      <c r="B1050" t="str">
        <v>1049,Hyundai,Azera,2017,regular unleaded,AUTOMATIC,293,39300,1048</v>
      </c>
    </row>
    <row r="1051" spans="2:2">
      <c r="B1051" t="str">
        <v>1050,Hyundai,Elantra,2015,regular unleaded,AUTOMATIC,173,22600,|n</v>
      </c>
    </row>
    <row r="1052" spans="2:2">
      <c r="B1052" t="str">
        <v>1051,Hyundai,Elantra,2015,regular unleaded,MANUAL,173,21600,|n</v>
      </c>
    </row>
    <row r="1053" spans="2:2">
      <c r="B1053" t="str">
        <v>1052,Hyundai,Elantra,2016,regular unleaded,AUTOMATIC,145,21700,|n</v>
      </c>
    </row>
    <row r="1054" spans="2:2">
      <c r="B1054" t="str">
        <v>1053,Hyundai,Elantra,2016,regular unleaded,MANUAL,173,20250,|n</v>
      </c>
    </row>
    <row r="1055" spans="2:2">
      <c r="B1055" t="str">
        <v>1054,Hyundai,Elantra,2017,regular unleaded,AUTOMATED_MANUAL,201,22750,|n</v>
      </c>
    </row>
    <row r="1056" spans="2:2">
      <c r="B1056" t="str">
        <v>1055,Hyundai,Elantra,2017,regular unleaded,AUTOMATIC,147,22350,|n</v>
      </c>
    </row>
    <row r="1057" spans="2:2">
      <c r="B1057" t="str">
        <v>1056,Hyundai,Elantra,2017,regular unleaded,MANUAL,201,21650,|n</v>
      </c>
    </row>
    <row r="1058" spans="2:2">
      <c r="B1058" t="str">
        <v>1057,Hyundai,Elantra Coupe,2013,regular unleaded,AUTOMATIC,148,20895,|n</v>
      </c>
    </row>
    <row r="1059" spans="2:2">
      <c r="B1059" t="str">
        <v>1058,Hyundai,Elantra Coupe,2013,regular unleaded,MANUAL,148,19895,|n</v>
      </c>
    </row>
    <row r="1060" spans="2:2">
      <c r="B1060" t="str">
        <v>1059,Hyundai,Elantra Coupe,2014,regular unleaded,AUTOMATIC,173,19600,|n</v>
      </c>
    </row>
    <row r="1061" spans="2:2">
      <c r="B1061" t="str">
        <v>1060,Hyundai,Elantra GT,2015,regular unleaded,AUTOMATIC,173,19800,|n</v>
      </c>
    </row>
    <row r="1062" spans="2:2">
      <c r="B1062" t="str">
        <v>1061,Hyundai,Elantra GT,2015,regular unleaded,MANUAL,173,18800,|n</v>
      </c>
    </row>
    <row r="1063" spans="2:2">
      <c r="B1063" t="str">
        <v>1062,Hyundai,Elantra GT,2016,regular unleaded,AUTOMATIC,173,19800,|n</v>
      </c>
    </row>
    <row r="1064" spans="2:2">
      <c r="B1064" t="str">
        <v>1063,Hyundai,Elantra GT,2016,regular unleaded,MANUAL,173,18800,|n</v>
      </c>
    </row>
    <row r="1065" spans="2:2">
      <c r="B1065" t="str">
        <v>1064,Hyundai,Elantra GT,2017,regular unleaded,AUTOMATIC,173,19800,|n</v>
      </c>
    </row>
    <row r="1066" spans="2:2">
      <c r="B1066" t="str">
        <v>1065,Hyundai,Elantra GT,2017,regular unleaded,MANUAL,173,18800,|n</v>
      </c>
    </row>
    <row r="1067" spans="2:2">
      <c r="B1067" t="str">
        <v>1066,Hyundai,Elantra Touring,2010,regular unleaded,AUTOMATIC,138,19795,|n</v>
      </c>
    </row>
    <row r="1068" spans="2:2">
      <c r="B1068" t="str">
        <v>1067,Hyundai,Elantra Touring,2010,regular unleaded,MANUAL,138,18995,|n</v>
      </c>
    </row>
    <row r="1069" spans="2:2">
      <c r="B1069" t="str">
        <v>1068,Hyundai,Elantra Touring,2011,regular unleaded,AUTOMATIC,138,20295,|n</v>
      </c>
    </row>
    <row r="1070" spans="2:2">
      <c r="B1070" t="str">
        <v>1069,Hyundai,Elantra Touring,2011,regular unleaded,MANUAL,138,19495,|n</v>
      </c>
    </row>
    <row r="1071" spans="2:2">
      <c r="B1071" t="str">
        <v>1070,Hyundai,Elantra Touring,2012,regular unleaded,AUTOMATIC,138,20295,|n</v>
      </c>
    </row>
    <row r="1072" spans="2:2">
      <c r="B1072" t="str">
        <v>1071,Hyundai,Elantra Touring,2012,regular unleaded,MANUAL,138,19495,|n</v>
      </c>
    </row>
    <row r="1073" spans="2:2">
      <c r="B1073" t="str">
        <v>1072,Hyundai,Entourage,2007,regular unleaded,AUTOMATIC,242,28895,|n</v>
      </c>
    </row>
    <row r="1074" spans="2:2">
      <c r="B1074" t="str">
        <v>1073,Hyundai,Entourage,2008,regular unleaded,AUTOMATIC,250,29895,1072</v>
      </c>
    </row>
    <row r="1075" spans="2:2">
      <c r="B1075" t="str">
        <v>1074,Hyundai,Equus,2014,premium unleaded (recommended),AUTOMATIC,429,68500,|n</v>
      </c>
    </row>
    <row r="1076" spans="2:2">
      <c r="B1076" t="str">
        <v>1075,Hyundai,Equus,2015,premium unleaded (recommended),AUTOMATIC,429,68750,1074</v>
      </c>
    </row>
    <row r="1077" spans="2:2">
      <c r="B1077" t="str">
        <v>1076,Hyundai,Equus,2016,premium unleaded (recommended),AUTOMATIC,429,68750,1075</v>
      </c>
    </row>
    <row r="1078" spans="2:2">
      <c r="B1078" t="str">
        <v>1077,Hyundai,Genesis,2014,premium unleaded (recommended),AUTOMATIC,429,47400,|n</v>
      </c>
    </row>
    <row r="1079" spans="2:2">
      <c r="B1079" t="str">
        <v>1078,Hyundai,Genesis,2014,regular unleaded,AUTOMATIC,333,35200,|n</v>
      </c>
    </row>
    <row r="1080" spans="2:2">
      <c r="B1080" t="str">
        <v>1079,Hyundai,Genesis,2015,premium unleaded (recommended),AUTOMATIC,420,51500,|n</v>
      </c>
    </row>
    <row r="1081" spans="2:2">
      <c r="B1081" t="str">
        <v>1080,Hyundai,Genesis,2015,regular unleaded,AUTOMATIC,311,40500,|n</v>
      </c>
    </row>
    <row r="1082" spans="2:2">
      <c r="B1082" t="str">
        <v>1081,Hyundai,Genesis,2016,premium unleaded (recommended),AUTOMATIC,420,53850,|n</v>
      </c>
    </row>
    <row r="1083" spans="2:2">
      <c r="B1083" t="str">
        <v>1082,Hyundai,Genesis,2016,regular unleaded,AUTOMATIC,311,41250,|n</v>
      </c>
    </row>
    <row r="1084" spans="2:2">
      <c r="B1084" t="str">
        <v>1083,Hyundai,Genesis Coupe,2014,premium unleaded (recommended),AUTOMATIC,348,34600,|n</v>
      </c>
    </row>
    <row r="1085" spans="2:2">
      <c r="B1085" t="str">
        <v>1084,Hyundai,Genesis Coupe,2014,premium unleaded (recommended),MANUAL,348,33400,|n</v>
      </c>
    </row>
    <row r="1086" spans="2:2">
      <c r="B1086" t="str">
        <v>1085,Hyundai,Genesis Coupe,2015,premium unleaded (recommended),AUTOMATIC,348,34600,|n</v>
      </c>
    </row>
    <row r="1087" spans="2:2">
      <c r="B1087" t="str">
        <v>1086,Hyundai,Genesis Coupe,2015,premium unleaded (recommended),MANUAL,348,33400,|n</v>
      </c>
    </row>
    <row r="1088" spans="2:2">
      <c r="B1088" t="str">
        <v>1087,Hyundai,Genesis Coupe,2016,premium unleaded (recommended),AUTOMATIC,348,34950,|n</v>
      </c>
    </row>
    <row r="1089" spans="2:2">
      <c r="B1089" t="str">
        <v>1088,Hyundai,Genesis Coupe,2016,premium unleaded (recommended),MANUAL,348,33750,|n</v>
      </c>
    </row>
    <row r="1090" spans="2:2">
      <c r="B1090" t="str">
        <v>1089,Hyundai,Santa Fe,2015,regular unleaded,AUTOMATIC,290,36000,|n</v>
      </c>
    </row>
    <row r="1091" spans="2:2">
      <c r="B1091" t="str">
        <v>1090,Hyundai,Santa Fe,2016,regular unleaded,AUTOMATIC,290,36250,1089</v>
      </c>
    </row>
    <row r="1092" spans="2:2">
      <c r="B1092" t="str">
        <v>1091,Hyundai,Santa Fe,2017,regular unleaded,AUTOMATIC,290,41150,1090</v>
      </c>
    </row>
    <row r="1093" spans="2:2">
      <c r="B1093" t="str">
        <v>1092,Hyundai,Santa Fe Sport,2015,regular unleaded,AUTOMATIC,264,33000,|n</v>
      </c>
    </row>
    <row r="1094" spans="2:2">
      <c r="B1094" t="str">
        <v>1093,Hyundai,Santa Fe Sport,2016,regular unleaded,AUTOMATIC,265,33000,1092</v>
      </c>
    </row>
    <row r="1095" spans="2:2">
      <c r="B1095" t="str">
        <v>1094,Hyundai,Santa Fe Sport,2017,regular unleaded,AUTOMATIC,265,38250,1093</v>
      </c>
    </row>
    <row r="1096" spans="2:2">
      <c r="B1096" t="str">
        <v>1095,Hyundai,Sonata,2015,regular unleaded,AUTOMATED_MANUAL,177,23275,|n</v>
      </c>
    </row>
    <row r="1097" spans="2:2">
      <c r="B1097" t="str">
        <v>1096,Hyundai,Sonata,2015,regular unleaded,AUTOMATIC,245,33525,|n</v>
      </c>
    </row>
    <row r="1098" spans="2:2">
      <c r="B1098" t="str">
        <v>1097,Hyundai,Sonata,2016,regular unleaded,AUTOMATED_MANUAL,178,23725,|n</v>
      </c>
    </row>
    <row r="1099" spans="2:2">
      <c r="B1099" t="str">
        <v>1098,Hyundai,Sonata,2016,regular unleaded,AUTOMATIC,245,34075,|n</v>
      </c>
    </row>
    <row r="1100" spans="2:2">
      <c r="B1100" t="str">
        <v>1099,Hyundai,Sonata,2017,regular unleaded,AUTOMATED_MANUAL,178,23125,|n</v>
      </c>
    </row>
    <row r="1101" spans="2:2">
      <c r="B1101" t="str">
        <v>1100,Hyundai,Sonata,2017,regular unleaded,AUTOMATIC,245,34350,|n</v>
      </c>
    </row>
    <row r="1102" spans="2:2">
      <c r="B1102" t="str">
        <v>1101,Hyundai,Sonata Hybrid,2015,regular unleaded,AUTOMATIC,199,29500,|n</v>
      </c>
    </row>
    <row r="1103" spans="2:2">
      <c r="B1103" t="str">
        <v>1102,Hyundai,Sonata Hybrid,2016,regular unleaded,AUTOMATIC,193,30100,1101</v>
      </c>
    </row>
    <row r="1104" spans="2:2">
      <c r="B1104" t="str">
        <v>1103,Hyundai,Sonata Hybrid,2017,regular unleaded,AUTOMATIC,193,30100,1102</v>
      </c>
    </row>
    <row r="1105" spans="2:2">
      <c r="B1105" t="str">
        <v>1104,Hyundai,Tiburon,2006,regular unleaded,AUTOMATIC,172,21195,|n</v>
      </c>
    </row>
    <row r="1106" spans="2:2">
      <c r="B1106" t="str">
        <v>1105,Hyundai,Tiburon,2006,regular unleaded,MANUAL,172,21595,|n</v>
      </c>
    </row>
    <row r="1107" spans="2:2">
      <c r="B1107" t="str">
        <v>1106,Hyundai,Tiburon,2007,regular unleaded,AUTOMATIC,172,22795,|n</v>
      </c>
    </row>
    <row r="1108" spans="2:2">
      <c r="B1108" t="str">
        <v>1107,Hyundai,Tiburon,2007,regular unleaded,MANUAL,172,22095,|n</v>
      </c>
    </row>
    <row r="1109" spans="2:2">
      <c r="B1109" t="str">
        <v>1108,Hyundai,Tiburon,2008,regular unleaded,AUTOMATIC,172,22770,|n</v>
      </c>
    </row>
    <row r="1110" spans="2:2">
      <c r="B1110" t="str">
        <v>1109,Hyundai,Tiburon,2008,regular unleaded,MANUAL,172,22620,|n</v>
      </c>
    </row>
    <row r="1111" spans="2:2">
      <c r="B1111" t="str">
        <v>1110,Hyundai,Tucson,2015,regular unleaded,AUTOMATIC,182,27950,|n</v>
      </c>
    </row>
    <row r="1112" spans="2:2">
      <c r="B1112" t="str">
        <v>1111,Hyundai,Tucson,2016,regular unleaded,AUTOMATED_MANUAL,175,31300,|n</v>
      </c>
    </row>
    <row r="1113" spans="2:2">
      <c r="B1113" t="str">
        <v>1112,Hyundai,Tucson,2016,regular unleaded,AUTOMATIC,164,24100,|n</v>
      </c>
    </row>
    <row r="1114" spans="2:2">
      <c r="B1114" t="str">
        <v>1113,Hyundai,Tucson,2017,regular unleaded,AUTOMATED_MANUAL,175,31175,|n</v>
      </c>
    </row>
    <row r="1115" spans="2:2">
      <c r="B1115" t="str">
        <v>1114,Hyundai,Tucson,2017,regular unleaded,AUTOMATIC,164,24100,|n</v>
      </c>
    </row>
    <row r="1116" spans="2:2">
      <c r="B1116" t="str">
        <v>1115,Hyundai,Veloster,2014,regular unleaded,AUTOMATED_MANUAL,132,21650,|n</v>
      </c>
    </row>
    <row r="1117" spans="2:2">
      <c r="B1117" t="str">
        <v>1116,Hyundai,Veloster,2014,regular unleaded,AUTOMATIC,201,23300,|n</v>
      </c>
    </row>
    <row r="1118" spans="2:2">
      <c r="B1118" t="str">
        <v>1117,Hyundai,Veloster,2014,regular unleaded,MANUAL,201,22300,|n</v>
      </c>
    </row>
    <row r="1119" spans="2:2">
      <c r="B1119" t="str">
        <v>1118,Hyundai,Veloster,2015,regular unleaded,AUTOMATED_MANUAL,132,21950,|n</v>
      </c>
    </row>
    <row r="1120" spans="2:2">
      <c r="B1120" t="str">
        <v>1119,Hyundai,Veloster,2015,regular unleaded,AUTOMATIC,201,23600,|n</v>
      </c>
    </row>
    <row r="1121" spans="2:2">
      <c r="B1121" t="str">
        <v>1120,Hyundai,Veloster,2015,regular unleaded,MANUAL,201,22600,|n</v>
      </c>
    </row>
    <row r="1122" spans="2:2">
      <c r="B1122" t="str">
        <v>1121,Hyundai,Veloster,2016,regular unleaded,AUTOMATED_MANUAL,201,23800,|n</v>
      </c>
    </row>
    <row r="1123" spans="2:2">
      <c r="B1123" t="str">
        <v>1122,Hyundai,Veloster,2016,regular unleaded,MANUAL,201,23950,|n</v>
      </c>
    </row>
    <row r="1124" spans="2:2">
      <c r="B1124" t="str">
        <v>1123,Hyundai,Veracruz,2010,regular unleaded,AUTOMATIC,260,35895,|n</v>
      </c>
    </row>
    <row r="1125" spans="2:2">
      <c r="B1125" t="str">
        <v>1124,Hyundai,Veracruz,2011,regular unleaded,AUTOMATIC,260,36095,1123</v>
      </c>
    </row>
    <row r="1126" spans="2:2">
      <c r="B1126" t="str">
        <v>1125,Hyundai,Veracruz,2012,regular unleaded,AUTOMATIC,260,36195,1124</v>
      </c>
    </row>
    <row r="1127" spans="2:2">
      <c r="B1127" t="str">
        <v>1126,Hyundai,XG350,2005,regular unleaded,AUTOMATIC,194,26499,|n</v>
      </c>
    </row>
    <row r="1128" spans="2:2">
      <c r="B1128" t="str">
        <v>1127,Infiniti,EX,2011,premium unleaded (recommended),AUTOMATIC,297,38800,|n</v>
      </c>
    </row>
    <row r="1129" spans="2:2">
      <c r="B1129" t="str">
        <v>1128,Infiniti,EX,2012,premium unleaded (recommended),AUTOMATIC,297,39500,1127</v>
      </c>
    </row>
    <row r="1130" spans="2:2">
      <c r="B1130" t="str">
        <v>1129,Infiniti,EX,2013,premium unleaded (recommended),AUTOMATIC,325,40650,1128</v>
      </c>
    </row>
    <row r="1131" spans="2:2">
      <c r="B1131" t="str">
        <v>1130,Infiniti,EX35,2008,premium unleaded (recommended),AUTOMATIC,297,36850,|n</v>
      </c>
    </row>
    <row r="1132" spans="2:2">
      <c r="B1132" t="str">
        <v>1131,Infiniti,EX35,2009,premium unleaded (recommended),AUTOMATIC,297,37400,1130</v>
      </c>
    </row>
    <row r="1133" spans="2:2">
      <c r="B1133" t="str">
        <v>1132,Infiniti,EX35,2010,premium unleaded (recommended),AUTOMATIC,297,37400,1131</v>
      </c>
    </row>
    <row r="1134" spans="2:2">
      <c r="B1134" t="str">
        <v>1133,Infiniti,FX,2011,premium unleaded (required),AUTOMATIC,390,57600,|n</v>
      </c>
    </row>
    <row r="1135" spans="2:2">
      <c r="B1135" t="str">
        <v>1134,Infiniti,FX,2012,premium unleaded (required),AUTOMATIC,390,59800,1133</v>
      </c>
    </row>
    <row r="1136" spans="2:2">
      <c r="B1136" t="str">
        <v>1135,Infiniti,FX,2013,premium unleaded (required),AUTOMATIC,390,61500,1134</v>
      </c>
    </row>
    <row r="1137" spans="2:2">
      <c r="B1137" t="str">
        <v>1136,Infiniti,FX35,2008,premium unleaded (required),AUTOMATIC,275,39550,|n</v>
      </c>
    </row>
    <row r="1138" spans="2:2">
      <c r="B1138" t="str">
        <v>1137,Infiniti,FX35,2009,premium unleaded (required),AUTOMATIC,303,43600,1136</v>
      </c>
    </row>
    <row r="1139" spans="2:2">
      <c r="B1139" t="str">
        <v>1138,Infiniti,FX35,2010,premium unleaded (required),AUTOMATIC,303,44300,1137</v>
      </c>
    </row>
    <row r="1140" spans="2:2">
      <c r="B1140" t="str">
        <v>1139,Infiniti,FX45,2006,premium unleaded (required),AUTOMATIC,320,49750,|n</v>
      </c>
    </row>
    <row r="1141" spans="2:2">
      <c r="B1141" t="str">
        <v>1140,Infiniti,FX45,2007,premium unleaded (required),AUTOMATIC,320,49850,1139</v>
      </c>
    </row>
    <row r="1142" spans="2:2">
      <c r="B1142" t="str">
        <v>1141,Infiniti,FX45,2008,premium unleaded (required),AUTOMATIC,320,50100,1140</v>
      </c>
    </row>
    <row r="1143" spans="2:2">
      <c r="B1143" t="str">
        <v>1142,Infiniti,FX50,2009,premium unleaded (required),AUTOMATIC,390,58400,|n</v>
      </c>
    </row>
    <row r="1144" spans="2:2">
      <c r="B1144" t="str">
        <v>1143,Infiniti,FX50,2010,premium unleaded (required),AUTOMATIC,390,59000,1142</v>
      </c>
    </row>
    <row r="1145" spans="2:2">
      <c r="B1145" t="str">
        <v>1144,Infiniti,G Convertible,2011,premium unleaded (recommended),AUTOMATIC,325,45750,|n</v>
      </c>
    </row>
    <row r="1146" spans="2:2">
      <c r="B1146" t="str">
        <v>1145,Infiniti,G Convertible,2011,premium unleaded (required),AUTOMATIC,325,58000,|n</v>
      </c>
    </row>
    <row r="1147" spans="2:2">
      <c r="B1147" t="str">
        <v>1146,Infiniti,G Convertible,2011,premium unleaded (required),MANUAL,325,50200,|n</v>
      </c>
    </row>
    <row r="1148" spans="2:2">
      <c r="B1148" t="str">
        <v>1147,Infiniti,G Convertible,2012,premium unleaded (recommended),AUTOMATIC,325,46650,|n</v>
      </c>
    </row>
    <row r="1149" spans="2:2">
      <c r="B1149" t="str">
        <v>1148,Infiniti,G Convertible,2012,premium unleaded (required),MANUAL,325,51300,|n</v>
      </c>
    </row>
    <row r="1150" spans="2:2">
      <c r="B1150" t="str">
        <v>1149,Infiniti,G Convertible,2013,premium unleaded (recommended),AUTOMATIC,325,47900,|n</v>
      </c>
    </row>
    <row r="1151" spans="2:2">
      <c r="B1151" t="str">
        <v>1150,Infiniti,G Convertible,2013,premium unleaded (recommended),MANUAL,325,52750,|n</v>
      </c>
    </row>
    <row r="1152" spans="2:2">
      <c r="B1152" t="str">
        <v>1151,Infiniti,G Convertible,2013,premium unleaded (required),AUTOMATIC,343,61450,|n</v>
      </c>
    </row>
    <row r="1153" spans="2:2">
      <c r="B1153" t="str">
        <v>1152,Infiniti,G Coupe,2011,premium unleaded (recommended),AUTOMATIC,348,50800,|n</v>
      </c>
    </row>
    <row r="1154" spans="2:2">
      <c r="B1154" t="str">
        <v>1153,Infiniti,G Coupe,2011,premium unleaded (recommended),MANUAL,348,48900,|n</v>
      </c>
    </row>
    <row r="1155" spans="2:2">
      <c r="B1155" t="str">
        <v>1154,Infiniti,G Coupe,2012,premium unleaded (recommended),AUTOMATIC,348,51700,|n</v>
      </c>
    </row>
    <row r="1156" spans="2:2">
      <c r="B1156" t="str">
        <v>1155,Infiniti,G Coupe,2012,premium unleaded (recommended),MANUAL,348,49800,|n</v>
      </c>
    </row>
    <row r="1157" spans="2:2">
      <c r="B1157" t="str">
        <v>1156,Infiniti,G Coupe,2013,premium unleaded (recommended),AUTOMATIC,348,53100,|n</v>
      </c>
    </row>
    <row r="1158" spans="2:2">
      <c r="B1158" t="str">
        <v>1157,Infiniti,G Coupe,2013,premium unleaded (recommended),MANUAL,348,51200,|n</v>
      </c>
    </row>
    <row r="1159" spans="2:2">
      <c r="B1159" t="str">
        <v>1158,Infiniti,G Sedan,2011,premium unleaded (recommended),AUTOMATIC,328,44750,|n</v>
      </c>
    </row>
    <row r="1160" spans="2:2">
      <c r="B1160" t="str">
        <v>1159,Infiniti,G Sedan,2011,premium unleaded (recommended),MANUAL,328,40200,|n</v>
      </c>
    </row>
    <row r="1161" spans="2:2">
      <c r="B1161" t="str">
        <v>1160,Infiniti,G Sedan,2012,premium unleaded (recommended),AUTOMATIC,328,46050,|n</v>
      </c>
    </row>
    <row r="1162" spans="2:2">
      <c r="B1162" t="str">
        <v>1161,Infiniti,G Sedan,2012,premium unleaded (recommended),MANUAL,328,41500,|n</v>
      </c>
    </row>
    <row r="1163" spans="2:2">
      <c r="B1163" t="str">
        <v>1162,Infiniti,G Sedan,2013,premium unleaded (required),AUTOMATIC,328,34550,|n</v>
      </c>
    </row>
    <row r="1164" spans="2:2">
      <c r="B1164" t="str">
        <v>1163,Infiniti,G Sedan,2013,premium unleaded (required),MANUAL,328,37150,|n</v>
      </c>
    </row>
    <row r="1165" spans="2:2">
      <c r="B1165" t="str">
        <v>1164,Infiniti,G35,2006,regular unleaded,AUTOMATIC,280,33250,|n</v>
      </c>
    </row>
    <row r="1166" spans="2:2">
      <c r="B1166" t="str">
        <v>1165,Infiniti,G35,2006,regular unleaded,MANUAL,298,33800,|n</v>
      </c>
    </row>
    <row r="1167" spans="2:2">
      <c r="B1167" t="str">
        <v>1166,Infiniti,G35,2007,premium unleaded (required),AUTOMATIC,306,33950,|n</v>
      </c>
    </row>
    <row r="1168" spans="2:2">
      <c r="B1168" t="str">
        <v>1167,Infiniti,G35,2007,premium unleaded (required),MANUAL,293,34050,|n</v>
      </c>
    </row>
    <row r="1169" spans="2:2">
      <c r="B1169" t="str">
        <v>1168,Infiniti,G35,2008,premium unleaded (required),AUTOMATIC,306,34750,|n</v>
      </c>
    </row>
    <row r="1170" spans="2:2">
      <c r="B1170" t="str">
        <v>1169,Infiniti,G35,2008,premium unleaded (required),MANUAL,306,33050,|n</v>
      </c>
    </row>
    <row r="1171" spans="2:2">
      <c r="B1171" t="str">
        <v>1170,Infiniti,G37,2008,premium unleaded (required),AUTOMATIC,330,35650,|n</v>
      </c>
    </row>
    <row r="1172" spans="2:2">
      <c r="B1172" t="str">
        <v>1171,Infiniti,G37,2008,premium unleaded (required),MANUAL,330,36200,|n</v>
      </c>
    </row>
    <row r="1173" spans="2:2">
      <c r="B1173" t="str">
        <v>1172,Infiniti,G37,2009,premium unleaded (required),AUTOMATIC,325,43850,|n</v>
      </c>
    </row>
    <row r="1174" spans="2:2">
      <c r="B1174" t="str">
        <v>1173,Infiniti,G37,2009,premium unleaded (required),MANUAL,325,43900,|n</v>
      </c>
    </row>
    <row r="1175" spans="2:2">
      <c r="B1175" t="str">
        <v>1174,Infiniti,G37 Convertible,2010,premium unleaded (required),AUTOMATIC,325,54900,|n</v>
      </c>
    </row>
    <row r="1176" spans="2:2">
      <c r="B1176" t="str">
        <v>1175,Infiniti,G37 Convertible,2010,premium unleaded (required),MANUAL,325,46950,|n</v>
      </c>
    </row>
    <row r="1177" spans="2:2">
      <c r="B1177" t="str">
        <v>1176,Infiniti,G37 Coupe,2010,premium unleaded (recommended),AUTOMATIC,330,50550,|n</v>
      </c>
    </row>
    <row r="1178" spans="2:2">
      <c r="B1178" t="str">
        <v>1177,Infiniti,G37 Coupe,2010,premium unleaded (recommended),MANUAL,330,40400,|n</v>
      </c>
    </row>
    <row r="1179" spans="2:2">
      <c r="B1179" t="str">
        <v>1178,Infiniti,G37 Sedan,2010,premium unleaded (recommended),AUTOMATIC,328,43550,|n</v>
      </c>
    </row>
    <row r="1180" spans="2:2">
      <c r="B1180" t="str">
        <v>1179,Infiniti,G37 Sedan,2010,premium unleaded (recommended),MANUAL,328,37000,|n</v>
      </c>
    </row>
    <row r="1181" spans="2:2">
      <c r="B1181" t="str">
        <v>1180,Infiniti,JX,2013,premium unleaded (recommended),AUTOMATIC,265,42650,|n</v>
      </c>
    </row>
    <row r="1182" spans="2:2">
      <c r="B1182" t="str">
        <v>1181,Infiniti,M,2012,premium unleaded (recommended),AUTOMATIC,360,53700,|n</v>
      </c>
    </row>
    <row r="1183" spans="2:2">
      <c r="B1183" t="str">
        <v>1182,Infiniti,M,2012,premium unleaded (required),AUTOMATIC,420,61700,|n</v>
      </c>
    </row>
    <row r="1184" spans="2:2">
      <c r="B1184" t="str">
        <v>1183,Infiniti,M,2013,premium unleaded (recommended),AUTOMATIC,360,54750,|n</v>
      </c>
    </row>
    <row r="1185" spans="2:2">
      <c r="B1185" t="str">
        <v>1184,Infiniti,M,2013,premium unleaded (required),AUTOMATIC,420,63700,|n</v>
      </c>
    </row>
    <row r="1186" spans="2:2">
      <c r="B1186" t="str">
        <v>1185,Infiniti,M35,2008,premium unleaded (required),AUTOMATIC,275,45650,|n</v>
      </c>
    </row>
    <row r="1187" spans="2:2">
      <c r="B1187" t="str">
        <v>1186,Infiniti,M35,2009,premium unleaded (recommended),AUTOMATIC,275,47950,|n</v>
      </c>
    </row>
    <row r="1188" spans="2:2">
      <c r="B1188" t="str">
        <v>1187,Infiniti,M35,2010,premium unleaded (recommended),AUTOMATIC,303,47950,1186</v>
      </c>
    </row>
    <row r="1189" spans="2:2">
      <c r="B1189" t="str">
        <v>1188,Infiniti,M37,2011,premium unleaded (recommended),AUTOMATIC,330,49200,|n</v>
      </c>
    </row>
    <row r="1190" spans="2:2">
      <c r="B1190" t="str">
        <v>1189,Infiniti,M45,2008,premium unleaded (required),AUTOMATIC,325,52750,|n</v>
      </c>
    </row>
    <row r="1191" spans="2:2">
      <c r="B1191" t="str">
        <v>1190,Infiniti,M45,2009,premium unleaded (required),AUTOMATIC,325,54650,1189</v>
      </c>
    </row>
    <row r="1192" spans="2:2">
      <c r="B1192" t="str">
        <v>1191,Infiniti,M45,2010,premium unleaded (required),AUTOMATIC,325,54650,1190</v>
      </c>
    </row>
    <row r="1193" spans="2:2">
      <c r="B1193" t="str">
        <v>1192,Infiniti,M56,2011,premium unleaded (required),AUTOMATIC,420,60950,|n</v>
      </c>
    </row>
    <row r="1194" spans="2:2">
      <c r="B1194" t="str">
        <v>1193,Infiniti,Q40,2015,premium unleaded (required),AUTOMATIC,328,35550,|n</v>
      </c>
    </row>
    <row r="1195" spans="2:2">
      <c r="B1195" t="str">
        <v>1194,Infiniti,Q45,2005,regular unleaded,AUTOMATIC,340,56400,|n</v>
      </c>
    </row>
    <row r="1196" spans="2:2">
      <c r="B1196" t="str">
        <v>1195,Infiniti,Q45,2006,premium unleaded (required),AUTOMATIC,340,58100,|n</v>
      </c>
    </row>
    <row r="1197" spans="2:2">
      <c r="B1197" t="str">
        <v>1196,Infiniti,Q50,2015,premium unleaded (recommended),AUTOMATIC,360,48600,|n</v>
      </c>
    </row>
    <row r="1198" spans="2:2">
      <c r="B1198" t="str">
        <v>1197,Infiniti,Q50,2016,premium unleaded (recommended),AUTOMATIC,360,49050,1196</v>
      </c>
    </row>
    <row r="1199" spans="2:2">
      <c r="B1199" t="str">
        <v>1198,Infiniti,Q50,2016,premium unleaded (required),AUTOMATIC,400,49950,|n</v>
      </c>
    </row>
    <row r="1200" spans="2:2">
      <c r="B1200" t="str">
        <v>1199,Infiniti,Q50,2017,premium unleaded (recommended),AUTOMATIC,360,49800,|n</v>
      </c>
    </row>
    <row r="1201" spans="2:2">
      <c r="B1201" t="str">
        <v>1200,Infiniti,Q50,2017,premium unleaded (required),AUTOMATIC,400,50700,|n</v>
      </c>
    </row>
    <row r="1202" spans="2:2">
      <c r="B1202" t="str">
        <v>1201,Infiniti,Q60 Convertible,2014,premium unleaded (recommended),AUTOMATIC,325,48550,|n</v>
      </c>
    </row>
    <row r="1203" spans="2:2">
      <c r="B1203" t="str">
        <v>1202,Infiniti,Q60 Convertible,2014,premium unleaded (recommended),MANUAL,325,53400,|n</v>
      </c>
    </row>
    <row r="1204" spans="2:2">
      <c r="B1204" t="str">
        <v>1203,Infiniti,Q60 Convertible,2014,premium unleaded (required),AUTOMATIC,343,62100,|n</v>
      </c>
    </row>
    <row r="1205" spans="2:2">
      <c r="B1205" t="str">
        <v>1204,Infiniti,Q60 Convertible,2015,premium unleaded (recommended),AUTOMATIC,325,48550,|n</v>
      </c>
    </row>
    <row r="1206" spans="2:2">
      <c r="B1206" t="str">
        <v>1205,Infiniti,Q60 Convertible,2015,premium unleaded (recommended),MANUAL,325,53400,|n</v>
      </c>
    </row>
    <row r="1207" spans="2:2">
      <c r="B1207" t="str">
        <v>1206,Infiniti,Q60 Convertible,2015,premium unleaded (required),AUTOMATIC,343,62100,|n</v>
      </c>
    </row>
    <row r="1208" spans="2:2">
      <c r="B1208" t="str">
        <v>1207,Infiniti,Q60 Coupe,2014,premium unleaded (recommended),AUTOMATIC,330,42600,|n</v>
      </c>
    </row>
    <row r="1209" spans="2:2">
      <c r="B1209" t="str">
        <v>1208,Infiniti,Q60 Coupe,2014,premium unleaded (recommended),MANUAL,330,46050,|n</v>
      </c>
    </row>
    <row r="1210" spans="2:2">
      <c r="B1210" t="str">
        <v>1209,Infiniti,Q60 Coupe,2014,premium unleaded (required),AUTOMATIC,348,53650,|n</v>
      </c>
    </row>
    <row r="1211" spans="2:2">
      <c r="B1211" t="str">
        <v>1210,Infiniti,Q60 Coupe,2014,premium unleaded (required),MANUAL,348,51750,|n</v>
      </c>
    </row>
    <row r="1212" spans="2:2">
      <c r="B1212" t="str">
        <v>1211,Infiniti,Q60 Coupe,2015,premium unleaded (recommended),AUTOMATIC,330,49650,|n</v>
      </c>
    </row>
    <row r="1213" spans="2:2">
      <c r="B1213" t="str">
        <v>1212,Infiniti,Q60 Coupe,2015,premium unleaded (recommended),MANUAL,330,47700,|n</v>
      </c>
    </row>
    <row r="1214" spans="2:2">
      <c r="B1214" t="str">
        <v>1213,Infiniti,Q60 Coupe,2017,premium unleaded (recommended),AUTOMATIC,400,53300,|n</v>
      </c>
    </row>
    <row r="1215" spans="2:2">
      <c r="B1215" t="str">
        <v>1214,Infiniti,Q70,2014,premium unleaded (recommended),AUTOMATIC,360,55650,|n</v>
      </c>
    </row>
    <row r="1216" spans="2:2">
      <c r="B1216" t="str">
        <v>1215,Infiniti,Q70,2014,premium unleaded (required),AUTOMATIC,420,64600,|n</v>
      </c>
    </row>
    <row r="1217" spans="2:2">
      <c r="B1217" t="str">
        <v>1216,Infiniti,Q70,2015,premium unleaded (recommended),AUTOMATIC,360,55900,|n</v>
      </c>
    </row>
    <row r="1218" spans="2:2">
      <c r="B1218" t="str">
        <v>1217,Infiniti,Q70,2015,premium unleaded (required),AUTOMATIC,416,67050,|n</v>
      </c>
    </row>
    <row r="1219" spans="2:2">
      <c r="B1219" t="str">
        <v>1218,Infiniti,Q70,2016,premium unleaded (recommended),AUTOMATIC,360,55900,|n</v>
      </c>
    </row>
    <row r="1220" spans="2:2">
      <c r="B1220" t="str">
        <v>1219,Infiniti,Q70,2016,premium unleaded (required),AUTOMATIC,420,67050,|n</v>
      </c>
    </row>
    <row r="1221" spans="2:2">
      <c r="B1221" t="str">
        <v>1220,Infiniti,QX,2012,premium unleaded (recommended),AUTOMATIC,400,63100,|n</v>
      </c>
    </row>
    <row r="1222" spans="2:2">
      <c r="B1222" t="str">
        <v>1221,Infiniti,QX,2013,premium unleaded (recommended),AUTOMATIC,400,64450,1220</v>
      </c>
    </row>
    <row r="1223" spans="2:2">
      <c r="B1223" t="str">
        <v>1222,Infiniti,QX50,2015,premium unleaded (recommended),AUTOMATIC,325,38600,|n</v>
      </c>
    </row>
    <row r="1224" spans="2:2">
      <c r="B1224" t="str">
        <v>1223,Infiniti,QX50,2016,premium unleaded (recommended),AUTOMATIC,325,35850,1222</v>
      </c>
    </row>
    <row r="1225" spans="2:2">
      <c r="B1225" t="str">
        <v>1224,Infiniti,QX50,2017,premium unleaded (recommended),AUTOMATIC,325,36250,1223</v>
      </c>
    </row>
    <row r="1226" spans="2:2">
      <c r="B1226" t="str">
        <v>1225,Infiniti,QX56,2009,premium unleaded (recommended),AUTOMATIC,320,58150,|n</v>
      </c>
    </row>
    <row r="1227" spans="2:2">
      <c r="B1227" t="str">
        <v>1226,Infiniti,QX56,2010,premium unleaded (recommended),AUTOMATIC,320,59150,1225</v>
      </c>
    </row>
    <row r="1228" spans="2:2">
      <c r="B1228" t="str">
        <v>1227,Infiniti,QX56,2011,premium unleaded (recommended),AUTOMATIC,400,61800,1226</v>
      </c>
    </row>
    <row r="1229" spans="2:2">
      <c r="B1229" t="str">
        <v>1228,Infiniti,QX60,2015,premium unleaded (recommended),AUTOMATIC,230,46800,|n</v>
      </c>
    </row>
    <row r="1230" spans="2:2">
      <c r="B1230" t="str">
        <v>1229,Infiniti,QX60,2016,premium unleaded (recommended),AUTOMATIC,250,53450,1228</v>
      </c>
    </row>
    <row r="1231" spans="2:2">
      <c r="B1231" t="str">
        <v>1230,Infiniti,QX60,2017,premium unleaded (recommended),AUTOMATIC,295,44900,1229</v>
      </c>
    </row>
    <row r="1232" spans="2:2">
      <c r="B1232" t="str">
        <v>1231,Infiniti,QX70,2015,premium unleaded (required),AUTOMATIC,325,47300,|n</v>
      </c>
    </row>
    <row r="1233" spans="2:2">
      <c r="B1233" t="str">
        <v>1232,Infiniti,QX70,2016,premium unleaded (required),AUTOMATIC,325,47300,1231</v>
      </c>
    </row>
    <row r="1234" spans="2:2">
      <c r="B1234" t="str">
        <v>1233,Infiniti,QX70,2017,premium unleaded (required),AUTOMATIC,325,47650,1232</v>
      </c>
    </row>
    <row r="1235" spans="2:2">
      <c r="B1235" t="str">
        <v>1234,Infiniti,QX80,2014,premium unleaded (recommended),AUTOMATIC,400,65800,|n</v>
      </c>
    </row>
    <row r="1236" spans="2:2">
      <c r="B1236" t="str">
        <v>1235,Infiniti,QX80,2015,premium unleaded (recommended),AUTOMATIC,400,66350,1234</v>
      </c>
    </row>
    <row r="1237" spans="2:2">
      <c r="B1237" t="str">
        <v>1236,Infiniti,QX80,2016,premium unleaded (recommended),AUTOMATIC,400,88850,1235</v>
      </c>
    </row>
    <row r="1238" spans="2:2">
      <c r="B1238" t="str">
        <v>1237,Kia,Amanti,2007,regular unleaded,AUTOMATIC,264,25495,|n</v>
      </c>
    </row>
    <row r="1239" spans="2:2">
      <c r="B1239" t="str">
        <v>1238,Kia,Amanti,2008,regular unleaded,AUTOMATIC,264,25495,1237</v>
      </c>
    </row>
    <row r="1240" spans="2:2">
      <c r="B1240" t="str">
        <v>1239,Kia,Amanti,2009,regular unleaded,AUTOMATIC,264,26045,1238</v>
      </c>
    </row>
    <row r="1241" spans="2:2">
      <c r="B1241" t="str">
        <v>1240,Kia,Borrego,2009,regular unleaded,AUTOMATIC,337,39995,|n</v>
      </c>
    </row>
    <row r="1242" spans="2:2">
      <c r="B1242" t="str">
        <v>1241,Kia,Cadenza,2015,regular unleaded,AUTOMATIC,293,43800,|n</v>
      </c>
    </row>
    <row r="1243" spans="2:2">
      <c r="B1243" t="str">
        <v>1242,Kia,Cadenza,2016,regular unleaded,AUTOMATIC,293,44090,1241</v>
      </c>
    </row>
    <row r="1244" spans="2:2">
      <c r="B1244" t="str">
        <v>1243,Kia,Cadenza,2017,regular unleaded,AUTOMATIC,290,44390,1242</v>
      </c>
    </row>
    <row r="1245" spans="2:2">
      <c r="B1245" t="str">
        <v>1244,Kia,Forte,2015,regular unleaded,AUTOMATIC,201,21890,|n</v>
      </c>
    </row>
    <row r="1246" spans="2:2">
      <c r="B1246" t="str">
        <v>1245,Kia,Forte,2015,regular unleaded,MANUAL,201,20890,|n</v>
      </c>
    </row>
    <row r="1247" spans="2:2">
      <c r="B1247" t="str">
        <v>1246,Kia,Forte,2016,regular unleaded,AUTOMATIC,201,21990,|n</v>
      </c>
    </row>
    <row r="1248" spans="2:2">
      <c r="B1248" t="str">
        <v>1247,Kia,Forte,2016,regular unleaded,MANUAL,201,20990,|n</v>
      </c>
    </row>
    <row r="1249" spans="2:2">
      <c r="B1249" t="str">
        <v>1248,Kia,Forte,2017,regular unleaded,AUTOMATED_MANUAL,201,23690,|n</v>
      </c>
    </row>
    <row r="1250" spans="2:2">
      <c r="B1250" t="str">
        <v>1249,Kia,Forte,2017,regular unleaded,AUTOMATIC,164,21990,|n</v>
      </c>
    </row>
    <row r="1251" spans="2:2">
      <c r="B1251" t="str">
        <v>1250,Kia,Forte,2017,regular unleaded,MANUAL,201,25890,|n</v>
      </c>
    </row>
    <row r="1252" spans="2:2">
      <c r="B1252" t="str">
        <v>1251,Kia,K900,2015,premium unleaded (recommended),AUTOMATIC,420,59900,|n</v>
      </c>
    </row>
    <row r="1253" spans="2:2">
      <c r="B1253" t="str">
        <v>1252,Kia,K900,2016,premium unleaded (recommended),AUTOMATIC,420,61900,1251</v>
      </c>
    </row>
    <row r="1254" spans="2:2">
      <c r="B1254" t="str">
        <v>1253,Kia,K900,2016,regular unleaded,AUTOMATIC,311,54900,|n</v>
      </c>
    </row>
    <row r="1255" spans="2:2">
      <c r="B1255" t="str">
        <v>1254,Kia,Optima,2014,regular unleaded,AUTOMATIC,274,35300,|n</v>
      </c>
    </row>
    <row r="1256" spans="2:2">
      <c r="B1256" t="str">
        <v>1255,Kia,Optima,2015,regular unleaded,AUTOMATIC,274,35500,1254</v>
      </c>
    </row>
    <row r="1257" spans="2:2">
      <c r="B1257" t="str">
        <v>1256,Kia,Optima,2016,regular unleaded,AUTOMATED_MANUAL,178,24140,|n</v>
      </c>
    </row>
    <row r="1258" spans="2:2">
      <c r="B1258" t="str">
        <v>1257,Kia,Optima,2016,regular unleaded,AUTOMATIC,245,36040,|n</v>
      </c>
    </row>
    <row r="1259" spans="2:2">
      <c r="B1259" t="str">
        <v>1258,Kia,Optima Hybrid,2015,regular unleaded,AUTOMATIC,199,32150,|n</v>
      </c>
    </row>
    <row r="1260" spans="2:2">
      <c r="B1260" t="str">
        <v>1259,Kia,Optima Hybrid,2016,regular unleaded,AUTOMATIC,199,32195,1258</v>
      </c>
    </row>
    <row r="1261" spans="2:2">
      <c r="B1261" t="str">
        <v>1260,Kia,Optima Hybrid,2017,regular unleaded,AUTOMATIC,192,30990,1259</v>
      </c>
    </row>
    <row r="1262" spans="2:2">
      <c r="B1262" t="str">
        <v>1261,Kia,Rio,2015,regular unleaded,AUTOMATIC,138,18290,|n</v>
      </c>
    </row>
    <row r="1263" spans="2:2">
      <c r="B1263" t="str">
        <v>1262,Kia,Rio,2015,regular unleaded,MANUAL,138,13990,|n</v>
      </c>
    </row>
    <row r="1264" spans="2:2">
      <c r="B1264" t="str">
        <v>1263,Kia,Rio,2016,regular unleaded,AUTOMATIC,138,20905,|n</v>
      </c>
    </row>
    <row r="1265" spans="2:2">
      <c r="B1265" t="str">
        <v>1264,Kia,Rio,2016,regular unleaded,MANUAL,138,14165,|n</v>
      </c>
    </row>
    <row r="1266" spans="2:2">
      <c r="B1266" t="str">
        <v>1265,Kia,Rio,2017,regular unleaded,AUTOMATIC,138,20905,|n</v>
      </c>
    </row>
    <row r="1267" spans="2:2">
      <c r="B1267" t="str">
        <v>1266,Kia,Rio,2017,regular unleaded,MANUAL,138,14165,|n</v>
      </c>
    </row>
    <row r="1268" spans="2:2">
      <c r="B1268" t="str">
        <v>1267,Kia,Rondo,2007,regular unleaded,AUTOMATIC,182,20195,|n</v>
      </c>
    </row>
    <row r="1269" spans="2:2">
      <c r="B1269" t="str">
        <v>1268,Kia,Rondo,2008,regular unleaded,AUTOMATIC,182,20195,1267</v>
      </c>
    </row>
    <row r="1270" spans="2:2">
      <c r="B1270" t="str">
        <v>1269,Kia,Rondo,2009,regular unleaded,AUTOMATIC,192,22295,1268</v>
      </c>
    </row>
    <row r="1271" spans="2:2">
      <c r="B1271" t="str">
        <v>1270,Kia,Sedona,2015,regular unleaded,AUTOMATIC,276,39700,|n</v>
      </c>
    </row>
    <row r="1272" spans="2:2">
      <c r="B1272" t="str">
        <v>1271,Kia,Sedona,2016,regular unleaded,AUTOMATIC,276,39900,1270</v>
      </c>
    </row>
    <row r="1273" spans="2:2">
      <c r="B1273" t="str">
        <v>1272,Kia,Sedona,2017,regular unleaded,AUTOMATIC,276,41900,1271</v>
      </c>
    </row>
    <row r="1274" spans="2:2">
      <c r="B1274" t="str">
        <v>1273,Kia,Sorento,2015,regular unleaded,AUTOMATIC,290,41700,|n</v>
      </c>
    </row>
    <row r="1275" spans="2:2">
      <c r="B1275" t="str">
        <v>1274,Kia,Sorento,2016,regular unleaded,AUTOMATIC,290,43300,1273</v>
      </c>
    </row>
    <row r="1276" spans="2:2">
      <c r="B1276" t="str">
        <v>1275,Kia,Sorento,2017,regular unleaded,AUTOMATIC,290,45700,1274</v>
      </c>
    </row>
    <row r="1277" spans="2:2">
      <c r="B1277" t="str">
        <v>1276,Kia,Soul,2014,regular unleaded,AUTOMATIC,164,20500,|n</v>
      </c>
    </row>
    <row r="1278" spans="2:2">
      <c r="B1278" t="str">
        <v>1277,Kia,Soul,2014,regular unleaded,MANUAL,130,14900,|n</v>
      </c>
    </row>
    <row r="1279" spans="2:2">
      <c r="B1279" t="str">
        <v>1278,Kia,Soul,2015,regular unleaded,AUTOMATIC,164,20790,|n</v>
      </c>
    </row>
    <row r="1280" spans="2:2">
      <c r="B1280" t="str">
        <v>1279,Kia,Soul,2015,regular unleaded,MANUAL,130,15190,|n</v>
      </c>
    </row>
    <row r="1281" spans="2:2">
      <c r="B1281" t="str">
        <v>1280,Kia,Soul,2016,regular unleaded,AUTOMATIC,164,21300,|n</v>
      </c>
    </row>
    <row r="1282" spans="2:2">
      <c r="B1282" t="str">
        <v>1281,Kia,Soul,2016,regular unleaded,MANUAL,130,15900,|n</v>
      </c>
    </row>
    <row r="1283" spans="2:2">
      <c r="B1283" t="str">
        <v>1282,Kia,Soul EV,2015,electric,DIRECT_DRIVE,110,35700,|n</v>
      </c>
    </row>
    <row r="1284" spans="2:2">
      <c r="B1284" t="str">
        <v>1283,Kia,Soul EV,2016,electric,DIRECT_DRIVE,110,35950,1282</v>
      </c>
    </row>
    <row r="1285" spans="2:2">
      <c r="B1285" t="str">
        <v>1284,Kia,Spectra,2007,regular unleaded,AUTOMATIC,138,16995,|n</v>
      </c>
    </row>
    <row r="1286" spans="2:2">
      <c r="B1286" t="str">
        <v>1285,Kia,Spectra,2007,regular unleaded,MANUAL,138,15995,|n</v>
      </c>
    </row>
    <row r="1287" spans="2:2">
      <c r="B1287" t="str">
        <v>1286,Kia,Spectra,2008,regular unleaded,AUTOMATIC,138,16995,|n</v>
      </c>
    </row>
    <row r="1288" spans="2:2">
      <c r="B1288" t="str">
        <v>1287,Kia,Spectra,2008,regular unleaded,MANUAL,138,15995,|n</v>
      </c>
    </row>
    <row r="1289" spans="2:2">
      <c r="B1289" t="str">
        <v>1288,Kia,Spectra,2009,regular unleaded,AUTOMATIC,138,17695,|n</v>
      </c>
    </row>
    <row r="1290" spans="2:2">
      <c r="B1290" t="str">
        <v>1289,Kia,Spectra,2009,regular unleaded,MANUAL,138,16695,|n</v>
      </c>
    </row>
    <row r="1291" spans="2:2">
      <c r="B1291" t="str">
        <v>1290,Kia,Sportage,2015,regular unleaded,AUTOMATIC,260,29600,|n</v>
      </c>
    </row>
    <row r="1292" spans="2:2">
      <c r="B1292" t="str">
        <v>1291,Kia,Sportage,2016,regular unleaded,AUTOMATIC,260,31490,1290</v>
      </c>
    </row>
    <row r="1293" spans="2:2">
      <c r="B1293" t="str">
        <v>1292,Kia,Sportage,2017,regular unleaded,AUTOMATIC,237,34000,1291</v>
      </c>
    </row>
    <row r="1294" spans="2:2">
      <c r="B1294" t="str">
        <v>1293,Lamborghini,Aventador,2014,premium unleaded (required),AUTOMATED_MANUAL,720,548800,|n</v>
      </c>
    </row>
    <row r="1295" spans="2:2">
      <c r="B1295" t="str">
        <v>1294,Lamborghini,Aventador,2015,premium unleaded (required),AUTOMATED_MANUAL,720,548800,1293</v>
      </c>
    </row>
    <row r="1296" spans="2:2">
      <c r="B1296" t="str">
        <v>1295,Lamborghini,Aventador,2016,premium unleaded (required),AUTOMATED_MANUAL,750,535500,1294</v>
      </c>
    </row>
    <row r="1297" spans="2:2">
      <c r="B1297" t="str">
        <v>1296,Lamborghini,Gallardo,2012,premium unleaded (required),AUTOMATED_MANUAL,550,191900,|n</v>
      </c>
    </row>
    <row r="1298" spans="2:2">
      <c r="B1298" t="str">
        <v>1297,Lamborghini,Gallardo,2012,premium unleaded (required),MANUAL,570,248000,|n</v>
      </c>
    </row>
    <row r="1299" spans="2:2">
      <c r="B1299" t="str">
        <v>1298,Lamborghini,Gallardo,2013,premium unleaded (required),AUTOMATED_MANUAL,570,248000,|n</v>
      </c>
    </row>
    <row r="1300" spans="2:2">
      <c r="B1300" t="str">
        <v>1299,Lamborghini,Gallardo,2013,premium unleaded (required),MANUAL,550,209500,|n</v>
      </c>
    </row>
    <row r="1301" spans="2:2">
      <c r="B1301" t="str">
        <v>1300,Lamborghini,Gallardo,2014,premium unleaded (required),AUTOMATED_MANUAL,570,256300,|n</v>
      </c>
    </row>
    <row r="1302" spans="2:2">
      <c r="B1302" t="str">
        <v>1301,Lamborghini,Gallardo,2014,premium unleaded (required),MANUAL,570,251600,|n</v>
      </c>
    </row>
    <row r="1303" spans="2:2">
      <c r="B1303" t="str">
        <v>1302,Lamborghini,Huracan,2015,premium unleaded (required),AUTOMATED_MANUAL,610,237250,|n</v>
      </c>
    </row>
    <row r="1304" spans="2:2">
      <c r="B1304" t="str">
        <v>1303,Lamborghini,Huracan,2016,premium unleaded (required),AUTOMATED_MANUAL,610,262350,1302</v>
      </c>
    </row>
    <row r="1305" spans="2:2">
      <c r="B1305" t="str">
        <v>1304,Lamborghini,Murcielago,2008,premium unleaded (required),AUTOMATED_MANUAL,632,378200,|n</v>
      </c>
    </row>
    <row r="1306" spans="2:2">
      <c r="B1306" t="str">
        <v>1305,Lamborghini,Murcielago,2008,premium unleaded (required),MANUAL,632,369200,|n</v>
      </c>
    </row>
    <row r="1307" spans="2:2">
      <c r="B1307" t="str">
        <v>1306,Lamborghini,Murcielago,2009,premium unleaded (required),AUTOMATED_MANUAL,631,392400,|n</v>
      </c>
    </row>
    <row r="1308" spans="2:2">
      <c r="B1308" t="str">
        <v>1307,Lamborghini,Murcielago,2009,premium unleaded (required),MANUAL,631,382400,|n</v>
      </c>
    </row>
    <row r="1309" spans="2:2">
      <c r="B1309" t="str">
        <v>1308,Lamborghini,Murcielago,2010,premium unleaded (required),AUTOMATED_MANUAL,670,450000,|n</v>
      </c>
    </row>
    <row r="1310" spans="2:2">
      <c r="B1310" t="str">
        <v>1309,Lamborghini,Reventon,2008,premium unleaded (required),AUTOMATED_MANUAL,650,1500000,|n</v>
      </c>
    </row>
    <row r="1311" spans="2:2">
      <c r="B1311" t="str">
        <v>1310,Land Rover,Discovery Sport,2015,premium unleaded (recommended),AUTOMATIC,240,45570,|n</v>
      </c>
    </row>
    <row r="1312" spans="2:2">
      <c r="B1312" t="str">
        <v>1311,Land Rover,Discovery Sport,2016,premium unleaded (recommended),AUTOMATIC,240,45955,1310</v>
      </c>
    </row>
    <row r="1313" spans="2:2">
      <c r="B1313" t="str">
        <v>1312,Land Rover,Discovery Sport,2017,premium unleaded (recommended),AUTOMATIC,240,46595,1311</v>
      </c>
    </row>
    <row r="1314" spans="2:2">
      <c r="B1314" t="str">
        <v>1313,Land Rover,Freelander,2005,regular unleaded,AUTOMATIC,174,26830,|n</v>
      </c>
    </row>
    <row r="1315" spans="2:2">
      <c r="B1315" t="str">
        <v>1314,Land Rover,LR2,2013,premium unleaded (recommended),AUTOMATIC,240,41500,|n</v>
      </c>
    </row>
    <row r="1316" spans="2:2">
      <c r="B1316" t="str">
        <v>1315,Land Rover,LR2,2014,premium unleaded (recommended),AUTOMATIC,240,41700,1314</v>
      </c>
    </row>
    <row r="1317" spans="2:2">
      <c r="B1317" t="str">
        <v>1316,Land Rover,LR2,2015,premium unleaded (recommended),AUTOMATIC,240,41700,1315</v>
      </c>
    </row>
    <row r="1318" spans="2:2">
      <c r="B1318" t="str">
        <v>1317,Land Rover,LR3,2008,premium unleaded (required),AUTOMATIC,300,54025,|n</v>
      </c>
    </row>
    <row r="1319" spans="2:2">
      <c r="B1319" t="str">
        <v>1318,Land Rover,LR3,2009,premium unleaded (required),AUTOMATIC,300,45975,1317</v>
      </c>
    </row>
    <row r="1320" spans="2:2">
      <c r="B1320" t="str">
        <v>1319,Land Rover,LR4,2014,premium unleaded (required),AUTOMATIC,340,69279,|n</v>
      </c>
    </row>
    <row r="1321" spans="2:2">
      <c r="B1321" t="str">
        <v>1320,Land Rover,LR4,2015,premium unleaded (required),AUTOMATIC,340,60600,1319</v>
      </c>
    </row>
    <row r="1322" spans="2:2">
      <c r="B1322" t="str">
        <v>1321,Land Rover,LR4,2016,premium unleaded (required),AUTOMATIC,340,60600,1320</v>
      </c>
    </row>
    <row r="1323" spans="2:2">
      <c r="B1323" t="str">
        <v>1322,Land Rover,Range Rover,2014,flex-fuel (premium unleaded required/E85),AUTOMATIC,510,184105,|n</v>
      </c>
    </row>
    <row r="1324" spans="2:2">
      <c r="B1324" t="str">
        <v>1323,Land Rover,Range Rover,2014,premium unleaded (required),AUTOMATIC,510,184105,|n</v>
      </c>
    </row>
    <row r="1325" spans="2:2">
      <c r="B1325" t="str">
        <v>1324,Land Rover,Range Rover,2015,flex-fuel (premium unleaded required/E85),AUTOMATIC,510,186495,|n</v>
      </c>
    </row>
    <row r="1326" spans="2:2">
      <c r="B1326" t="str">
        <v>1325,Land Rover,Range Rover,2016,diesel,AUTOMATIC,254,93450,|n</v>
      </c>
    </row>
    <row r="1327" spans="2:2">
      <c r="B1327" t="str">
        <v>1326,Land Rover,Range Rover,2016,premium unleaded (recommended),AUTOMATIC,550,199495,|n</v>
      </c>
    </row>
    <row r="1328" spans="2:2">
      <c r="B1328" t="str">
        <v>1327,Land Rover,Range Rover Evoque,2015,premium unleaded (recommended),AUTOMATIC,240,60000,|n</v>
      </c>
    </row>
    <row r="1329" spans="2:2">
      <c r="B1329" t="str">
        <v>1328,Land Rover,Range Rover Evoque,2016,premium unleaded (recommended),AUTOMATIC,240,60775,1327</v>
      </c>
    </row>
    <row r="1330" spans="2:2">
      <c r="B1330" t="str">
        <v>1329,Land Rover,Range Rover Evoque,2017,premium unleaded (recommended),AUTOMATIC,240,62500,1328</v>
      </c>
    </row>
    <row r="1331" spans="2:2">
      <c r="B1331" t="str">
        <v>1330,Land Rover,Range Rover Sport,2014,flex-fuel (premium unleaded required/E85),AUTOMATIC,510,92400,|n</v>
      </c>
    </row>
    <row r="1332" spans="2:2">
      <c r="B1332" t="str">
        <v>1331,Land Rover,Range Rover Sport,2014,premium unleaded (required),AUTOMATIC,510,92400,|n</v>
      </c>
    </row>
    <row r="1333" spans="2:2">
      <c r="B1333" t="str">
        <v>1332,Land Rover,Range Rover Sport,2015,flex-fuel (premium unleaded required/E85),AUTOMATIC,550,110475,|n</v>
      </c>
    </row>
    <row r="1334" spans="2:2">
      <c r="B1334" t="str">
        <v>1333,Land Rover,Range Rover Sport,2016,diesel,AUTOMATIC,254,71450,|n</v>
      </c>
    </row>
    <row r="1335" spans="2:2">
      <c r="B1335" t="str">
        <v>1334,Land Rover,Range Rover Sport,2016,premium unleaded (recommended),AUTOMATIC,550,111350,|n</v>
      </c>
    </row>
    <row r="1336" spans="2:2">
      <c r="B1336" t="str">
        <v>1335,Lexus,CT 200h,2015,regular unleaded,AUTOMATIC,134,32200,|n</v>
      </c>
    </row>
    <row r="1337" spans="2:2">
      <c r="B1337" t="str">
        <v>1336,Lexus,CT 200h,2016,regular unleaded,AUTOMATIC,134,31250,1335</v>
      </c>
    </row>
    <row r="1338" spans="2:2">
      <c r="B1338" t="str">
        <v>1337,Lexus,CT 200h,2017,regular unleaded,AUTOMATIC,134,31250,1336</v>
      </c>
    </row>
    <row r="1339" spans="2:2">
      <c r="B1339" t="str">
        <v>1338,Lexus,ES 300h,2015,regular unleaded,AUTOMATIC,200,40580,|n</v>
      </c>
    </row>
    <row r="1340" spans="2:2">
      <c r="B1340" t="str">
        <v>1339,Lexus,ES 300h,2016,regular unleaded,AUTOMATIC,200,41020,1338</v>
      </c>
    </row>
    <row r="1341" spans="2:2">
      <c r="B1341" t="str">
        <v>1340,Lexus,ES 300h,2017,regular unleaded,AUTOMATIC,200,41820,1339</v>
      </c>
    </row>
    <row r="1342" spans="2:2">
      <c r="B1342" t="str">
        <v>1341,Lexus,ES 330,2005,regular unleaded,AUTOMATIC,225,32175,|n</v>
      </c>
    </row>
    <row r="1343" spans="2:2">
      <c r="B1343" t="str">
        <v>1342,Lexus,ES 330,2006,regular unleaded,AUTOMATIC,218,32300,1341</v>
      </c>
    </row>
    <row r="1344" spans="2:2">
      <c r="B1344" t="str">
        <v>1343,Lexus,ES 350,2015,regular unleaded,AUTOMATIC,268,40440,|n</v>
      </c>
    </row>
    <row r="1345" spans="2:2">
      <c r="B1345" t="str">
        <v>1344,Lexus,ES 350,2016,regular unleaded,AUTOMATIC,268,38100,1343</v>
      </c>
    </row>
    <row r="1346" spans="2:2">
      <c r="B1346" t="str">
        <v>1345,Lexus,ES 350,2017,regular unleaded,AUTOMATIC,268,38900,1344</v>
      </c>
    </row>
    <row r="1347" spans="2:2">
      <c r="B1347" t="str">
        <v>1346,Lexus,GS 200t,2016,premium unleaded (required),AUTOMATIC,241,53285,|n</v>
      </c>
    </row>
    <row r="1348" spans="2:2">
      <c r="B1348" t="str">
        <v>1347,Lexus,GS 200t,2017,premium unleaded (required),AUTOMATIC,241,53980,1346</v>
      </c>
    </row>
    <row r="1349" spans="2:2">
      <c r="B1349" t="str">
        <v>1348,Lexus,GS 300,2005,premium unleaded (required),AUTOMATIC,220,38875,|n</v>
      </c>
    </row>
    <row r="1350" spans="2:2">
      <c r="B1350" t="str">
        <v>1349,Lexus,GS 300,2006,premium unleaded (required),AUTOMATIC,245,45100,1348</v>
      </c>
    </row>
    <row r="1351" spans="2:2">
      <c r="B1351" t="str">
        <v>1350,Lexus,GS 350,2015,premium unleaded (required),AUTOMATIC,306,57330,|n</v>
      </c>
    </row>
    <row r="1352" spans="2:2">
      <c r="B1352" t="str">
        <v>1351,Lexus,GS 350,2016,premium unleaded (required),AUTOMATIC,311,54115,1350</v>
      </c>
    </row>
    <row r="1353" spans="2:2">
      <c r="B1353" t="str">
        <v>1352,Lexus,GS 350,2017,premium unleaded (required),AUTOMATIC,311,56555,1351</v>
      </c>
    </row>
    <row r="1354" spans="2:2">
      <c r="B1354" t="str">
        <v>1353,Lexus,GS 430,2005,premium unleaded (required),AUTOMATIC,300,47975,|n</v>
      </c>
    </row>
    <row r="1355" spans="2:2">
      <c r="B1355" t="str">
        <v>1354,Lexus,GS 430,2006,premium unleaded (required),AUTOMATIC,300,51375,1353</v>
      </c>
    </row>
    <row r="1356" spans="2:2">
      <c r="B1356" t="str">
        <v>1355,Lexus,GS 430,2007,premium unleaded (required),AUTOMATIC,290,52375,1354</v>
      </c>
    </row>
    <row r="1357" spans="2:2">
      <c r="B1357" t="str">
        <v>1356,Lexus,GS 450h,2014,premium unleaded (required),AUTOMATIC,338,60430,|n</v>
      </c>
    </row>
    <row r="1358" spans="2:2">
      <c r="B1358" t="str">
        <v>1357,Lexus,GS 450h,2015,premium unleaded (required),AUTOMATIC,338,61330,1356</v>
      </c>
    </row>
    <row r="1359" spans="2:2">
      <c r="B1359" t="str">
        <v>1358,Lexus,GS 450h,2016,premium unleaded (required),AUTOMATIC,338,63080,1357</v>
      </c>
    </row>
    <row r="1360" spans="2:2">
      <c r="B1360" t="str">
        <v>1359,Lexus,GS 460,2009,premium unleaded (required),AUTOMATIC,342,53470,|n</v>
      </c>
    </row>
    <row r="1361" spans="2:2">
      <c r="B1361" t="str">
        <v>1360,Lexus,GS 460,2010,premium unleaded (required),AUTOMATIC,342,54070,1359</v>
      </c>
    </row>
    <row r="1362" spans="2:2">
      <c r="B1362" t="str">
        <v>1361,Lexus,GS 460,2011,premium unleaded (required),AUTOMATIC,342,55370,1360</v>
      </c>
    </row>
    <row r="1363" spans="2:2">
      <c r="B1363" t="str">
        <v>1362,Lexus,GS F,2016,premium unleaded (required),AUTOMATIC,467,84440,|n</v>
      </c>
    </row>
    <row r="1364" spans="2:2">
      <c r="B1364" t="str">
        <v>1363,Lexus,GX 460,2015,premium unleaded (required),AUTOMATIC,301,61115,|n</v>
      </c>
    </row>
    <row r="1365" spans="2:2">
      <c r="B1365" t="str">
        <v>1364,Lexus,GX 460,2016,premium unleaded (required),AUTOMATIC,301,62155,1363</v>
      </c>
    </row>
    <row r="1366" spans="2:2">
      <c r="B1366" t="str">
        <v>1365,Lexus,GX 460,2017,premium unleaded (required),AUTOMATIC,301,62980,1364</v>
      </c>
    </row>
    <row r="1367" spans="2:2">
      <c r="B1367" t="str">
        <v>1366,Lexus,GX 470,2007,regular unleaded,AUTOMATIC,263,46635,|n</v>
      </c>
    </row>
    <row r="1368" spans="2:2">
      <c r="B1368" t="str">
        <v>1367,Lexus,GX 470,2008,premium unleaded (required),AUTOMATIC,263,47315,|n</v>
      </c>
    </row>
    <row r="1369" spans="2:2">
      <c r="B1369" t="str">
        <v>1368,Lexus,GX 470,2009,premium unleaded (required),AUTOMATIC,263,47615,1367</v>
      </c>
    </row>
    <row r="1370" spans="2:2">
      <c r="B1370" t="str">
        <v>1369,Lexus,HS 250h,2010,regular unleaded,AUTOMATIC,187,37420,|n</v>
      </c>
    </row>
    <row r="1371" spans="2:2">
      <c r="B1371" t="str">
        <v>1370,Lexus,HS 250h,2011,regular unleaded,AUTOMATIC,187,39100,1369</v>
      </c>
    </row>
    <row r="1372" spans="2:2">
      <c r="B1372" t="str">
        <v>1371,Lexus,HS 250h,2012,regular unleaded,AUTOMATIC,187,39800,1370</v>
      </c>
    </row>
    <row r="1373" spans="2:2">
      <c r="B1373" t="str">
        <v>1372,Lexus,IS 200t,2016,premium unleaded (required),AUTOMATIC,241,37325,|n</v>
      </c>
    </row>
    <row r="1374" spans="2:2">
      <c r="B1374" t="str">
        <v>1373,Lexus,IS 200t,2017,premium unleaded (required),AUTOMATIC,241,37825,1372</v>
      </c>
    </row>
    <row r="1375" spans="2:2">
      <c r="B1375" t="str">
        <v>1374,Lexus,IS 250,2013,premium unleaded (required),AUTOMATIC,204,37525,|n</v>
      </c>
    </row>
    <row r="1376" spans="2:2">
      <c r="B1376" t="str">
        <v>1375,Lexus,IS 250,2014,premium unleaded (required),AUTOMATIC,204,38635,1374</v>
      </c>
    </row>
    <row r="1377" spans="2:2">
      <c r="B1377" t="str">
        <v>1376,Lexus,IS 250,2015,premium unleaded (required),AUTOMATIC,204,43690,1375</v>
      </c>
    </row>
    <row r="1378" spans="2:2">
      <c r="B1378" t="str">
        <v>1377,Lexus,IS 250 C,2013,premium unleaded (required),AUTOMATIC,204,42610,|n</v>
      </c>
    </row>
    <row r="1379" spans="2:2">
      <c r="B1379" t="str">
        <v>1378,Lexus,IS 250 C,2014,premium unleaded (required),AUTOMATIC,204,42860,1377</v>
      </c>
    </row>
    <row r="1380" spans="2:2">
      <c r="B1380" t="str">
        <v>1379,Lexus,IS 250 C,2015,premium unleaded (required),AUTOMATIC,204,43360,1378</v>
      </c>
    </row>
    <row r="1381" spans="2:2">
      <c r="B1381" t="str">
        <v>1380,Lexus,IS 300,2005,premium unleaded (required),AUTOMATIC,215,31105,|n</v>
      </c>
    </row>
    <row r="1382" spans="2:2">
      <c r="B1382" t="str">
        <v>1381,Lexus,IS 300,2005,premium unleaded (required),MANUAL,215,29735,|n</v>
      </c>
    </row>
    <row r="1383" spans="2:2">
      <c r="B1383" t="str">
        <v>1382,Lexus,IS 300,2016,premium unleaded (required),AUTOMATIC,255,39700,|n</v>
      </c>
    </row>
    <row r="1384" spans="2:2">
      <c r="B1384" t="str">
        <v>1383,Lexus,IS 300,2017,premium unleaded (required),AUTOMATIC,255,40200,1382</v>
      </c>
    </row>
    <row r="1385" spans="2:2">
      <c r="B1385" t="str">
        <v>1384,Lexus,IS 350,2014,premium unleaded (required),AUTOMATIC,306,41850,|n</v>
      </c>
    </row>
    <row r="1386" spans="2:2">
      <c r="B1386" t="str">
        <v>1385,Lexus,IS 350,2015,premium unleaded (required),AUTOMATIC,306,42300,1384</v>
      </c>
    </row>
    <row r="1387" spans="2:2">
      <c r="B1387" t="str">
        <v>1386,Lexus,IS 350,2016,premium unleaded (required),AUTOMATIC,306,43035,1385</v>
      </c>
    </row>
    <row r="1388" spans="2:2">
      <c r="B1388" t="str">
        <v>1387,Lexus,IS 350 C,2013,premium unleaded (required),AUTOMATIC,306,46890,|n</v>
      </c>
    </row>
    <row r="1389" spans="2:2">
      <c r="B1389" t="str">
        <v>1388,Lexus,IS 350 C,2014,premium unleaded (required),AUTOMATIC,306,47140,1387</v>
      </c>
    </row>
    <row r="1390" spans="2:2">
      <c r="B1390" t="str">
        <v>1389,Lexus,IS 350 C,2015,premium unleaded (required),AUTOMATIC,306,47640,1388</v>
      </c>
    </row>
    <row r="1391" spans="2:2">
      <c r="B1391" t="str">
        <v>1390,Lexus,IS F,2012,premium unleaded (required),AUTOMATIC,416,61300,|n</v>
      </c>
    </row>
    <row r="1392" spans="2:2">
      <c r="B1392" t="str">
        <v>1391,Lexus,IS F,2013,premium unleaded (required),AUTOMATIC,416,61750,1390</v>
      </c>
    </row>
    <row r="1393" spans="2:2">
      <c r="B1393" t="str">
        <v>1392,Lexus,IS F,2014,premium unleaded (required),AUTOMATIC,416,63600,1391</v>
      </c>
    </row>
    <row r="1394" spans="2:2">
      <c r="B1394" t="str">
        <v>1393,Lexus,LFA,2012,premium unleaded (required),AUTOMATED_MANUAL,552,375000,|n</v>
      </c>
    </row>
    <row r="1395" spans="2:2">
      <c r="B1395" t="str">
        <v>1394,Lexus,LS 430,2005,premium unleaded (required),AUTOMATIC,290,56225,|n</v>
      </c>
    </row>
    <row r="1396" spans="2:2">
      <c r="B1396" t="str">
        <v>1395,Lexus,LS 430,2006,premium unleaded (required),AUTOMATIC,278,56525,1394</v>
      </c>
    </row>
    <row r="1397" spans="2:2">
      <c r="B1397" t="str">
        <v>1396,Lexus,LS 460,2015,premium unleaded (required),AUTOMATIC,360,87500,|n</v>
      </c>
    </row>
    <row r="1398" spans="2:2">
      <c r="B1398" t="str">
        <v>1397,Lexus,LS 460,2016,premium unleaded (required),AUTOMATIC,360,82305,1396</v>
      </c>
    </row>
    <row r="1399" spans="2:2">
      <c r="B1399" t="str">
        <v>1398,Lexus,LS 460,2017,premium unleaded (required),AUTOMATIC,359,82305,1397</v>
      </c>
    </row>
    <row r="1400" spans="2:2">
      <c r="B1400" t="str">
        <v>1399,Lexus,LS 600h L,2014,premium unleaded (required),AUTOMATIC,438,120060,|n</v>
      </c>
    </row>
    <row r="1401" spans="2:2">
      <c r="B1401" t="str">
        <v>1400,Lexus,LS 600h L,2015,premium unleaded (required),AUTOMATIC,438,120440,1399</v>
      </c>
    </row>
    <row r="1402" spans="2:2">
      <c r="B1402" t="str">
        <v>1401,Lexus,LS 600h L,2016,premium unleaded (required),AUTOMATIC,438,120440,1400</v>
      </c>
    </row>
    <row r="1403" spans="2:2">
      <c r="B1403" t="str">
        <v>1402,Lexus,LX 470,2005,regular unleaded,AUTOMATIC,235,65225,|n</v>
      </c>
    </row>
    <row r="1404" spans="2:2">
      <c r="B1404" t="str">
        <v>1403,Lexus,LX 470,2006,regular unleaded,AUTOMATIC,275,67395,1402</v>
      </c>
    </row>
    <row r="1405" spans="2:2">
      <c r="B1405" t="str">
        <v>1404,Lexus,LX 470,2007,regular unleaded,AUTOMATIC,268,67395,1403</v>
      </c>
    </row>
    <row r="1406" spans="2:2">
      <c r="B1406" t="str">
        <v>1405,Lexus,LX 570,2015,premium unleaded (recommended),AUTOMATIC,383,83180,|n</v>
      </c>
    </row>
    <row r="1407" spans="2:2">
      <c r="B1407" t="str">
        <v>1406,Lexus,LX 570,2016,premium unleaded (recommended),AUTOMATIC,383,88880,1405</v>
      </c>
    </row>
    <row r="1408" spans="2:2">
      <c r="B1408" t="str">
        <v>1407,Lexus,LX 570,2017,premium unleaded (recommended),AUTOMATIC,383,89380,1406</v>
      </c>
    </row>
    <row r="1409" spans="2:2">
      <c r="B1409" t="str">
        <v>1408,Lexus,NX 200t,2015,premium unleaded (required),AUTOMATIC,235,37980,|n</v>
      </c>
    </row>
    <row r="1410" spans="2:2">
      <c r="B1410" t="str">
        <v>1409,Lexus,NX 200t,2016,premium unleaded (required),AUTOMATIC,235,38465,1408</v>
      </c>
    </row>
    <row r="1411" spans="2:2">
      <c r="B1411" t="str">
        <v>1410,Lexus,NX 200t,2017,premium unleaded (required),AUTOMATIC,235,38585,1409</v>
      </c>
    </row>
    <row r="1412" spans="2:2">
      <c r="B1412" t="str">
        <v>1411,Lexus,NX 300h,2015,regular unleaded,AUTOMATIC,194,41310,|n</v>
      </c>
    </row>
    <row r="1413" spans="2:2">
      <c r="B1413" t="str">
        <v>1412,Lexus,NX 300h,2016,regular unleaded,AUTOMATIC,194,41310,1411</v>
      </c>
    </row>
    <row r="1414" spans="2:2">
      <c r="B1414" t="str">
        <v>1413,Lexus,NX 300h,2017,regular unleaded,AUTOMATIC,194,39720,1412</v>
      </c>
    </row>
    <row r="1415" spans="2:2">
      <c r="B1415" t="str">
        <v>1414,Lexus,RC 200t,2016,premium unleaded (required),AUTOMATIC,241,39995,|n</v>
      </c>
    </row>
    <row r="1416" spans="2:2">
      <c r="B1416" t="str">
        <v>1415,Lexus,RC 200t,2017,premium unleaded (required),AUTOMATIC,241,40155,1414</v>
      </c>
    </row>
    <row r="1417" spans="2:2">
      <c r="B1417" t="str">
        <v>1416,Lexus,RC 300,2016,premium unleaded (required),AUTOMATIC,255,42610,|n</v>
      </c>
    </row>
    <row r="1418" spans="2:2">
      <c r="B1418" t="str">
        <v>1417,Lexus,RC 300,2017,premium unleaded (required),AUTOMATIC,255,42770,1416</v>
      </c>
    </row>
    <row r="1419" spans="2:2">
      <c r="B1419" t="str">
        <v>1418,Lexus,RC 350,2015,premium unleaded (required),AUTOMATIC,306,45025,|n</v>
      </c>
    </row>
    <row r="1420" spans="2:2">
      <c r="B1420" t="str">
        <v>1419,Lexus,RC 350,2016,premium unleaded (required),AUTOMATIC,306,45015,1418</v>
      </c>
    </row>
    <row r="1421" spans="2:2">
      <c r="B1421" t="str">
        <v>1420,Lexus,RC 350,2017,premium unleaded (required),AUTOMATIC,306,45175,1419</v>
      </c>
    </row>
    <row r="1422" spans="2:2">
      <c r="B1422" t="str">
        <v>1421,Lexus,RC F,2015,premium unleaded (required),AUTOMATIC,467,62400,|n</v>
      </c>
    </row>
    <row r="1423" spans="2:2">
      <c r="B1423" t="str">
        <v>1422,Lexus,RC F,2016,premium unleaded (required),AUTOMATIC,467,62805,1421</v>
      </c>
    </row>
    <row r="1424" spans="2:2">
      <c r="B1424" t="str">
        <v>1423,Lexus,RC F,2017,premium unleaded (required),AUTOMATIC,467,64165,1422</v>
      </c>
    </row>
    <row r="1425" spans="2:2">
      <c r="B1425" t="str">
        <v>1424,Lexus,RX 330,2005,regular unleaded,AUTOMATIC,230,37425,|n</v>
      </c>
    </row>
    <row r="1426" spans="2:2">
      <c r="B1426" t="str">
        <v>1425,Lexus,RX 330,2006,regular unleaded,AUTOMATIC,223,37770,1424</v>
      </c>
    </row>
    <row r="1427" spans="2:2">
      <c r="B1427" t="str">
        <v>1426,Lexus,RX 350,2015,regular unleaded,AUTOMATIC,270,50220,|n</v>
      </c>
    </row>
    <row r="1428" spans="2:2">
      <c r="B1428" t="str">
        <v>1427,Lexus,RX 350,2016,regular unleaded,AUTOMATIC,295,49125,1426</v>
      </c>
    </row>
    <row r="1429" spans="2:2">
      <c r="B1429" t="str">
        <v>1428,Lexus,RX 350,2017,regular unleaded,AUTOMATIC,295,50320,1427</v>
      </c>
    </row>
    <row r="1430" spans="2:2">
      <c r="B1430" t="str">
        <v>1429,Lexus,RX 400h,2006,regular unleaded,AUTOMATIC,268,46060,|n</v>
      </c>
    </row>
    <row r="1431" spans="2:2">
      <c r="B1431" t="str">
        <v>1430,Lexus,RX 400h,2007,regular unleaded,AUTOMATIC,268,42580,1429</v>
      </c>
    </row>
    <row r="1432" spans="2:2">
      <c r="B1432" t="str">
        <v>1431,Lexus,RX 400h,2008,premium unleaded (required),AUTOMATIC,268,43480,|n</v>
      </c>
    </row>
    <row r="1433" spans="2:2">
      <c r="B1433" t="str">
        <v>1432,Lexus,RX 450h,2015,premium unleaded (required),AUTOMATIC,295,49020,|n</v>
      </c>
    </row>
    <row r="1434" spans="2:2">
      <c r="B1434" t="str">
        <v>1433,Lexus,RX 450h,2016,premium unleaded (recommended),AUTOMATIC,308,57045,|n</v>
      </c>
    </row>
    <row r="1435" spans="2:2">
      <c r="B1435" t="str">
        <v>1434,Lexus,RX 450h,2017,premium unleaded (recommended),AUTOMATIC,308,56495,1433</v>
      </c>
    </row>
    <row r="1436" spans="2:2">
      <c r="B1436" t="str">
        <v>1435,Lexus,SC 430,2008,premium unleaded (required),AUTOMATIC,288,66355,|n</v>
      </c>
    </row>
    <row r="1437" spans="2:2">
      <c r="B1437" t="str">
        <v>1436,Lexus,SC 430,2009,premium unleaded (required),AUTOMATIC,288,66805,1435</v>
      </c>
    </row>
    <row r="1438" spans="2:2">
      <c r="B1438" t="str">
        <v>1437,Lexus,SC 430,2010,premium unleaded (required),AUTOMATIC,288,68405,1436</v>
      </c>
    </row>
    <row r="1439" spans="2:2">
      <c r="B1439" t="str">
        <v>1438,Lincoln,Aviator,2005,premium unleaded (required),AUTOMATIC,302,43585,|n</v>
      </c>
    </row>
    <row r="1440" spans="2:2">
      <c r="B1440" t="str">
        <v>1439,Lincoln,Continental,2017,premium unleaded (recommended),AUTOMATIC,305,64915,|n</v>
      </c>
    </row>
    <row r="1441" spans="2:2">
      <c r="B1441" t="str">
        <v>1440,Lincoln,Continental,2017,regular unleaded,AUTOMATIC,305,49515,|n</v>
      </c>
    </row>
    <row r="1442" spans="2:2">
      <c r="B1442" t="str">
        <v>1441,Lincoln,LS,2005,premium unleaded (required),AUTOMATIC,280,43590,|n</v>
      </c>
    </row>
    <row r="1443" spans="2:2">
      <c r="B1443" t="str">
        <v>1442,Lincoln,LS,2006,regular unleaded,AUTOMATIC,280,39285,|n</v>
      </c>
    </row>
    <row r="1444" spans="2:2">
      <c r="B1444" t="str">
        <v>1443,Lincoln,Mark LT,2006,regular unleaded,AUTOMATIC,300,42235,|n</v>
      </c>
    </row>
    <row r="1445" spans="2:2">
      <c r="B1445" t="str">
        <v>1444,Lincoln,Mark LT,2007,regular unleaded,AUTOMATIC,300,41525,1443</v>
      </c>
    </row>
    <row r="1446" spans="2:2">
      <c r="B1446" t="str">
        <v>1445,Lincoln,Mark LT,2008,regular unleaded,AUTOMATIC,300,42015,1444</v>
      </c>
    </row>
    <row r="1447" spans="2:2">
      <c r="B1447" t="str">
        <v>1446,Lincoln,MKC,2015,regular unleaded,AUTOMATIC,240,48525,|n</v>
      </c>
    </row>
    <row r="1448" spans="2:2">
      <c r="B1448" t="str">
        <v>1447,Lincoln,MKC,2016,regular unleaded,AUTOMATIC,240,48950,1446</v>
      </c>
    </row>
    <row r="1449" spans="2:2">
      <c r="B1449" t="str">
        <v>1448,Lincoln,MKC,2017,regular unleaded,AUTOMATIC,240,47880,1447</v>
      </c>
    </row>
    <row r="1450" spans="2:2">
      <c r="B1450" t="str">
        <v>1449,Lincoln,MKS,2014,premium unleaded (recommended),AUTOMATIC,365,45840,|n</v>
      </c>
    </row>
    <row r="1451" spans="2:2">
      <c r="B1451" t="str">
        <v>1450,Lincoln,MKS,2014,regular unleaded,AUTOMATIC,304,40845,|n</v>
      </c>
    </row>
    <row r="1452" spans="2:2">
      <c r="B1452" t="str">
        <v>1451,Lincoln,MKS,2015,premium unleaded (recommended),AUTOMATIC,365,45840,|n</v>
      </c>
    </row>
    <row r="1453" spans="2:2">
      <c r="B1453" t="str">
        <v>1452,Lincoln,MKS,2015,regular unleaded,AUTOMATIC,305,40845,|n</v>
      </c>
    </row>
    <row r="1454" spans="2:2">
      <c r="B1454" t="str">
        <v>1453,Lincoln,MKS,2016,premium unleaded (recommended),AUTOMATIC,365,46000,|n</v>
      </c>
    </row>
    <row r="1455" spans="2:2">
      <c r="B1455" t="str">
        <v>1454,Lincoln,MKS,2016,regular unleaded,AUTOMATIC,350,41005,|n</v>
      </c>
    </row>
    <row r="1456" spans="2:2">
      <c r="B1456" t="str">
        <v>1455,Lincoln,MKT,2015,premium unleaded (recommended),AUTOMATIC,365,45205,|n</v>
      </c>
    </row>
    <row r="1457" spans="2:2">
      <c r="B1457" t="str">
        <v>1456,Lincoln,MKT,2015,regular unleaded,AUTOMATIC,303,43210,|n</v>
      </c>
    </row>
    <row r="1458" spans="2:2">
      <c r="B1458" t="str">
        <v>1457,Lincoln,MKT,2016,premium unleaded (recommended),AUTOMATIC,365,45365,|n</v>
      </c>
    </row>
    <row r="1459" spans="2:2">
      <c r="B1459" t="str">
        <v>1458,Lincoln,MKT,2016,regular unleaded,AUTOMATIC,303,43370,|n</v>
      </c>
    </row>
    <row r="1460" spans="2:2">
      <c r="B1460" t="str">
        <v>1459,Lincoln,MKT,2017,premium unleaded (recommended),AUTOMATIC,365,49025,|n</v>
      </c>
    </row>
    <row r="1461" spans="2:2">
      <c r="B1461" t="str">
        <v>1460,Lincoln,MKT,2017,regular unleaded,AUTOMATIC,303,43530,|n</v>
      </c>
    </row>
    <row r="1462" spans="2:2">
      <c r="B1462" t="str">
        <v>1461,Lincoln,MKX,2015,regular unleaded,AUTOMATIC,305,40850,|n</v>
      </c>
    </row>
    <row r="1463" spans="2:2">
      <c r="B1463" t="str">
        <v>1462,Lincoln,MKX,2016,regular unleaded,AUTOMATIC,303,55970,1461</v>
      </c>
    </row>
    <row r="1464" spans="2:2">
      <c r="B1464" t="str">
        <v>1463,Lincoln,MKX,2017,regular unleaded,AUTOMATIC,303,55970,1462</v>
      </c>
    </row>
    <row r="1465" spans="2:2">
      <c r="B1465" t="str">
        <v>1464,Lincoln,MKZ,2015,regular unleaded,AUTOMATIC,231,47445,|n</v>
      </c>
    </row>
    <row r="1466" spans="2:2">
      <c r="B1466" t="str">
        <v>1465,Lincoln,MKZ,2016,regular unleaded,AUTOMATIC,231,47495,1464</v>
      </c>
    </row>
    <row r="1467" spans="2:2">
      <c r="B1467" t="str">
        <v>1466,Lincoln,MKZ,2017,premium unleaded (recommended),AUTOMATIC,245,49560,|n</v>
      </c>
    </row>
    <row r="1468" spans="2:2">
      <c r="B1468" t="str">
        <v>1467,Lincoln,MKZ,2017,regular unleaded,AUTOMATIC,245,47670,|n</v>
      </c>
    </row>
    <row r="1469" spans="2:2">
      <c r="B1469" t="str">
        <v>1468,Lincoln,MKZ Hybrid,2011,regular unleaded,AUTOMATIC,191,34645,|n</v>
      </c>
    </row>
    <row r="1470" spans="2:2">
      <c r="B1470" t="str">
        <v>1469,Lincoln,Navigator,2015,regular unleaded,AUTOMATIC,365,67220,|n</v>
      </c>
    </row>
    <row r="1471" spans="2:2">
      <c r="B1471" t="str">
        <v>1470,Lincoln,Navigator,2016,regular unleaded,AUTOMATIC,380,76650,1469</v>
      </c>
    </row>
    <row r="1472" spans="2:2">
      <c r="B1472" t="str">
        <v>1471,Lincoln,Navigator,2017,regular unleaded,AUTOMATIC,380,76645,1470</v>
      </c>
    </row>
    <row r="1473" spans="2:2">
      <c r="B1473" t="str">
        <v>1472,Lincoln,Town Car,2009,flex-fuel (unleaded/E85),AUTOMATIC,239,52055,|n</v>
      </c>
    </row>
    <row r="1474" spans="2:2">
      <c r="B1474" t="str">
        <v>1473,Lincoln,Town Car,2010,flex-fuel (unleaded/E85),AUTOMATIC,239,52595,1472</v>
      </c>
    </row>
    <row r="1475" spans="2:2">
      <c r="B1475" t="str">
        <v>1474,Lincoln,Town Car,2011,flex-fuel (unleaded/E85),AUTOMATIC,239,52895,1473</v>
      </c>
    </row>
    <row r="1476" spans="2:2">
      <c r="B1476" t="str">
        <v>1475,Lincoln,Zephyr,2006,regular unleaded,AUTOMATIC,221,28995,|n</v>
      </c>
    </row>
    <row r="1477" spans="2:2">
      <c r="B1477" t="str">
        <v>1476,Lotus,Elise,2009,premium unleaded (required),MANUAL,218,54990,|n</v>
      </c>
    </row>
    <row r="1478" spans="2:2">
      <c r="B1478" t="str">
        <v>1477,Lotus,Elise,2010,premium unleaded (required),MANUAL,218,54990,1476</v>
      </c>
    </row>
    <row r="1479" spans="2:2">
      <c r="B1479" t="str">
        <v>1478,Lotus,Elise,2011,premium unleaded (required),MANUAL,217,57950,1477</v>
      </c>
    </row>
    <row r="1480" spans="2:2">
      <c r="B1480" t="str">
        <v>1479,Lotus,Evora,2011,premium unleaded (required),MANUAL,276,65500,|n</v>
      </c>
    </row>
    <row r="1481" spans="2:2">
      <c r="B1481" t="str">
        <v>1480,Lotus,Evora,2013,premium unleaded (required),MANUAL,345,78600,1479</v>
      </c>
    </row>
    <row r="1482" spans="2:2">
      <c r="B1482" t="str">
        <v>1481,Lotus,Evora,2014,premium unleaded (required),MANUAL,345,79980,1480</v>
      </c>
    </row>
    <row r="1483" spans="2:2">
      <c r="B1483" t="str">
        <v>1482,Lotus,Evora 400,2017,premium unleaded (required),MANUAL,400,91900,|n</v>
      </c>
    </row>
    <row r="1484" spans="2:2">
      <c r="B1484" t="str">
        <v>1483,Lotus,Exige,2009,premium unleaded (recommended),MANUAL,257,74995,|n</v>
      </c>
    </row>
    <row r="1485" spans="2:2">
      <c r="B1485" t="str">
        <v>1484,Lotus,Exige,2010,premium unleaded (recommended),MANUAL,240,65690,1483</v>
      </c>
    </row>
    <row r="1486" spans="2:2">
      <c r="B1486" t="str">
        <v>1485,Lotus,Exige,2011,premium unleaded (recommended),MANUAL,257,74950,1484</v>
      </c>
    </row>
    <row r="1487" spans="2:2">
      <c r="B1487" t="str">
        <v>1486,Maserati,Coupe,2005,premium unleaded (required),AUTOMATED_MANUAL,385,86877,|n</v>
      </c>
    </row>
    <row r="1488" spans="2:2">
      <c r="B1488" t="str">
        <v>1487,Maserati,Coupe,2005,premium unleaded (required),MANUAL,385,82633,|n</v>
      </c>
    </row>
    <row r="1489" spans="2:2">
      <c r="B1489" t="str">
        <v>1488,Maserati,Coupe,2006,premium unleaded (required),AUTOMATED_MANUAL,390,87577,|n</v>
      </c>
    </row>
    <row r="1490" spans="2:2">
      <c r="B1490" t="str">
        <v>1489,Maserati,Coupe,2006,premium unleaded (required),MANUAL,390,79900,|n</v>
      </c>
    </row>
    <row r="1491" spans="2:2">
      <c r="B1491" t="str">
        <v>1490,Maserati,Ghibli,2015,premium unleaded (required),AUTOMATIC,404,77900,|n</v>
      </c>
    </row>
    <row r="1492" spans="2:2">
      <c r="B1492" t="str">
        <v>1491,Maserati,Ghibli,2016,premium unleaded (required),AUTOMATIC,404,78550,1490</v>
      </c>
    </row>
    <row r="1493" spans="2:2">
      <c r="B1493" t="str">
        <v>1492,Maserati,Ghibli,2017,premium unleaded (required),AUTOMATIC,404,79700,1491</v>
      </c>
    </row>
    <row r="1494" spans="2:2">
      <c r="B1494" t="str">
        <v>1493,Maserati,GranSport,2005,premium unleaded (required),AUTOMATED_MANUAL,395,98172,|n</v>
      </c>
    </row>
    <row r="1495" spans="2:2">
      <c r="B1495" t="str">
        <v>1494,Maserati,GranSport,2006,premium unleaded (required),AUTOMATIC,401,104122,|n</v>
      </c>
    </row>
    <row r="1496" spans="2:2">
      <c r="B1496" t="str">
        <v>1495,Maserati,GranTurismo,2014,premium unleaded (required),AUTOMATIC,454,143400,|n</v>
      </c>
    </row>
    <row r="1497" spans="2:2">
      <c r="B1497" t="str">
        <v>1496,Maserati,GranTurismo,2015,premium unleaded (required),AUTOMATIC,454,165627,1495</v>
      </c>
    </row>
    <row r="1498" spans="2:2">
      <c r="B1498" t="str">
        <v>1497,Maserati,GranTurismo,2016,premium unleaded (required),AUTOMATIC,454,165627,1496</v>
      </c>
    </row>
    <row r="1499" spans="2:2">
      <c r="B1499" t="str">
        <v>1498,Maserati,GranTurismo Convertible,2014,premium unleaded (required),AUTOMATIC,454,153400,|n</v>
      </c>
    </row>
    <row r="1500" spans="2:2">
      <c r="B1500" t="str">
        <v>1499,Maserati,GranTurismo Convertible,2015,premium unleaded (required),AUTOMATIC,454,182009,1498</v>
      </c>
    </row>
    <row r="1501" spans="2:2">
      <c r="B1501" t="str">
        <v>1500,Maserati,GranTurismo Convertible,2016,premium unleaded (required),AUTOMATIC,454,182009,1499</v>
      </c>
    </row>
    <row r="1502" spans="2:2">
      <c r="B1502" t="str">
        <v>1501,Maserati,Levante,2017,premium unleaded (required),AUTOMATIC,424,83000,|n</v>
      </c>
    </row>
    <row r="1503" spans="2:2">
      <c r="B1503" t="str">
        <v>1502,Maserati,Quattroporte,2015,premium unleaded (required),AUTOMATIC,523,140500,|n</v>
      </c>
    </row>
    <row r="1504" spans="2:2">
      <c r="B1504" t="str">
        <v>1503,Maserati,Quattroporte,2016,premium unleaded (required),AUTOMATIC,523,141500,1502</v>
      </c>
    </row>
    <row r="1505" spans="2:2">
      <c r="B1505" t="str">
        <v>1504,Maserati,Quattroporte,2017,premium unleaded (required),AUTOMATIC,523,145500,1503</v>
      </c>
    </row>
    <row r="1506" spans="2:2">
      <c r="B1506" t="str">
        <v>1505,Maserati,Spyder,2005,premium unleaded (required),AUTOMATED_MANUAL,385,91415,|n</v>
      </c>
    </row>
    <row r="1507" spans="2:2">
      <c r="B1507" t="str">
        <v>1506,Maserati,Spyder,2005,premium unleaded (required),MANUAL,385,87252,|n</v>
      </c>
    </row>
    <row r="1508" spans="2:2">
      <c r="B1508" t="str">
        <v>1507,Maybach,57,2010,premium unleaded (required),AUTOMATIC,631,455500,|n</v>
      </c>
    </row>
    <row r="1509" spans="2:2">
      <c r="B1509" t="str">
        <v>1508,Maybach,57,2011,premium unleaded (required),AUTOMATIC,620,412000,1507</v>
      </c>
    </row>
    <row r="1510" spans="2:2">
      <c r="B1510" t="str">
        <v>1509,Maybach,57,2012,premium unleaded (required),AUTOMATIC,620,418950,1508</v>
      </c>
    </row>
    <row r="1511" spans="2:2">
      <c r="B1511" t="str">
        <v>1510,Maybach,62,2010,premium unleaded (required),AUTOMATIC,631,506500,|n</v>
      </c>
    </row>
    <row r="1512" spans="2:2">
      <c r="B1512" t="str">
        <v>1511,Maybach,62,2011,premium unleaded (required),AUTOMATIC,620,463000,1510</v>
      </c>
    </row>
    <row r="1513" spans="2:2">
      <c r="B1513" t="str">
        <v>1512,Maybach,62,2012,premium unleaded (required),AUTOMATIC,620,470350,1511</v>
      </c>
    </row>
    <row r="1514" spans="2:2">
      <c r="B1514" t="str">
        <v>1513,Maybach,Landaulet,2011,premium unleaded (required),AUTOMATIC,620,1380000,|n</v>
      </c>
    </row>
    <row r="1515" spans="2:2">
      <c r="B1515" t="str">
        <v>1514,Maybach,Landaulet,2012,premium unleaded (required),AUTOMATIC,620,1382750,1513</v>
      </c>
    </row>
    <row r="1516" spans="2:2">
      <c r="B1516" t="str">
        <v>1515,Mazda,2,2012,regular unleaded,AUTOMATIC,100,16860,|n</v>
      </c>
    </row>
    <row r="1517" spans="2:2">
      <c r="B1517" t="str">
        <v>1516,Mazda,2,2012,regular unleaded,MANUAL,100,16020,|n</v>
      </c>
    </row>
    <row r="1518" spans="2:2">
      <c r="B1518" t="str">
        <v>1517,Mazda,2,2013,regular unleaded,AUTOMATIC,100,17050,|n</v>
      </c>
    </row>
    <row r="1519" spans="2:2">
      <c r="B1519" t="str">
        <v>1518,Mazda,2,2013,regular unleaded,MANUAL,100,16210,|n</v>
      </c>
    </row>
    <row r="1520" spans="2:2">
      <c r="B1520" t="str">
        <v>1519,Mazda,2,2014,regular unleaded,AUTOMATIC,100,17050,|n</v>
      </c>
    </row>
    <row r="1521" spans="2:2">
      <c r="B1521" t="str">
        <v>1520,Mazda,2,2014,regular unleaded,MANUAL,100,16210,|n</v>
      </c>
    </row>
    <row r="1522" spans="2:2">
      <c r="B1522" t="str">
        <v>1521,Mazda,3,2015,regular unleaded,AUTOMATIC,184,26595,|n</v>
      </c>
    </row>
    <row r="1523" spans="2:2">
      <c r="B1523" t="str">
        <v>1522,Mazda,3,2015,regular unleaded,MANUAL,184,25545,|n</v>
      </c>
    </row>
    <row r="1524" spans="2:2">
      <c r="B1524" t="str">
        <v>1523,Mazda,3,2016,regular unleaded,AUTOMATIC,184,26495,|n</v>
      </c>
    </row>
    <row r="1525" spans="2:2">
      <c r="B1525" t="str">
        <v>1524,Mazda,3,2016,regular unleaded,MANUAL,184,25445,|n</v>
      </c>
    </row>
    <row r="1526" spans="2:2">
      <c r="B1526" t="str">
        <v>1525,Mazda,3,2017,regular unleaded,AUTOMATIC,184,24945,|n</v>
      </c>
    </row>
    <row r="1527" spans="2:2">
      <c r="B1527" t="str">
        <v>1526,Mazda,3,2017,regular unleaded,MANUAL,184,23895,|n</v>
      </c>
    </row>
    <row r="1528" spans="2:2">
      <c r="B1528" t="str">
        <v>1527,Mazda,5,2013,regular unleaded,AUTOMATIC,157,24470,|n</v>
      </c>
    </row>
    <row r="1529" spans="2:2">
      <c r="B1529" t="str">
        <v>1528,Mazda,5,2013,regular unleaded,MANUAL,157,19940,|n</v>
      </c>
    </row>
    <row r="1530" spans="2:2">
      <c r="B1530" t="str">
        <v>1529,Mazda,5,2014,regular unleaded,AUTOMATIC,157,24670,|n</v>
      </c>
    </row>
    <row r="1531" spans="2:2">
      <c r="B1531" t="str">
        <v>1530,Mazda,5,2014,regular unleaded,MANUAL,157,20140,|n</v>
      </c>
    </row>
    <row r="1532" spans="2:2">
      <c r="B1532" t="str">
        <v>1531,Mazda,5,2015,regular unleaded,AUTOMATIC,157,24770,|n</v>
      </c>
    </row>
    <row r="1533" spans="2:2">
      <c r="B1533" t="str">
        <v>1532,Mazda,6,2015,regular unleaded,AUTOMATIC,184,29895,|n</v>
      </c>
    </row>
    <row r="1534" spans="2:2">
      <c r="B1534" t="str">
        <v>1533,Mazda,6,2015,regular unleaded,MANUAL,184,23845,|n</v>
      </c>
    </row>
    <row r="1535" spans="2:2">
      <c r="B1535" t="str">
        <v>1534,Mazda,6,2016,regular unleaded,AUTOMATIC,184,30195,|n</v>
      </c>
    </row>
    <row r="1536" spans="2:2">
      <c r="B1536" t="str">
        <v>1535,Mazda,6,2016,regular unleaded,MANUAL,184,23945,|n</v>
      </c>
    </row>
    <row r="1537" spans="2:2">
      <c r="B1537" t="str">
        <v>1536,Mazda,6,2017,regular unleaded,AUTOMATIC,184,30695,|n</v>
      </c>
    </row>
    <row r="1538" spans="2:2">
      <c r="B1538" t="str">
        <v>1537,Mazda,6,2017,regular unleaded,MANUAL,184,24195,|n</v>
      </c>
    </row>
    <row r="1539" spans="2:2">
      <c r="B1539" t="str">
        <v>1538,Mazda,B-Series Truck,2007,regular unleaded,AUTOMATIC,207,26590,|n</v>
      </c>
    </row>
    <row r="1540" spans="2:2">
      <c r="B1540" t="str">
        <v>1539,Mazda,B-Series Truck,2007,regular unleaded,MANUAL,207,22045,|n</v>
      </c>
    </row>
    <row r="1541" spans="2:2">
      <c r="B1541" t="str">
        <v>1540,Mazda,B-Series Truck,2008,regular unleaded,AUTOMATIC,207,26590,|n</v>
      </c>
    </row>
    <row r="1542" spans="2:2">
      <c r="B1542" t="str">
        <v>1541,Mazda,B-Series Truck,2008,regular unleaded,MANUAL,207,22045,|n</v>
      </c>
    </row>
    <row r="1543" spans="2:2">
      <c r="B1543" t="str">
        <v>1542,Mazda,B-Series Truck,2009,regular unleaded,MANUAL,207,22150,1541</v>
      </c>
    </row>
    <row r="1544" spans="2:2">
      <c r="B1544" t="str">
        <v>1543,Mazda,CX-3,2016,regular unleaded,AUTOMATIC,146,26240,|n</v>
      </c>
    </row>
    <row r="1545" spans="2:2">
      <c r="B1545" t="str">
        <v>1544,Mazda,CX-3,2017,regular unleaded,AUTOMATIC,146,26240,1543</v>
      </c>
    </row>
    <row r="1546" spans="2:2">
      <c r="B1546" t="str">
        <v>1545,Mazda,CX-5,2014,regular unleaded,AUTOMATIC,184,29070,|n</v>
      </c>
    </row>
    <row r="1547" spans="2:2">
      <c r="B1547" t="str">
        <v>1546,Mazda,CX-5,2014,regular unleaded,MANUAL,155,21395,|n</v>
      </c>
    </row>
    <row r="1548" spans="2:2">
      <c r="B1548" t="str">
        <v>1547,Mazda,CX-5,2015,regular unleaded,AUTOMATIC,184,29220,|n</v>
      </c>
    </row>
    <row r="1549" spans="2:2">
      <c r="B1549" t="str">
        <v>1548,Mazda,CX-5,2015,regular unleaded,MANUAL,155,21545,|n</v>
      </c>
    </row>
    <row r="1550" spans="2:2">
      <c r="B1550" t="str">
        <v>1549,Mazda,CX-5,2016,regular unleaded,AUTOMATIC,184,29870,|n</v>
      </c>
    </row>
    <row r="1551" spans="2:2">
      <c r="B1551" t="str">
        <v>1550,Mazda,CX-5,2016,regular unleaded,MANUAL,155,21795,|n</v>
      </c>
    </row>
    <row r="1552" spans="2:2">
      <c r="B1552" t="str">
        <v>1551,Mazda,CX-7,2010,premium unleaded (recommended),AUTOMATIC,244,33035,|n</v>
      </c>
    </row>
    <row r="1553" spans="2:2">
      <c r="B1553" t="str">
        <v>1552,Mazda,CX-7,2010,regular unleaded,AUTOMATIC,161,22490,|n</v>
      </c>
    </row>
    <row r="1554" spans="2:2">
      <c r="B1554" t="str">
        <v>1553,Mazda,CX-7,2011,premium unleaded (recommended),AUTOMATIC,244,33340,|n</v>
      </c>
    </row>
    <row r="1555" spans="2:2">
      <c r="B1555" t="str">
        <v>1554,Mazda,CX-7,2011,regular unleaded,AUTOMATIC,161,26390,|n</v>
      </c>
    </row>
    <row r="1556" spans="2:2">
      <c r="B1556" t="str">
        <v>1555,Mazda,CX-7,2012,premium unleaded (recommended),AUTOMATIC,244,33540,|n</v>
      </c>
    </row>
    <row r="1557" spans="2:2">
      <c r="B1557" t="str">
        <v>1556,Mazda,CX-7,2012,regular unleaded,AUTOMATIC,161,26590,|n</v>
      </c>
    </row>
    <row r="1558" spans="2:2">
      <c r="B1558" t="str">
        <v>1557,Mazda,CX-9,2014,regular unleaded,AUTOMATIC,273,36625,|n</v>
      </c>
    </row>
    <row r="1559" spans="2:2">
      <c r="B1559" t="str">
        <v>1558,Mazda,CX-9,2015,regular unleaded,AUTOMATIC,273,36625,1557</v>
      </c>
    </row>
    <row r="1560" spans="2:2">
      <c r="B1560" t="str">
        <v>1559,Mazda,CX-9,2016,regular unleaded,AUTOMATIC,227,44015,1558</v>
      </c>
    </row>
    <row r="1561" spans="2:2">
      <c r="B1561" t="str">
        <v>1560,Mazda,Mazdaspeed 3,2011,premium unleaded (required),MANUAL,263,23700,|n</v>
      </c>
    </row>
    <row r="1562" spans="2:2">
      <c r="B1562" t="str">
        <v>1561,Mazda,Mazdaspeed 3,2012,premium unleaded (required),MANUAL,263,24000,1560</v>
      </c>
    </row>
    <row r="1563" spans="2:2">
      <c r="B1563" t="str">
        <v>1562,Mazda,Mazdaspeed 3,2013,premium unleaded (required),MANUAL,263,24200,1561</v>
      </c>
    </row>
    <row r="1564" spans="2:2">
      <c r="B1564" t="str">
        <v>1563,Mazda,Mazdaspeed 6,2006,premium unleaded (required),MANUAL,274,29925,|n</v>
      </c>
    </row>
    <row r="1565" spans="2:2">
      <c r="B1565" t="str">
        <v>1564,Mazda,Mazdaspeed 6,2007,premium unleaded (required),MANUAL,274,29925,1563</v>
      </c>
    </row>
    <row r="1566" spans="2:2">
      <c r="B1566" t="str">
        <v>1565,Mazda,Mazdaspeed MX-5 Miata,2005,premium unleaded (required),MANUAL,178,26580,|n</v>
      </c>
    </row>
    <row r="1567" spans="2:2">
      <c r="B1567" t="str">
        <v>1566,Mazda,MPV,2005,regular unleaded,AUTOMATIC,200,28515,|n</v>
      </c>
    </row>
    <row r="1568" spans="2:2">
      <c r="B1568" t="str">
        <v>1567,Mazda,MPV,2006,regular unleaded,AUTOMATIC,200,28515,1566</v>
      </c>
    </row>
    <row r="1569" spans="2:2">
      <c r="B1569" t="str">
        <v>1568,Mazda,MX-5 Miata,2014,premium unleaded (recommended),AUTOMATIC,158,30550,|n</v>
      </c>
    </row>
    <row r="1570" spans="2:2">
      <c r="B1570" t="str">
        <v>1569,Mazda,MX-5 Miata,2014,premium unleaded (recommended),MANUAL,167,29450,|n</v>
      </c>
    </row>
    <row r="1571" spans="2:2">
      <c r="B1571" t="str">
        <v>1570,Mazda,MX-5 Miata,2015,premium unleaded (recommended),AUTOMATIC,158,32655,|n</v>
      </c>
    </row>
    <row r="1572" spans="2:2">
      <c r="B1572" t="str">
        <v>1571,Mazda,MX-5 Miata,2015,premium unleaded (recommended),MANUAL,167,32205,|n</v>
      </c>
    </row>
    <row r="1573" spans="2:2">
      <c r="B1573" t="str">
        <v>1572,Mazda,MX-5 Miata,2016,premium unleaded (recommended),AUTOMATIC,155,31270,|n</v>
      </c>
    </row>
    <row r="1574" spans="2:2">
      <c r="B1574" t="str">
        <v>1573,Mazda,MX-5 Miata,2016,premium unleaded (recommended),MANUAL,155,30065,|n</v>
      </c>
    </row>
    <row r="1575" spans="2:2">
      <c r="B1575" t="str">
        <v>1574,Mazda,RX-8,2009,premium unleaded (required),AUTOMATIC,212,31700,|n</v>
      </c>
    </row>
    <row r="1576" spans="2:2">
      <c r="B1576" t="str">
        <v>1575,Mazda,RX-8,2009,premium unleaded (required),MANUAL,232,31930,|n</v>
      </c>
    </row>
    <row r="1577" spans="2:2">
      <c r="B1577" t="str">
        <v>1576,Mazda,RX-8,2010,premium unleaded (required),AUTOMATIC,212,32810,|n</v>
      </c>
    </row>
    <row r="1578" spans="2:2">
      <c r="B1578" t="str">
        <v>1577,Mazda,RX-8,2010,premium unleaded (required),MANUAL,232,32140,|n</v>
      </c>
    </row>
    <row r="1579" spans="2:2">
      <c r="B1579" t="str">
        <v>1578,Mazda,RX-8,2011,premium unleaded (required),AUTOMATIC,212,32960,|n</v>
      </c>
    </row>
    <row r="1580" spans="2:2">
      <c r="B1580" t="str">
        <v>1579,Mazda,RX-8,2011,premium unleaded (required),MANUAL,232,32290,|n</v>
      </c>
    </row>
    <row r="1581" spans="2:2">
      <c r="B1581" t="str">
        <v>1580,Mazda,Tribute,2009,regular unleaded,AUTOMATIC,240,27635,|n</v>
      </c>
    </row>
    <row r="1582" spans="2:2">
      <c r="B1582" t="str">
        <v>1581,Mazda,Tribute,2009,regular unleaded,MANUAL,171,19730,|n</v>
      </c>
    </row>
    <row r="1583" spans="2:2">
      <c r="B1583" t="str">
        <v>1582,Mazda,Tribute,2010,flex-fuel (unleaded/E85),AUTOMATIC,240,28915,|n</v>
      </c>
    </row>
    <row r="1584" spans="2:2">
      <c r="B1584" t="str">
        <v>1583,Mazda,Tribute,2010,regular unleaded,AUTOMATIC,171,27305,|n</v>
      </c>
    </row>
    <row r="1585" spans="2:2">
      <c r="B1585" t="str">
        <v>1584,Mazda,Tribute,2010,regular unleaded,MANUAL,171,20405,|n</v>
      </c>
    </row>
    <row r="1586" spans="2:2">
      <c r="B1586" t="str">
        <v>1585,Mazda,Tribute,2011,flex-fuel (unleaded/E85),AUTOMATIC,240,29065,|n</v>
      </c>
    </row>
    <row r="1587" spans="2:2">
      <c r="B1587" t="str">
        <v>1586,Mazda,Tribute,2011,regular unleaded,AUTOMATIC,171,27455,|n</v>
      </c>
    </row>
    <row r="1588" spans="2:2">
      <c r="B1588" t="str">
        <v>1587,Mazda,Tribute,2011,regular unleaded,MANUAL,171,20555,|n</v>
      </c>
    </row>
    <row r="1589" spans="2:2">
      <c r="B1589" t="str">
        <v>1588,Mazda,Tribute Hybrid,2008,regular unleaded,AUTOMATIC,133,29745,|n</v>
      </c>
    </row>
    <row r="1590" spans="2:2">
      <c r="B1590" t="str">
        <v>1589,Mazda,Tribute Hybrid,2009,regular unleaded,AUTOMATIC,177,33445,1588</v>
      </c>
    </row>
    <row r="1591" spans="2:2">
      <c r="B1591" t="str">
        <v>1590,McLaren,570S,2016,premium unleaded (required),AUTOMATED_MANUAL,562,184900,|n</v>
      </c>
    </row>
    <row r="1592" spans="2:2">
      <c r="B1592" t="str">
        <v>1591,McLaren,650S Coupe,2015,premium unleaded (required),AUTOMATED_MANUAL,641,265500,|n</v>
      </c>
    </row>
    <row r="1593" spans="2:2">
      <c r="B1593" t="str">
        <v>1592,McLaren,650S Spider,2015,premium unleaded (required),AUTOMATED_MANUAL,641,280225,|n</v>
      </c>
    </row>
    <row r="1594" spans="2:2">
      <c r="B1594" t="str">
        <v>1593,McLaren,MP4-12C,2012,premium unleaded (required),AUTOMATED_MANUAL,592,229000,|n</v>
      </c>
    </row>
    <row r="1595" spans="2:2">
      <c r="B1595" t="str">
        <v>1594,McLaren,MP4-12C,2013,premium unleaded (required),AUTOMATED_MANUAL,616,239400,1593</v>
      </c>
    </row>
    <row r="1596" spans="2:2">
      <c r="B1596" t="str">
        <v>1595,Mercedes-Benz,AMG GT,2016,premium unleaded (required),AUTOMATED_MANUAL,503,129900,|n</v>
      </c>
    </row>
    <row r="1597" spans="2:2">
      <c r="B1597" t="str">
        <v>1596,Mercedes-Benz,AMG GT,2017,premium unleaded (required),AUTOMATIC,503,131200,|n</v>
      </c>
    </row>
    <row r="1598" spans="2:2">
      <c r="B1598" t="str">
        <v>1597,Mercedes-Benz,B-Class Electric Drive,2015,electric,DIRECT_DRIVE,177,41450,|n</v>
      </c>
    </row>
    <row r="1599" spans="2:2">
      <c r="B1599" t="str">
        <v>1598,Mercedes-Benz,B-Class Electric Drive,2016,electric,DIRECT_DRIVE,177,41450,1597</v>
      </c>
    </row>
    <row r="1600" spans="2:2">
      <c r="B1600" t="str">
        <v>1599,Mercedes-Benz,B-Class Electric Drive,2017,electric,DIRECT_DRIVE,177,39900,1598</v>
      </c>
    </row>
    <row r="1601" spans="2:2">
      <c r="B1601" t="str">
        <v>1600,Mercedes-Benz,C-Class,2015,premium unleaded (required),AUTOMATIC,503,71900,|n</v>
      </c>
    </row>
    <row r="1602" spans="2:2">
      <c r="B1602" t="str">
        <v>1601,Mercedes-Benz,C-Class,2016,premium unleaded (required),AUTOMATIC,503,73250,1600</v>
      </c>
    </row>
    <row r="1603" spans="2:2">
      <c r="B1603" t="str">
        <v>1602,Mercedes-Benz,C-Class,2017,premium unleaded (required),AUTOMATIC,503,75000,1601</v>
      </c>
    </row>
    <row r="1604" spans="2:2">
      <c r="B1604" t="str">
        <v>1603,Mercedes-Benz,CLA-Class,2015,premium unleaded (required),AUTOMATED_MANUAL,355,48500,|n</v>
      </c>
    </row>
    <row r="1605" spans="2:2">
      <c r="B1605" t="str">
        <v>1604,Mercedes-Benz,CLA-Class,2016,premium unleaded (required),AUTOMATED_MANUAL,375,49500,1603</v>
      </c>
    </row>
    <row r="1606" spans="2:2">
      <c r="B1606" t="str">
        <v>1605,Mercedes-Benz,CLA-Class,2017,premium unleaded (required),AUTOMATIC,375,49950,|n</v>
      </c>
    </row>
    <row r="1607" spans="2:2">
      <c r="B1607" t="str">
        <v>1606,Mercedes-Benz,CL-Class,2012,premium unleaded (required),AUTOMATIC,621,211000,|n</v>
      </c>
    </row>
    <row r="1608" spans="2:2">
      <c r="B1608" t="str">
        <v>1607,Mercedes-Benz,CL-Class,2013,premium unleaded (required),AUTOMATIC,621,213200,1606</v>
      </c>
    </row>
    <row r="1609" spans="2:2">
      <c r="B1609" t="str">
        <v>1608,Mercedes-Benz,CL-Class,2014,premium unleaded (required),AUTOMATIC,621,215500,1607</v>
      </c>
    </row>
    <row r="1610" spans="2:2">
      <c r="B1610" t="str">
        <v>1609,Mercedes-Benz,CLK-Class,2007,premium unleaded (required),AUTOMATIC,475,89200,|n</v>
      </c>
    </row>
    <row r="1611" spans="2:2">
      <c r="B1611" t="str">
        <v>1610,Mercedes-Benz,CLK-Class,2008,premium unleaded (required),AUTOMATIC,500,135000,1609</v>
      </c>
    </row>
    <row r="1612" spans="2:2">
      <c r="B1612" t="str">
        <v>1611,Mercedes-Benz,CLK-Class,2009,premium unleaded (required),AUTOMATIC,382,64800,1610</v>
      </c>
    </row>
    <row r="1613" spans="2:2">
      <c r="B1613" t="str">
        <v>1612,Mercedes-Benz,CLS-Class,2015,premium unleaded (required),AUTOMATIC,577,106550,|n</v>
      </c>
    </row>
    <row r="1614" spans="2:2">
      <c r="B1614" t="str">
        <v>1613,Mercedes-Benz,CLS-Class,2016,premium unleaded (required),AUTOMATIC,577,107800,1612</v>
      </c>
    </row>
    <row r="1615" spans="2:2">
      <c r="B1615" t="str">
        <v>1614,Mercedes-Benz,CLS-Class,2017,premium unleaded (required),AUTOMATIC,577,108900,1613</v>
      </c>
    </row>
    <row r="1616" spans="2:2">
      <c r="B1616" t="str">
        <v>1615,Mercedes-Benz,E-Class,2015,diesel,AUTOMATIC,195,54300,|n</v>
      </c>
    </row>
    <row r="1617" spans="2:2">
      <c r="B1617" t="str">
        <v>1616,Mercedes-Benz,E-Class,2015,premium unleaded (required),AUTOMATIC,577,103200,|n</v>
      </c>
    </row>
    <row r="1618" spans="2:2">
      <c r="B1618" t="str">
        <v>1617,Mercedes-Benz,E-Class,2016,diesel,AUTOMATIC,195,55150,|n</v>
      </c>
    </row>
    <row r="1619" spans="2:2">
      <c r="B1619" t="str">
        <v>1618,Mercedes-Benz,E-Class,2016,premium unleaded (required),AUTOMATIC,577,104300,|n</v>
      </c>
    </row>
    <row r="1620" spans="2:2">
      <c r="B1620" t="str">
        <v>1619,Mercedes-Benz,E-Class,2017,premium unleaded (required),AUTOMATIC,402,69100,1618</v>
      </c>
    </row>
    <row r="1621" spans="2:2">
      <c r="B1621" t="str">
        <v>1620,Mercedes-Benz,G-Class,2015,premium unleaded (required),AUTOMATIC,536,137100,|n</v>
      </c>
    </row>
    <row r="1622" spans="2:2">
      <c r="B1622" t="str">
        <v>1621,Mercedes-Benz,G-Class,2016,premium unleaded (required),AUTOMATIC,621,217900,1620</v>
      </c>
    </row>
    <row r="1623" spans="2:2">
      <c r="B1623" t="str">
        <v>1622,Mercedes-Benz,GLA-Class,2015,premium unleaded (required),AUTOMATED_MANUAL,355,48300,|n</v>
      </c>
    </row>
    <row r="1624" spans="2:2">
      <c r="B1624" t="str">
        <v>1623,Mercedes-Benz,GLA-Class,2016,premium unleaded (required),AUTOMATED_MANUAL,375,49580,1622</v>
      </c>
    </row>
    <row r="1625" spans="2:2">
      <c r="B1625" t="str">
        <v>1624,Mercedes-Benz,GLA-Class,2017,premium unleaded (required),AUTOMATIC,375,49900,|n</v>
      </c>
    </row>
    <row r="1626" spans="2:2">
      <c r="B1626" t="str">
        <v>1625,Mercedes-Benz,GLC-Class,2016,premium unleaded (required),AUTOMATIC,241,40950,|n</v>
      </c>
    </row>
    <row r="1627" spans="2:2">
      <c r="B1627" t="str">
        <v>1626,Mercedes-Benz,GLC-Class,2017,premium unleaded (recommended),AUTOMATIC,241,41150,|n</v>
      </c>
    </row>
    <row r="1628" spans="2:2">
      <c r="B1628" t="str">
        <v>1627,Mercedes-Benz,GL-Class,2014,diesel,AUTOMATIC,240,63000,|n</v>
      </c>
    </row>
    <row r="1629" spans="2:2">
      <c r="B1629" t="str">
        <v>1628,Mercedes-Benz,GL-Class,2014,premium unleaded (required),AUTOMATIC,550,118160,|n</v>
      </c>
    </row>
    <row r="1630" spans="2:2">
      <c r="B1630" t="str">
        <v>1629,Mercedes-Benz,GL-Class,2015,diesel,AUTOMATIC,240,63600,|n</v>
      </c>
    </row>
    <row r="1631" spans="2:2">
      <c r="B1631" t="str">
        <v>1630,Mercedes-Benz,GL-Class,2015,premium unleaded (required),AUTOMATIC,550,119450,|n</v>
      </c>
    </row>
    <row r="1632" spans="2:2">
      <c r="B1632" t="str">
        <v>1631,Mercedes-Benz,GL-Class,2016,diesel,AUTOMATIC,240,63600,|n</v>
      </c>
    </row>
    <row r="1633" spans="2:2">
      <c r="B1633" t="str">
        <v>1632,Mercedes-Benz,GL-Class,2016,premium unleaded (required),AUTOMATIC,550,119450,|n</v>
      </c>
    </row>
    <row r="1634" spans="2:2">
      <c r="B1634" t="str">
        <v>1633,Mercedes-Benz,GLE-Class,2016,diesel,AUTOMATIC,201,52500,|n</v>
      </c>
    </row>
    <row r="1635" spans="2:2">
      <c r="B1635" t="str">
        <v>1634,Mercedes-Benz,GLE-Class,2016,premium unleaded (required),AUTOMATIC,577,107100,|n</v>
      </c>
    </row>
    <row r="1636" spans="2:2">
      <c r="B1636" t="str">
        <v>1635,Mercedes-Benz,GLE-Class,2017,premium unleaded (required),AUTOMATIC,577,108840,1634</v>
      </c>
    </row>
    <row r="1637" spans="2:2">
      <c r="B1637" t="str">
        <v>1636,Mercedes-Benz,GLE-Class Coupe,2016,premium unleaded (required),AUTOMATIC,577,109300,|n</v>
      </c>
    </row>
    <row r="1638" spans="2:2">
      <c r="B1638" t="str">
        <v>1637,Mercedes-Benz,GLE-Class Coupe,2017,premium unleaded (required),AUTOMATIC,577,110650,1636</v>
      </c>
    </row>
    <row r="1639" spans="2:2">
      <c r="B1639" t="str">
        <v>1638,Mercedes-Benz,GLK-Class,2013,diesel,AUTOMATIC,200,38590,|n</v>
      </c>
    </row>
    <row r="1640" spans="2:2">
      <c r="B1640" t="str">
        <v>1639,Mercedes-Benz,GLK-Class,2013,premium unleaded (required),AUTOMATIC,302,39090,|n</v>
      </c>
    </row>
    <row r="1641" spans="2:2">
      <c r="B1641" t="str">
        <v>1640,Mercedes-Benz,GLK-Class,2014,diesel,AUTOMATIC,200,38980,|n</v>
      </c>
    </row>
    <row r="1642" spans="2:2">
      <c r="B1642" t="str">
        <v>1641,Mercedes-Benz,GLK-Class,2014,premium unleaded (required),AUTOMATIC,302,39480,|n</v>
      </c>
    </row>
    <row r="1643" spans="2:2">
      <c r="B1643" t="str">
        <v>1642,Mercedes-Benz,GLK-Class,2015,diesel,AUTOMATIC,200,39400,|n</v>
      </c>
    </row>
    <row r="1644" spans="2:2">
      <c r="B1644" t="str">
        <v>1643,Mercedes-Benz,GLK-Class,2015,premium unleaded (required),AUTOMATIC,302,39900,|n</v>
      </c>
    </row>
    <row r="1645" spans="2:2">
      <c r="B1645" t="str">
        <v>1644,Mercedes-Benz,GLS-Class,2017,premium unleaded (required),AUTOMATIC,577,124100,|n</v>
      </c>
    </row>
    <row r="1646" spans="2:2">
      <c r="B1646" t="str">
        <v>1645,Mercedes-Benz,Maybach,2016,premium unleaded (required),AUTOMATIC,523,189350,|n</v>
      </c>
    </row>
    <row r="1647" spans="2:2">
      <c r="B1647" t="str">
        <v>1646,Mercedes-Benz,Maybach,2017,premium unleaded (required),AUTOMATIC,523,191300,1645</v>
      </c>
    </row>
    <row r="1648" spans="2:2">
      <c r="B1648" t="str">
        <v>1647,Mercedes-Benz,M-Class,2013,diesel,AUTOMATIC,240,51270,|n</v>
      </c>
    </row>
    <row r="1649" spans="2:2">
      <c r="B1649" t="str">
        <v>1648,Mercedes-Benz,M-Class,2013,premium unleaded (required),AUTOMATIC,518,96100,|n</v>
      </c>
    </row>
    <row r="1650" spans="2:2">
      <c r="B1650" t="str">
        <v>1649,Mercedes-Benz,M-Class,2014,diesel,AUTOMATIC,240,51790,|n</v>
      </c>
    </row>
    <row r="1651" spans="2:2">
      <c r="B1651" t="str">
        <v>1650,Mercedes-Benz,M-Class,2014,premium unleaded (required),AUTOMATIC,518,97250,|n</v>
      </c>
    </row>
    <row r="1652" spans="2:2">
      <c r="B1652" t="str">
        <v>1651,Mercedes-Benz,M-Class,2015,diesel,AUTOMATIC,302,49800,|n</v>
      </c>
    </row>
    <row r="1653" spans="2:2">
      <c r="B1653" t="str">
        <v>1652,Mercedes-Benz,M-Class,2015,premium unleaded (required),AUTOMATIC,518,98400,|n</v>
      </c>
    </row>
    <row r="1654" spans="2:2">
      <c r="B1654" t="str">
        <v>1653,Mercedes-Benz,Metris,2016,premium unleaded (recommended),AUTOMATIC,208,32500,|n</v>
      </c>
    </row>
    <row r="1655" spans="2:2">
      <c r="B1655" t="str">
        <v>1654,Mercedes-Benz,R-Class,2010,diesel,AUTOMATIC,210,50800,|n</v>
      </c>
    </row>
    <row r="1656" spans="2:2">
      <c r="B1656" t="str">
        <v>1655,Mercedes-Benz,R-Class,2010,premium unleaded (required),AUTOMATIC,268,49300,|n</v>
      </c>
    </row>
    <row r="1657" spans="2:2">
      <c r="B1657" t="str">
        <v>1656,Mercedes-Benz,R-Class,2011,diesel,AUTOMATIC,210,51740,|n</v>
      </c>
    </row>
    <row r="1658" spans="2:2">
      <c r="B1658" t="str">
        <v>1657,Mercedes-Benz,R-Class,2011,premium unleaded (required),AUTOMATIC,268,50240,|n</v>
      </c>
    </row>
    <row r="1659" spans="2:2">
      <c r="B1659" t="str">
        <v>1658,Mercedes-Benz,R-Class,2012,diesel,AUTOMATIC,210,53840,|n</v>
      </c>
    </row>
    <row r="1660" spans="2:2">
      <c r="B1660" t="str">
        <v>1659,Mercedes-Benz,R-Class,2012,premium unleaded (required),AUTOMATIC,302,52690,|n</v>
      </c>
    </row>
    <row r="1661" spans="2:2">
      <c r="B1661" t="str">
        <v>1660,Mercedes-Benz,S-Class,2015,premium unleaded (required),AUTOMATIC,621,230900,|n</v>
      </c>
    </row>
    <row r="1662" spans="2:2">
      <c r="B1662" t="str">
        <v>1661,Mercedes-Benz,S-Class,2016,premium unleaded (required),AUTOMATIC,621,234050,1660</v>
      </c>
    </row>
    <row r="1663" spans="2:2">
      <c r="B1663" t="str">
        <v>1662,Mercedes-Benz,S-Class,2017,premium unleaded (required),AUTOMATIC,621,247900,1661</v>
      </c>
    </row>
    <row r="1664" spans="2:2">
      <c r="B1664" t="str">
        <v>1663,Mercedes-Benz,SLC-Class,2017,premium unleaded (required),AUTOMATIC,362,60300,|n</v>
      </c>
    </row>
    <row r="1665" spans="2:2">
      <c r="B1665" t="str">
        <v>1664,Mercedes-Benz,SL-Class,2015,premium unleaded (required),AUTOMATIC,621,214500,|n</v>
      </c>
    </row>
    <row r="1666" spans="2:2">
      <c r="B1666" t="str">
        <v>1665,Mercedes-Benz,SL-Class,2016,premium unleaded (required),AUTOMATIC,621,217550,1664</v>
      </c>
    </row>
    <row r="1667" spans="2:2">
      <c r="B1667" t="str">
        <v>1666,Mercedes-Benz,SL-Class,2017,premium unleaded (required),AUTOMATIC,621,219850,1665</v>
      </c>
    </row>
    <row r="1668" spans="2:2">
      <c r="B1668" t="str">
        <v>1667,Mercedes-Benz,SLK-Class,2014,premium unleaded (required),AUTOMATIC,415,68925,|n</v>
      </c>
    </row>
    <row r="1669" spans="2:2">
      <c r="B1669" t="str">
        <v>1668,Mercedes-Benz,SLK-Class,2014,premium unleaded (required),MANUAL,201,43525,|n</v>
      </c>
    </row>
    <row r="1670" spans="2:2">
      <c r="B1670" t="str">
        <v>1669,Mercedes-Benz,SLK-Class,2015,premium unleaded (required),AUTOMATIC,415,70850,|n</v>
      </c>
    </row>
    <row r="1671" spans="2:2">
      <c r="B1671" t="str">
        <v>1670,Mercedes-Benz,SLK-Class,2015,premium unleaded (required),MANUAL,201,43950,|n</v>
      </c>
    </row>
    <row r="1672" spans="2:2">
      <c r="B1672" t="str">
        <v>1671,Mercedes-Benz,SLK-Class,2016,premium unleaded (required),AUTOMATIC,416,72600,|n</v>
      </c>
    </row>
    <row r="1673" spans="2:2">
      <c r="B1673" t="str">
        <v>1672,Mercedes-Benz,SLR McLaren,2007,premium unleaded (required),AUTOMATIC,641,480000,|n</v>
      </c>
    </row>
    <row r="1674" spans="2:2">
      <c r="B1674" t="str">
        <v>1673,Mercedes-Benz,SLR McLaren,2008,premium unleaded (required),AUTOMATIC,617,495000,1672</v>
      </c>
    </row>
    <row r="1675" spans="2:2">
      <c r="B1675" t="str">
        <v>1674,Mercedes-Benz,SLR McLaren,2009,premium unleaded (required),AUTOMATIC,617,495000,1673</v>
      </c>
    </row>
    <row r="1676" spans="2:2">
      <c r="B1676" t="str">
        <v>1675,Mercedes-Benz,SLS AMG,2011,premium unleaded (required),AUTOMATED_MANUAL,563,183000,|n</v>
      </c>
    </row>
    <row r="1677" spans="2:2">
      <c r="B1677" t="str">
        <v>1676,Mercedes-Benz,SLS AMG,2012,premium unleaded (required),AUTOMATED_MANUAL,563,196100,1675</v>
      </c>
    </row>
    <row r="1678" spans="2:2">
      <c r="B1678" t="str">
        <v>1677,Mercedes-Benz,SLS AMG GT,2013,premium unleaded (required),AUTOMATED_MANUAL,583,206000,|n</v>
      </c>
    </row>
    <row r="1679" spans="2:2">
      <c r="B1679" t="str">
        <v>1678,Mercedes-Benz,SLS AMG GT,2014,premium unleaded (required),AUTOMATED_MANUAL,622,275000,1677</v>
      </c>
    </row>
    <row r="1680" spans="2:2">
      <c r="B1680" t="str">
        <v>1679,Mercedes-Benz,SLS AMG GT Final Edition,2015,premium unleaded (required),AUTOMATED_MANUAL,583,228080,|n</v>
      </c>
    </row>
    <row r="1681" spans="2:2">
      <c r="B1681" t="str">
        <v>1680,Mitsubishi,Eclipse,2010,premium unleaded (recommended),AUTOMATIC,265,29089,|n</v>
      </c>
    </row>
    <row r="1682" spans="2:2">
      <c r="B1682" t="str">
        <v>1681,Mitsubishi,Eclipse,2010,premium unleaded (recommended),MANUAL,265,28089,|n</v>
      </c>
    </row>
    <row r="1683" spans="2:2">
      <c r="B1683" t="str">
        <v>1682,Mitsubishi,Eclipse,2010,regular unleaded,AUTOMATIC,162,24699,|n</v>
      </c>
    </row>
    <row r="1684" spans="2:2">
      <c r="B1684" t="str">
        <v>1683,Mitsubishi,Eclipse,2010,regular unleaded,MANUAL,162,20699,|n</v>
      </c>
    </row>
    <row r="1685" spans="2:2">
      <c r="B1685" t="str">
        <v>1684,Mitsubishi,Eclipse,2011,premium unleaded (recommended),AUTOMATIC,265,29089,|n</v>
      </c>
    </row>
    <row r="1686" spans="2:2">
      <c r="B1686" t="str">
        <v>1685,Mitsubishi,Eclipse,2011,regular unleaded,AUTOMATIC,162,24699,|n</v>
      </c>
    </row>
    <row r="1687" spans="2:2">
      <c r="B1687" t="str">
        <v>1686,Mitsubishi,Eclipse,2011,regular unleaded,MANUAL,162,18999,|n</v>
      </c>
    </row>
    <row r="1688" spans="2:2">
      <c r="B1688" t="str">
        <v>1687,Mitsubishi,Eclipse,2012,premium unleaded (recommended),AUTOMATIC,265,29089,|n</v>
      </c>
    </row>
    <row r="1689" spans="2:2">
      <c r="B1689" t="str">
        <v>1688,Mitsubishi,Eclipse,2012,regular unleaded,AUTOMATIC,162,24699,|n</v>
      </c>
    </row>
    <row r="1690" spans="2:2">
      <c r="B1690" t="str">
        <v>1689,Mitsubishi,Eclipse,2012,regular unleaded,MANUAL,162,19499,|n</v>
      </c>
    </row>
    <row r="1691" spans="2:2">
      <c r="B1691" t="str">
        <v>1690,Mitsubishi,Eclipse Spyder,2010,premium unleaded (recommended),AUTOMATIC,265,32599,|n</v>
      </c>
    </row>
    <row r="1692" spans="2:2">
      <c r="B1692" t="str">
        <v>1691,Mitsubishi,Eclipse Spyder,2010,regular unleaded,AUTOMATIC,162,27799,|n</v>
      </c>
    </row>
    <row r="1693" spans="2:2">
      <c r="B1693" t="str">
        <v>1692,Mitsubishi,Eclipse Spyder,2011,premium unleaded (recommended),AUTOMATIC,265,32599,|n</v>
      </c>
    </row>
    <row r="1694" spans="2:2">
      <c r="B1694" t="str">
        <v>1693,Mitsubishi,Eclipse Spyder,2011,regular unleaded,AUTOMATIC,162,27999,|n</v>
      </c>
    </row>
    <row r="1695" spans="2:2">
      <c r="B1695" t="str">
        <v>1694,Mitsubishi,Eclipse Spyder,2012,premium unleaded (recommended),AUTOMATIC,265,32599,|n</v>
      </c>
    </row>
    <row r="1696" spans="2:2">
      <c r="B1696" t="str">
        <v>1695,Mitsubishi,Eclipse Spyder,2012,regular unleaded,AUTOMATIC,162,28299,|n</v>
      </c>
    </row>
    <row r="1697" spans="2:2">
      <c r="B1697" t="str">
        <v>1696,Mitsubishi,Endeavor,2008,premium unleaded (required),AUTOMATIC,225,29099,|n</v>
      </c>
    </row>
    <row r="1698" spans="2:2">
      <c r="B1698" t="str">
        <v>1697,Mitsubishi,Endeavor,2010,premium unleaded (recommended),AUTOMATIC,225,31499,|n</v>
      </c>
    </row>
    <row r="1699" spans="2:2">
      <c r="B1699" t="str">
        <v>1698,Mitsubishi,Endeavor,2011,premium unleaded (recommended),AUTOMATIC,225,33599,1697</v>
      </c>
    </row>
    <row r="1700" spans="2:2">
      <c r="B1700" t="str">
        <v>1699,Mitsubishi,Galant,2010,regular unleaded,AUTOMATIC,160,23999,|n</v>
      </c>
    </row>
    <row r="1701" spans="2:2">
      <c r="B1701" t="str">
        <v>1700,Mitsubishi,Galant,2011,regular unleaded,AUTOMATIC,160,23999,1699</v>
      </c>
    </row>
    <row r="1702" spans="2:2">
      <c r="B1702" t="str">
        <v>1701,Mitsubishi,Galant,2012,regular unleaded,AUTOMATIC,160,24299,1700</v>
      </c>
    </row>
    <row r="1703" spans="2:2">
      <c r="B1703" t="str">
        <v>1702,Mitsubishi,i-MiEV,2014,electric,DIRECT_DRIVE,66,22995,|n</v>
      </c>
    </row>
    <row r="1704" spans="2:2">
      <c r="B1704" t="str">
        <v>1703,Mitsubishi,i-MiEV,2016,electric,DIRECT_DRIVE,66,22995,1702</v>
      </c>
    </row>
    <row r="1705" spans="2:2">
      <c r="B1705" t="str">
        <v>1704,Mitsubishi,i-MiEV,2017,electric,DIRECT_DRIVE,66,22995,1703</v>
      </c>
    </row>
    <row r="1706" spans="2:2">
      <c r="B1706" t="str">
        <v>1705,Mitsubishi,Lancer,2015,premium unleaded (required),AUTOMATED_MANUAL,237,29495,|n</v>
      </c>
    </row>
    <row r="1707" spans="2:2">
      <c r="B1707" t="str">
        <v>1706,Mitsubishi,Lancer,2015,regular unleaded,AUTOMATIC,168,21595,|n</v>
      </c>
    </row>
    <row r="1708" spans="2:2">
      <c r="B1708" t="str">
        <v>1707,Mitsubishi,Lancer,2015,regular unleaded,MANUAL,168,20595,|n</v>
      </c>
    </row>
    <row r="1709" spans="2:2">
      <c r="B1709" t="str">
        <v>1708,Mitsubishi,Lancer,2016,regular unleaded,AUTOMATIC,168,23495,|n</v>
      </c>
    </row>
    <row r="1710" spans="2:2">
      <c r="B1710" t="str">
        <v>1709,Mitsubishi,Lancer,2016,regular unleaded,MANUAL,168,22495,|n</v>
      </c>
    </row>
    <row r="1711" spans="2:2">
      <c r="B1711" t="str">
        <v>1710,Mitsubishi,Lancer,2017,regular unleaded,AUTOMATIC,168,22095,|n</v>
      </c>
    </row>
    <row r="1712" spans="2:2">
      <c r="B1712" t="str">
        <v>1711,Mitsubishi,Lancer,2017,regular unleaded,MANUAL,148,17795,|n</v>
      </c>
    </row>
    <row r="1713" spans="2:2">
      <c r="B1713" t="str">
        <v>1712,Mitsubishi,Lancer Evolution,2013,premium unleaded (required),AUTOMATED_MANUAL,291,37895,|n</v>
      </c>
    </row>
    <row r="1714" spans="2:2">
      <c r="B1714" t="str">
        <v>1713,Mitsubishi,Lancer Evolution,2013,premium unleaded (required),MANUAL,291,34695,|n</v>
      </c>
    </row>
    <row r="1715" spans="2:2">
      <c r="B1715" t="str">
        <v>1714,Mitsubishi,Lancer Evolution,2014,premium unleaded (required),AUTOMATED_MANUAL,291,38195,|n</v>
      </c>
    </row>
    <row r="1716" spans="2:2">
      <c r="B1716" t="str">
        <v>1715,Mitsubishi,Lancer Evolution,2014,premium unleaded (required),MANUAL,291,34995,|n</v>
      </c>
    </row>
    <row r="1717" spans="2:2">
      <c r="B1717" t="str">
        <v>1716,Mitsubishi,Lancer Evolution,2015,premium unleaded (required),AUTOMATED_MANUAL,291,38995,|n</v>
      </c>
    </row>
    <row r="1718" spans="2:2">
      <c r="B1718" t="str">
        <v>1717,Mitsubishi,Lancer Evolution,2015,premium unleaded (required),MANUAL,303,37995,|n</v>
      </c>
    </row>
    <row r="1719" spans="2:2">
      <c r="B1719" t="str">
        <v>1718,Mitsubishi,Lancer Sportback,2012,regular unleaded,AUTOMATIC,168,21345,|n</v>
      </c>
    </row>
    <row r="1720" spans="2:2">
      <c r="B1720" t="str">
        <v>1719,Mitsubishi,Lancer Sportback,2013,regular unleaded,AUTOMATIC,168,21495,1718</v>
      </c>
    </row>
    <row r="1721" spans="2:2">
      <c r="B1721" t="str">
        <v>1720,Mitsubishi,Lancer Sportback,2014,regular unleaded,AUTOMATIC,168,21945,1719</v>
      </c>
    </row>
    <row r="1722" spans="2:2">
      <c r="B1722" t="str">
        <v>1721,Mitsubishi,Mirage,2014,regular unleaded,AUTOMATIC,74,15195,|n</v>
      </c>
    </row>
    <row r="1723" spans="2:2">
      <c r="B1723" t="str">
        <v>1722,Mitsubishi,Mirage,2014,regular unleaded,MANUAL,74,14195,|n</v>
      </c>
    </row>
    <row r="1724" spans="2:2">
      <c r="B1724" t="str">
        <v>1723,Mitsubishi,Mirage,2015,regular unleaded,AUTOMATIC,74,15395,|n</v>
      </c>
    </row>
    <row r="1725" spans="2:2">
      <c r="B1725" t="str">
        <v>1724,Mitsubishi,Mirage,2015,regular unleaded,MANUAL,74,14295,|n</v>
      </c>
    </row>
    <row r="1726" spans="2:2">
      <c r="B1726" t="str">
        <v>1725,Mitsubishi,Mirage,2017,regular unleaded,AUTOMATIC,78,16495,|n</v>
      </c>
    </row>
    <row r="1727" spans="2:2">
      <c r="B1727" t="str">
        <v>1726,Mitsubishi,Mirage,2017,regular unleaded,MANUAL,78,14795,|n</v>
      </c>
    </row>
    <row r="1728" spans="2:2">
      <c r="B1728" t="str">
        <v>1727,Mitsubishi,Mirage G4,2017,regular unleaded,AUTOMATIC,78,16995,|n</v>
      </c>
    </row>
    <row r="1729" spans="2:2">
      <c r="B1729" t="str">
        <v>1728,Mitsubishi,Mirage G4,2017,regular unleaded,MANUAL,78,13995,|n</v>
      </c>
    </row>
    <row r="1730" spans="2:2">
      <c r="B1730" t="str">
        <v>1729,Mitsubishi,Montero,2005,regular unleaded,AUTOMATIC,215,35799,|n</v>
      </c>
    </row>
    <row r="1731" spans="2:2">
      <c r="B1731" t="str">
        <v>1730,Mitsubishi,Montero,2006,regular unleaded,AUTOMATIC,215,36159,1729</v>
      </c>
    </row>
    <row r="1732" spans="2:2">
      <c r="B1732" t="str">
        <v>1731,Mitsubishi,Outlander,2015,premium unleaded (recommended),AUTOMATIC,224,28195,|n</v>
      </c>
    </row>
    <row r="1733" spans="2:2">
      <c r="B1733" t="str">
        <v>1732,Mitsubishi,Outlander,2015,regular unleaded,AUTOMATIC,166,26195,|n</v>
      </c>
    </row>
    <row r="1734" spans="2:2">
      <c r="B1734" t="str">
        <v>1733,Mitsubishi,Outlander,2016,premium unleaded (recommended),AUTOMATIC,224,30995,|n</v>
      </c>
    </row>
    <row r="1735" spans="2:2">
      <c r="B1735" t="str">
        <v>1734,Mitsubishi,Outlander,2016,regular unleaded,AUTOMATIC,166,26995,|n</v>
      </c>
    </row>
    <row r="1736" spans="2:2">
      <c r="B1736" t="str">
        <v>1735,Mitsubishi,Outlander,2017,premium unleaded (recommended),AUTOMATIC,224,31695,|n</v>
      </c>
    </row>
    <row r="1737" spans="2:2">
      <c r="B1737" t="str">
        <v>1736,Mitsubishi,Outlander,2017,regular unleaded,AUTOMATIC,166,27495,|n</v>
      </c>
    </row>
    <row r="1738" spans="2:2">
      <c r="B1738" t="str">
        <v>1737,Mitsubishi,Outlander Sport,2015,regular unleaded,AUTOMATIC,168,24995,|n</v>
      </c>
    </row>
    <row r="1739" spans="2:2">
      <c r="B1739" t="str">
        <v>1738,Mitsubishi,Outlander Sport,2015,regular unleaded,MANUAL,148,19595,|n</v>
      </c>
    </row>
    <row r="1740" spans="2:2">
      <c r="B1740" t="str">
        <v>1739,Mitsubishi,Outlander Sport,2016,regular unleaded,AUTOMATIC,168,27395,|n</v>
      </c>
    </row>
    <row r="1741" spans="2:2">
      <c r="B1741" t="str">
        <v>1740,Mitsubishi,Outlander Sport,2016,regular unleaded,MANUAL,148,19595,|n</v>
      </c>
    </row>
    <row r="1742" spans="2:2">
      <c r="B1742" t="str">
        <v>1741,Mitsubishi,Outlander Sport,2017,regular unleaded,AUTOMATIC,168,27695,|n</v>
      </c>
    </row>
    <row r="1743" spans="2:2">
      <c r="B1743" t="str">
        <v>1742,Mitsubishi,Outlander Sport,2017,regular unleaded,MANUAL,148,19795,|n</v>
      </c>
    </row>
    <row r="1744" spans="2:2">
      <c r="B1744" t="str">
        <v>1743,Mitsubishi,Raider,2007,regular unleaded,AUTOMATIC,235,28445,|n</v>
      </c>
    </row>
    <row r="1745" spans="2:2">
      <c r="B1745" t="str">
        <v>1744,Mitsubishi,Raider,2007,regular unleaded,MANUAL,210,19890,|n</v>
      </c>
    </row>
    <row r="1746" spans="2:2">
      <c r="B1746" t="str">
        <v>1745,Mitsubishi,Raider,2008,regular unleaded,AUTOMATIC,210,28780,|n</v>
      </c>
    </row>
    <row r="1747" spans="2:2">
      <c r="B1747" t="str">
        <v>1746,Mitsubishi,Raider,2008,regular unleaded,MANUAL,210,20490,|n</v>
      </c>
    </row>
    <row r="1748" spans="2:2">
      <c r="B1748" t="str">
        <v>1747,Mitsubishi,Raider,2009,regular unleaded,AUTOMATIC,210,29425,|n</v>
      </c>
    </row>
    <row r="1749" spans="2:2">
      <c r="B1749" t="str">
        <v>1748,Mitsubishi,Raider,2009,regular unleaded,MANUAL,210,21135,|n</v>
      </c>
    </row>
    <row r="1750" spans="2:2">
      <c r="B1750" t="str">
        <v>1749,Nissan,350Z,2007,regular unleaded,AUTOMATIC,306,41250,|n</v>
      </c>
    </row>
    <row r="1751" spans="2:2">
      <c r="B1751" t="str">
        <v>1750,Nissan,350Z,2007,regular unleaded,MANUAL,306,40250,|n</v>
      </c>
    </row>
    <row r="1752" spans="2:2">
      <c r="B1752" t="str">
        <v>1751,Nissan,350Z,2008,regular unleaded,AUTOMATIC,306,41980,|n</v>
      </c>
    </row>
    <row r="1753" spans="2:2">
      <c r="B1753" t="str">
        <v>1752,Nissan,350Z,2008,regular unleaded,MANUAL,306,40980,|n</v>
      </c>
    </row>
    <row r="1754" spans="2:2">
      <c r="B1754" t="str">
        <v>1753,Nissan,350Z,2009,regular unleaded,AUTOMATIC,306,42570,|n</v>
      </c>
    </row>
    <row r="1755" spans="2:2">
      <c r="B1755" t="str">
        <v>1754,Nissan,350Z,2009,regular unleaded,MANUAL,306,41570,|n</v>
      </c>
    </row>
    <row r="1756" spans="2:2">
      <c r="B1756" t="str">
        <v>1755,Nissan,370Z,2015,premium unleaded (required),AUTOMATIC,332,49400,|n</v>
      </c>
    </row>
    <row r="1757" spans="2:2">
      <c r="B1757" t="str">
        <v>1756,Nissan,370Z,2015,premium unleaded (required),MANUAL,332,48100,|n</v>
      </c>
    </row>
    <row r="1758" spans="2:2">
      <c r="B1758" t="str">
        <v>1757,Nissan,370Z,2016,premium unleaded (required),AUTOMATIC,332,49400,|n</v>
      </c>
    </row>
    <row r="1759" spans="2:2">
      <c r="B1759" t="str">
        <v>1758,Nissan,370Z,2016,premium unleaded (required),MANUAL,332,48100,|n</v>
      </c>
    </row>
    <row r="1760" spans="2:2">
      <c r="B1760" t="str">
        <v>1759,Nissan,370Z,2017,premium unleaded (required),AUTOMATIC,332,49400,|n</v>
      </c>
    </row>
    <row r="1761" spans="2:2">
      <c r="B1761" t="str">
        <v>1760,Nissan,370Z,2017,premium unleaded (required),MANUAL,332,48100,|n</v>
      </c>
    </row>
    <row r="1762" spans="2:2">
      <c r="B1762" t="str">
        <v>1761,Nissan,Altima,2015,regular unleaded,AUTOMATIC,270,32350,|n</v>
      </c>
    </row>
    <row r="1763" spans="2:2">
      <c r="B1763" t="str">
        <v>1762,Nissan,Altima,2016,regular unleaded,AUTOMATIC,270,32690,1761</v>
      </c>
    </row>
    <row r="1764" spans="2:2">
      <c r="B1764" t="str">
        <v>1763,Nissan,Altima,2017,regular unleaded,AUTOMATIC,270,32690,1762</v>
      </c>
    </row>
    <row r="1765" spans="2:2">
      <c r="B1765" t="str">
        <v>1764,Nissan,Altima Hybrid,2009,regular unleaded,AUTOMATIC,198,26650,|n</v>
      </c>
    </row>
    <row r="1766" spans="2:2">
      <c r="B1766" t="str">
        <v>1765,Nissan,Altima Hybrid,2010,regular unleaded,AUTOMATIC,158,26780,1764</v>
      </c>
    </row>
    <row r="1767" spans="2:2">
      <c r="B1767" t="str">
        <v>1766,Nissan,Altima Hybrid,2011,regular unleaded,AUTOMATIC,198,26800,1765</v>
      </c>
    </row>
    <row r="1768" spans="2:2">
      <c r="B1768" t="str">
        <v>1767,Nissan,Armada,2014,regular unleaded,AUTOMATIC,317,52860,|n</v>
      </c>
    </row>
    <row r="1769" spans="2:2">
      <c r="B1769" t="str">
        <v>1768,Nissan,Armada,2015,regular unleaded,AUTOMATIC,317,53680,1767</v>
      </c>
    </row>
    <row r="1770" spans="2:2">
      <c r="B1770" t="str">
        <v>1769,Nissan,Armada,2017,regular unleaded,AUTOMATIC,390,60490,1768</v>
      </c>
    </row>
    <row r="1771" spans="2:2">
      <c r="B1771" t="str">
        <v>1770,Nissan,Cube,2012,regular unleaded,AUTOMATIC,122,18680,|n</v>
      </c>
    </row>
    <row r="1772" spans="2:2">
      <c r="B1772" t="str">
        <v>1771,Nissan,Cube,2012,regular unleaded,MANUAL,122,16580,|n</v>
      </c>
    </row>
    <row r="1773" spans="2:2">
      <c r="B1773" t="str">
        <v>1772,Nissan,Cube,2013,regular unleaded,AUTOMATIC,122,18860,|n</v>
      </c>
    </row>
    <row r="1774" spans="2:2">
      <c r="B1774" t="str">
        <v>1773,Nissan,Cube,2013,regular unleaded,MANUAL,122,16760,|n</v>
      </c>
    </row>
    <row r="1775" spans="2:2">
      <c r="B1775" t="str">
        <v>1774,Nissan,Cube,2014,regular unleaded,AUTOMATIC,122,19000,|n</v>
      </c>
    </row>
    <row r="1776" spans="2:2">
      <c r="B1776" t="str">
        <v>1775,Nissan,Cube,2014,regular unleaded,MANUAL,122,16900,|n</v>
      </c>
    </row>
    <row r="1777" spans="2:2">
      <c r="B1777" t="str">
        <v>1776,Nissan,Frontier,2015,regular unleaded,AUTOMATIC,261,35260,|n</v>
      </c>
    </row>
    <row r="1778" spans="2:2">
      <c r="B1778" t="str">
        <v>1777,Nissan,Frontier,2015,regular unleaded,MANUAL,261,31510,|n</v>
      </c>
    </row>
    <row r="1779" spans="2:2">
      <c r="B1779" t="str">
        <v>1778,Nissan,Frontier,2016,regular unleaded,AUTOMATIC,261,35610,|n</v>
      </c>
    </row>
    <row r="1780" spans="2:2">
      <c r="B1780" t="str">
        <v>1779,Nissan,Frontier,2016,regular unleaded,MANUAL,261,31840,|n</v>
      </c>
    </row>
    <row r="1781" spans="2:2">
      <c r="B1781" t="str">
        <v>1780,Nissan,Frontier,2017,regular unleaded,AUTOMATIC,261,36410,|n</v>
      </c>
    </row>
    <row r="1782" spans="2:2">
      <c r="B1782" t="str">
        <v>1781,Nissan,Frontier,2017,regular unleaded,MANUAL,261,32340,|n</v>
      </c>
    </row>
    <row r="1783" spans="2:2">
      <c r="B1783" t="str">
        <v>1782,Nissan,GT-R,2015,premium unleaded (recommended),AUTOMATED_MANUAL,600,149990,|n</v>
      </c>
    </row>
    <row r="1784" spans="2:2">
      <c r="B1784" t="str">
        <v>1783,Nissan,GT-R,2016,premium unleaded (required),AUTOMATED_MANUAL,600,149990,|n</v>
      </c>
    </row>
    <row r="1785" spans="2:2">
      <c r="B1785" t="str">
        <v>1784,Nissan,GT-R,2017,premium unleaded (required),AUTOMATED_MANUAL,565,109990,1783</v>
      </c>
    </row>
    <row r="1786" spans="2:2">
      <c r="B1786" t="str">
        <v>1785,Nissan,Juke,2015,premium unleaded (recommended),AUTOMATIC,188,27230,|n</v>
      </c>
    </row>
    <row r="1787" spans="2:2">
      <c r="B1787" t="str">
        <v>1786,Nissan,Juke,2015,premium unleaded (recommended),MANUAL,188,24830,|n</v>
      </c>
    </row>
    <row r="1788" spans="2:2">
      <c r="B1788" t="str">
        <v>1787,Nissan,Juke,2015,premium unleaded (required),AUTOMATIC,211,30020,|n</v>
      </c>
    </row>
    <row r="1789" spans="2:2">
      <c r="B1789" t="str">
        <v>1788,Nissan,Juke,2015,premium unleaded (required),MANUAL,215,28020,|n</v>
      </c>
    </row>
    <row r="1790" spans="2:2">
      <c r="B1790" t="str">
        <v>1789,Nissan,Juke,2016,premium unleaded (recommended),AUTOMATIC,188,27230,|n</v>
      </c>
    </row>
    <row r="1791" spans="2:2">
      <c r="B1791" t="str">
        <v>1790,Nissan,Juke,2016,premium unleaded (recommended),MANUAL,188,24830,|n</v>
      </c>
    </row>
    <row r="1792" spans="2:2">
      <c r="B1792" t="str">
        <v>1791,Nissan,Juke,2016,premium unleaded (required),AUTOMATIC,215,30020,|n</v>
      </c>
    </row>
    <row r="1793" spans="2:2">
      <c r="B1793" t="str">
        <v>1792,Nissan,Juke,2016,premium unleaded (required),MANUAL,211,28020,|n</v>
      </c>
    </row>
    <row r="1794" spans="2:2">
      <c r="B1794" t="str">
        <v>1793,Nissan,Juke,2017,premium unleaded (recommended),AUTOMATIC,188,27230,|n</v>
      </c>
    </row>
    <row r="1795" spans="2:2">
      <c r="B1795" t="str">
        <v>1794,Nissan,Juke,2017,premium unleaded (recommended),MANUAL,188,24830,|n</v>
      </c>
    </row>
    <row r="1796" spans="2:2">
      <c r="B1796" t="str">
        <v>1795,Nissan,Juke,2017,premium unleaded (required),AUTOMATIC,211,30020,|n</v>
      </c>
    </row>
    <row r="1797" spans="2:2">
      <c r="B1797" t="str">
        <v>1796,Nissan,Juke,2017,premium unleaded (required),MANUAL,215,28020,|n</v>
      </c>
    </row>
    <row r="1798" spans="2:2">
      <c r="B1798" t="str">
        <v>1797,Nissan,Leaf,2014,electric,DIRECT_DRIVE,150,35020,|n</v>
      </c>
    </row>
    <row r="1799" spans="2:2">
      <c r="B1799" t="str">
        <v>1798,Nissan,Leaf,2015,electric,DIRECT_DRIVE,150,35120,1797</v>
      </c>
    </row>
    <row r="1800" spans="2:2">
      <c r="B1800" t="str">
        <v>1799,Nissan,Leaf,2016,electric,DIRECT_DRIVE,150,36790,1798</v>
      </c>
    </row>
    <row r="1801" spans="2:2">
      <c r="B1801" t="str">
        <v>1800,Nissan,Maxima,2014,premium unleaded (recommended),AUTOMATIC,290,34380,|n</v>
      </c>
    </row>
    <row r="1802" spans="2:2">
      <c r="B1802" t="str">
        <v>1801,Nissan,Maxima,2016,premium unleaded (recommended),AUTOMATIC,300,39960,1800</v>
      </c>
    </row>
    <row r="1803" spans="2:2">
      <c r="B1803" t="str">
        <v>1802,Nissan,Maxima,2017,premium unleaded (recommended),AUTOMATIC,300,40040,1801</v>
      </c>
    </row>
    <row r="1804" spans="2:2">
      <c r="B1804" t="str">
        <v>1803,Nissan,Murano,2015,regular unleaded,AUTOMATIC,260,40600,|n</v>
      </c>
    </row>
    <row r="1805" spans="2:2">
      <c r="B1805" t="str">
        <v>1804,Nissan,Murano,2016,regular unleaded,AUTOMATIC,250,43780,1803</v>
      </c>
    </row>
    <row r="1806" spans="2:2">
      <c r="B1806" t="str">
        <v>1805,Nissan,Murano,2017,regular unleaded,AUTOMATIC,260,40780,1804</v>
      </c>
    </row>
    <row r="1807" spans="2:2">
      <c r="B1807" t="str">
        <v>1806,Nissan,Murano CrossCabriolet,2012,premium unleaded (recommended),AUTOMATIC,265,44540,|n</v>
      </c>
    </row>
    <row r="1808" spans="2:2">
      <c r="B1808" t="str">
        <v>1807,Nissan,Murano CrossCabriolet,2013,premium unleaded (recommended),AUTOMATIC,265,44540,1806</v>
      </c>
    </row>
    <row r="1809" spans="2:2">
      <c r="B1809" t="str">
        <v>1808,Nissan,Murano CrossCabriolet,2014,premium unleaded (recommended),AUTOMATIC,265,41995,1807</v>
      </c>
    </row>
    <row r="1810" spans="2:2">
      <c r="B1810" t="str">
        <v>1809,Nissan,NV200,2015,regular unleaded,AUTOMATIC,131,21710,|n</v>
      </c>
    </row>
    <row r="1811" spans="2:2">
      <c r="B1811" t="str">
        <v>1810,Nissan,NV200,2016,regular unleaded,AUTOMATIC,131,21760,1809</v>
      </c>
    </row>
    <row r="1812" spans="2:2">
      <c r="B1812" t="str">
        <v>1811,Nissan,NV200,2017,regular unleaded,AUTOMATIC,131,22230,1810</v>
      </c>
    </row>
    <row r="1813" spans="2:2">
      <c r="B1813" t="str">
        <v>1812,Nissan,Pathfinder,2015,regular unleaded,AUTOMATIC,260,43250,|n</v>
      </c>
    </row>
    <row r="1814" spans="2:2">
      <c r="B1814" t="str">
        <v>1813,Nissan,Pathfinder,2016,regular unleaded,AUTOMATIC,260,43300,1812</v>
      </c>
    </row>
    <row r="1815" spans="2:2">
      <c r="B1815" t="str">
        <v>1814,Nissan,Pathfinder,2017,regular unleaded,AUTOMATIC,284,43760,1813</v>
      </c>
    </row>
    <row r="1816" spans="2:2">
      <c r="B1816" t="str">
        <v>1815,Nissan,Quest,2014,regular unleaded,AUTOMATIC,260,42870,|n</v>
      </c>
    </row>
    <row r="1817" spans="2:2">
      <c r="B1817" t="str">
        <v>1816,Nissan,Quest,2015,regular unleaded,AUTOMATIC,260,43180,1815</v>
      </c>
    </row>
    <row r="1818" spans="2:2">
      <c r="B1818" t="str">
        <v>1817,Nissan,Quest,2016,regular unleaded,AUTOMATIC,260,43230,1816</v>
      </c>
    </row>
    <row r="1819" spans="2:2">
      <c r="B1819" t="str">
        <v>1818,Nissan,Rogue,2015,regular unleaded,AUTOMATIC,170,29630,|n</v>
      </c>
    </row>
    <row r="1820" spans="2:2">
      <c r="B1820" t="str">
        <v>1819,Nissan,Rogue,2016,regular unleaded,AUTOMATIC,170,30080,1818</v>
      </c>
    </row>
    <row r="1821" spans="2:2">
      <c r="B1821" t="str">
        <v>1820,Nissan,Rogue,2017,regular unleaded,AUTOMATIC,170,31310,1819</v>
      </c>
    </row>
    <row r="1822" spans="2:2">
      <c r="B1822" t="str">
        <v>1821,Nissan,Rogue Select,2014,regular unleaded,AUTOMATIC,170,21500,|n</v>
      </c>
    </row>
    <row r="1823" spans="2:2">
      <c r="B1823" t="str">
        <v>1822,Nissan,Rogue Select,2015,regular unleaded,AUTOMATIC,170,21500,1821</v>
      </c>
    </row>
    <row r="1824" spans="2:2">
      <c r="B1824" t="str">
        <v>1823,Nissan,Sentra,2015,regular unleaded,AUTOMATIC,130,20720,|n</v>
      </c>
    </row>
    <row r="1825" spans="2:2">
      <c r="B1825" t="str">
        <v>1824,Nissan,Sentra,2015,regular unleaded,MANUAL,130,16530,|n</v>
      </c>
    </row>
    <row r="1826" spans="2:2">
      <c r="B1826" t="str">
        <v>1825,Nissan,Sentra,2016,regular unleaded,AUTOMATIC,130,22170,|n</v>
      </c>
    </row>
    <row r="1827" spans="2:2">
      <c r="B1827" t="str">
        <v>1826,Nissan,Sentra,2016,regular unleaded,MANUAL,130,16780,|n</v>
      </c>
    </row>
    <row r="1828" spans="2:2">
      <c r="B1828" t="str">
        <v>1827,Nissan,Sentra,2017,premium unleaded (recommended),AUTOMATIC,188,21990,|n</v>
      </c>
    </row>
    <row r="1829" spans="2:2">
      <c r="B1829" t="str">
        <v>1828,Nissan,Sentra,2017,premium unleaded (recommended),MANUAL,188,21990,|n</v>
      </c>
    </row>
    <row r="1830" spans="2:2">
      <c r="B1830" t="str">
        <v>1829,Nissan,Sentra,2017,regular unleaded,AUTOMATIC,124,21500,|n</v>
      </c>
    </row>
    <row r="1831" spans="2:2">
      <c r="B1831" t="str">
        <v>1830,Nissan,Sentra,2017,regular unleaded,MANUAL,130,16990,|n</v>
      </c>
    </row>
    <row r="1832" spans="2:2">
      <c r="B1832" t="str">
        <v>1831,Nissan,Titan,2014,regular unleaded,AUTOMATIC,317,43280,|n</v>
      </c>
    </row>
    <row r="1833" spans="2:2">
      <c r="B1833" t="str">
        <v>1832,Nissan,Titan,2015,regular unleaded,AUTOMATIC,317,43860,1831</v>
      </c>
    </row>
    <row r="1834" spans="2:2">
      <c r="B1834" t="str">
        <v>1833,Nissan,Titan,2017,regular unleaded,AUTOMATIC,390,55400,1832</v>
      </c>
    </row>
    <row r="1835" spans="2:2">
      <c r="B1835" t="str">
        <v>1834,Nissan,Versa,2015,regular unleaded,AUTOMATIC,109,17590,|n</v>
      </c>
    </row>
    <row r="1836" spans="2:2">
      <c r="B1836" t="str">
        <v>1835,Nissan,Versa,2015,regular unleaded,MANUAL,109,11990,|n</v>
      </c>
    </row>
    <row r="1837" spans="2:2">
      <c r="B1837" t="str">
        <v>1836,Nissan,Versa,2016,regular unleaded,AUTOMATIC,109,17140,|n</v>
      </c>
    </row>
    <row r="1838" spans="2:2">
      <c r="B1838" t="str">
        <v>1837,Nissan,Versa,2016,regular unleaded,MANUAL,109,11990,|n</v>
      </c>
    </row>
    <row r="1839" spans="2:2">
      <c r="B1839" t="str">
        <v>1838,Nissan,Versa,2017,regular unleaded,AUTOMATIC,109,17280,|n</v>
      </c>
    </row>
    <row r="1840" spans="2:2">
      <c r="B1840" t="str">
        <v>1839,Nissan,Versa,2017,regular unleaded,MANUAL,109,11990,|n</v>
      </c>
    </row>
    <row r="1841" spans="2:2">
      <c r="B1841" t="str">
        <v>1840,Nissan,Versa Note,2015,regular unleaded,AUTOMATIC,109,18660,|n</v>
      </c>
    </row>
    <row r="1842" spans="2:2">
      <c r="B1842" t="str">
        <v>1841,Nissan,Versa Note,2015,regular unleaded,MANUAL,109,14180,|n</v>
      </c>
    </row>
    <row r="1843" spans="2:2">
      <c r="B1843" t="str">
        <v>1842,Nissan,Versa Note,2016,regular unleaded,AUTOMATIC,109,18710,|n</v>
      </c>
    </row>
    <row r="1844" spans="2:2">
      <c r="B1844" t="str">
        <v>1843,Nissan,Versa Note,2016,regular unleaded,MANUAL,109,14230,|n</v>
      </c>
    </row>
    <row r="1845" spans="2:2">
      <c r="B1845" t="str">
        <v>1844,Nissan,Versa Note,2017,regular unleaded,AUTOMATIC,109,18710,|n</v>
      </c>
    </row>
    <row r="1846" spans="2:2">
      <c r="B1846" t="str">
        <v>1845,Nissan,Xterra,2013,regular unleaded,AUTOMATIC,261,30490,|n</v>
      </c>
    </row>
    <row r="1847" spans="2:2">
      <c r="B1847" t="str">
        <v>1846,Nissan,Xterra,2013,regular unleaded,MANUAL,261,29440,|n</v>
      </c>
    </row>
    <row r="1848" spans="2:2">
      <c r="B1848" t="str">
        <v>1847,Nissan,Xterra,2014,regular unleaded,AUTOMATIC,261,31370,|n</v>
      </c>
    </row>
    <row r="1849" spans="2:2">
      <c r="B1849" t="str">
        <v>1848,Nissan,Xterra,2014,regular unleaded,MANUAL,261,30320,|n</v>
      </c>
    </row>
    <row r="1850" spans="2:2">
      <c r="B1850" t="str">
        <v>1849,Nissan,Xterra,2015,regular unleaded,AUTOMATIC,261,31640,|n</v>
      </c>
    </row>
    <row r="1851" spans="2:2">
      <c r="B1851" t="str">
        <v>1850,Nissan,Xterra,2015,regular unleaded,MANUAL,261,30590,|n</v>
      </c>
    </row>
    <row r="1852" spans="2:2">
      <c r="B1852" t="str">
        <v>1851,Pontiac,Aztek,2005,regular unleaded,AUTOMATIC,185,24445,|n</v>
      </c>
    </row>
    <row r="1853" spans="2:2">
      <c r="B1853" t="str">
        <v>1852,Pontiac,Bonneville,2005,premium unleaded (required),AUTOMATIC,275,35585,|n</v>
      </c>
    </row>
    <row r="1854" spans="2:2">
      <c r="B1854" t="str">
        <v>1853,Pontiac,Bonneville,2005,regular unleaded,AUTOMATIC,205,30350,|n</v>
      </c>
    </row>
    <row r="1855" spans="2:2">
      <c r="B1855" t="str">
        <v>1854,Pontiac,G3,2009,regular unleaded,MANUAL,106,14335,|n</v>
      </c>
    </row>
    <row r="1856" spans="2:2">
      <c r="B1856" t="str">
        <v>1855,Pontiac,G5,2007,regular unleaded,MANUAL,173,18425,|n</v>
      </c>
    </row>
    <row r="1857" spans="2:2">
      <c r="B1857" t="str">
        <v>1856,Pontiac,G5,2008,regular unleaded,MANUAL,171,19850,1855</v>
      </c>
    </row>
    <row r="1858" spans="2:2">
      <c r="B1858" t="str">
        <v>1857,Pontiac,G5,2009,regular unleaded,MANUAL,155,20280,1856</v>
      </c>
    </row>
    <row r="1859" spans="2:2">
      <c r="B1859" t="str">
        <v>1858,Pontiac,G6,2008,regular unleaded,AUTOMATIC,217,30210,|n</v>
      </c>
    </row>
    <row r="1860" spans="2:2">
      <c r="B1860" t="str">
        <v>1859,Pontiac,G6,2009,flex-fuel (unleaded/E85),AUTOMATIC,219,24710,|n</v>
      </c>
    </row>
    <row r="1861" spans="2:2">
      <c r="B1861" t="str">
        <v>1860,Pontiac,G6,2009,regular unleaded,AUTOMATIC,217,32300,|n</v>
      </c>
    </row>
    <row r="1862" spans="2:2">
      <c r="B1862" t="str">
        <v>1861,Pontiac,G6,2010,regular unleaded,AUTOMATIC,164,21275,1860</v>
      </c>
    </row>
    <row r="1863" spans="2:2">
      <c r="B1863" t="str">
        <v>1862,Pontiac,G8,2008,regular unleaded,AUTOMATIC,361,29310,|n</v>
      </c>
    </row>
    <row r="1864" spans="2:2">
      <c r="B1864" t="str">
        <v>1863,Pontiac,G8,2009,premium unleaded (recommended),AUTOMATIC,415,37610,|n</v>
      </c>
    </row>
    <row r="1865" spans="2:2">
      <c r="B1865" t="str">
        <v>1864,Pontiac,G8,2009,regular unleaded,AUTOMATIC,355,31755,|n</v>
      </c>
    </row>
    <row r="1866" spans="2:2">
      <c r="B1866" t="str">
        <v>1865,Pontiac,Grand Am,2005,regular unleaded,AUTOMATIC,175,23750,|n</v>
      </c>
    </row>
    <row r="1867" spans="2:2">
      <c r="B1867" t="str">
        <v>1866,Pontiac,Grand Prix,2006,regular unleaded,AUTOMATIC,303,27330,|n</v>
      </c>
    </row>
    <row r="1868" spans="2:2">
      <c r="B1868" t="str">
        <v>1867,Pontiac,Grand Prix,2007,regular unleaded,AUTOMATIC,303,28815,1866</v>
      </c>
    </row>
    <row r="1869" spans="2:2">
      <c r="B1869" t="str">
        <v>1868,Pontiac,Grand Prix,2008,regular unleaded,AUTOMATIC,303,29325,1867</v>
      </c>
    </row>
    <row r="1870" spans="2:2">
      <c r="B1870" t="str">
        <v>1869,Pontiac,GTO,2005,premium unleaded (required),AUTOMATIC,400,32295,|n</v>
      </c>
    </row>
    <row r="1871" spans="2:2">
      <c r="B1871" t="str">
        <v>1870,Pontiac,GTO,2006,premium unleaded (required),AUTOMATIC,400,31290,1869</v>
      </c>
    </row>
    <row r="1872" spans="2:2">
      <c r="B1872" t="str">
        <v>1871,Pontiac,Montana,2005,regular unleaded,AUTOMATIC,185,30420,|n</v>
      </c>
    </row>
    <row r="1873" spans="2:2">
      <c r="B1873" t="str">
        <v>1872,Pontiac,Montana SV6,2006,regular unleaded,AUTOMATIC,196,27750,|n</v>
      </c>
    </row>
    <row r="1874" spans="2:2">
      <c r="B1874" t="str">
        <v>1873,Pontiac,Solstice,2007,premium unleaded (required),MANUAL,260,26515,|n</v>
      </c>
    </row>
    <row r="1875" spans="2:2">
      <c r="B1875" t="str">
        <v>1874,Pontiac,Solstice,2007,regular unleaded,MANUAL,177,21515,|n</v>
      </c>
    </row>
    <row r="1876" spans="2:2">
      <c r="B1876" t="str">
        <v>1875,Pontiac,Solstice,2008,premium unleaded (required),MANUAL,260,31750,|n</v>
      </c>
    </row>
    <row r="1877" spans="2:2">
      <c r="B1877" t="str">
        <v>1876,Pontiac,Solstice,2008,regular unleaded,MANUAL,173,28400,|n</v>
      </c>
    </row>
    <row r="1878" spans="2:2">
      <c r="B1878" t="str">
        <v>1877,Pontiac,Solstice,2009,premium unleaded (recommended),MANUAL,260,30375,|n</v>
      </c>
    </row>
    <row r="1879" spans="2:2">
      <c r="B1879" t="str">
        <v>1878,Pontiac,Sunfire,2005,regular unleaded,MANUAL,140,15205,|n</v>
      </c>
    </row>
    <row r="1880" spans="2:2">
      <c r="B1880" t="str">
        <v>1879,Pontiac,Torrent,2007,regular unleaded,AUTOMATIC,185,23965,|n</v>
      </c>
    </row>
    <row r="1881" spans="2:2">
      <c r="B1881" t="str">
        <v>1880,Pontiac,Torrent,2008,regular unleaded,AUTOMATIC,264,29745,1879</v>
      </c>
    </row>
    <row r="1882" spans="2:2">
      <c r="B1882" t="str">
        <v>1881,Pontiac,Torrent,2009,regular unleaded,AUTOMATIC,264,31415,1880</v>
      </c>
    </row>
    <row r="1883" spans="2:2">
      <c r="B1883" t="str">
        <v>1882,Pontiac,Vibe,2008,regular unleaded,MANUAL,126,16855,|n</v>
      </c>
    </row>
    <row r="1884" spans="2:2">
      <c r="B1884" t="str">
        <v>1883,Pontiac,Vibe,2009,regular unleaded,AUTOMATIC,158,20475,|n</v>
      </c>
    </row>
    <row r="1885" spans="2:2">
      <c r="B1885" t="str">
        <v>1884,Pontiac,Vibe,2009,regular unleaded,MANUAL,158,20875,|n</v>
      </c>
    </row>
    <row r="1886" spans="2:2">
      <c r="B1886" t="str">
        <v>1885,Pontiac,Vibe,2010,regular unleaded,AUTOMATIC,158,20275,|n</v>
      </c>
    </row>
    <row r="1887" spans="2:2">
      <c r="B1887" t="str">
        <v>1886,Pontiac,Vibe,2010,regular unleaded,MANUAL,158,20875,|n</v>
      </c>
    </row>
    <row r="1888" spans="2:2">
      <c r="B1888" t="str">
        <v>1887,Porsche,911,2015,premium unleaded (required),AUTOMATED_MANUAL,560,194600,|n</v>
      </c>
    </row>
    <row r="1889" spans="2:2">
      <c r="B1889" t="str">
        <v>1888,Porsche,911,2015,premium unleaded (required),MANUAL,430,132800,|n</v>
      </c>
    </row>
    <row r="1890" spans="2:2">
      <c r="B1890" t="str">
        <v>1889,Porsche,911,2016,premium unleaded (required),AUTOMATED_MANUAL,560,194600,|n</v>
      </c>
    </row>
    <row r="1891" spans="2:2">
      <c r="B1891" t="str">
        <v>1890,Porsche,911,2016,premium unleaded (required),MANUAL,430,132800,|n</v>
      </c>
    </row>
    <row r="1892" spans="2:2">
      <c r="B1892" t="str">
        <v>1891,Porsche,911,2017,premium unleaded (required),AUTOMATED_MANUAL,580,200400,|n</v>
      </c>
    </row>
    <row r="1893" spans="2:2">
      <c r="B1893" t="str">
        <v>1892,Porsche,911,2017,premium unleaded (required),MANUAL,420,122600,|n</v>
      </c>
    </row>
    <row r="1894" spans="2:2">
      <c r="B1894" t="str">
        <v>1893,Porsche,718 Cayman,2017,premium unleaded (required),MANUAL,350,66300,|n</v>
      </c>
    </row>
    <row r="1895" spans="2:2">
      <c r="B1895" t="str">
        <v>1894,Porsche,Boxster,2014,premium unleaded (required),MANUAL,315,62100,|n</v>
      </c>
    </row>
    <row r="1896" spans="2:2">
      <c r="B1896" t="str">
        <v>1895,Porsche,Boxster,2015,premium unleaded (required),MANUAL,330,73500,1894</v>
      </c>
    </row>
    <row r="1897" spans="2:2">
      <c r="B1897" t="str">
        <v>1896,Porsche,Boxster,2016,premium unleaded (required),MANUAL,330,74600,1895</v>
      </c>
    </row>
    <row r="1898" spans="2:2">
      <c r="B1898" t="str">
        <v>1897,Porsche,Carrera GT,2005,premium unleaded (required),MANUAL,605,440000,|n</v>
      </c>
    </row>
    <row r="1899" spans="2:2">
      <c r="B1899" t="str">
        <v>1898,Porsche,Cayenne,2015,diesel,AUTOMATIC,240,61700,|n</v>
      </c>
    </row>
    <row r="1900" spans="2:2">
      <c r="B1900" t="str">
        <v>1899,Porsche,Cayenne,2015,premium unleaded (required),AUTOMATIC,520,113600,|n</v>
      </c>
    </row>
    <row r="1901" spans="2:2">
      <c r="B1901" t="str">
        <v>1900,Porsche,Cayenne,2016,diesel,AUTOMATIC,240,62300,|n</v>
      </c>
    </row>
    <row r="1902" spans="2:2">
      <c r="B1902" t="str">
        <v>1901,Porsche,Cayenne,2016,premium unleaded (required),AUTOMATIC,570,157300,|n</v>
      </c>
    </row>
    <row r="1903" spans="2:2">
      <c r="B1903" t="str">
        <v>1902,Porsche,Cayenne,2017,premium unleaded (required),AUTOMATIC,570,159600,1901</v>
      </c>
    </row>
    <row r="1904" spans="2:2">
      <c r="B1904" t="str">
        <v>1903,Porsche,Cayman,2014,premium unleaded (required),MANUAL,325,63800,|n</v>
      </c>
    </row>
    <row r="1905" spans="2:2">
      <c r="B1905" t="str">
        <v>1904,Porsche,Cayman,2015,premium unleaded (required),MANUAL,340,75200,1903</v>
      </c>
    </row>
    <row r="1906" spans="2:2">
      <c r="B1906" t="str">
        <v>1905,Porsche,Cayman,2016,premium unleaded (required),MANUAL,340,75200,1904</v>
      </c>
    </row>
    <row r="1907" spans="2:2">
      <c r="B1907" t="str">
        <v>1906,Porsche,Cayman S,2006,premium unleaded (required),MANUAL,295,58900,|n</v>
      </c>
    </row>
    <row r="1908" spans="2:2">
      <c r="B1908" t="str">
        <v>1907,Porsche,Macan,2015,premium unleaded (required),AUTOMATED_MANUAL,400,72300,|n</v>
      </c>
    </row>
    <row r="1909" spans="2:2">
      <c r="B1909" t="str">
        <v>1908,Porsche,Macan,2016,premium unleaded (required),AUTOMATED_MANUAL,400,73900,1907</v>
      </c>
    </row>
    <row r="1910" spans="2:2">
      <c r="B1910" t="str">
        <v>1909,Porsche,Macan,2017,premium unleaded (required),AUTOMATED_MANUAL,400,76000,1908</v>
      </c>
    </row>
    <row r="1911" spans="2:2">
      <c r="B1911" t="str">
        <v>1910,Porsche,Panamera,2015,premium unleaded (required),AUTOMATED_MANUAL,570,200500,|n</v>
      </c>
    </row>
    <row r="1912" spans="2:2">
      <c r="B1912" t="str">
        <v>1911,Porsche,Panamera,2016,premium unleaded (required),AUTOMATED_MANUAL,570,200500,1910</v>
      </c>
    </row>
    <row r="1913" spans="2:2">
      <c r="B1913" t="str">
        <v>1912,Rolls-Royce,Dawn,2016,premium unleaded (required),AUTOMATIC,563,335000,|n</v>
      </c>
    </row>
    <row r="1914" spans="2:2">
      <c r="B1914" t="str">
        <v>1913,Rolls-Royce,Ghost,2012,premium unleaded (required),AUTOMATIC,563,290000,|n</v>
      </c>
    </row>
    <row r="1915" spans="2:2">
      <c r="B1915" t="str">
        <v>1914,Rolls-Royce,Ghost,2013,premium unleaded (required),AUTOMATIC,563,296000,1913</v>
      </c>
    </row>
    <row r="1916" spans="2:2">
      <c r="B1916" t="str">
        <v>1915,Rolls-Royce,Ghost,2014,premium unleaded (required),AUTOMATIC,563,303300,1914</v>
      </c>
    </row>
    <row r="1917" spans="2:2">
      <c r="B1917" t="str">
        <v>1916,Rolls-Royce,Ghost Series II,2015,premium unleaded (required),AUTOMATIC,563,319400,|n</v>
      </c>
    </row>
    <row r="1918" spans="2:2">
      <c r="B1918" t="str">
        <v>1917,Rolls-Royce,Ghost Series II,2016,premium unleaded (required),AUTOMATIC,563,329325,1916</v>
      </c>
    </row>
    <row r="1919" spans="2:2">
      <c r="B1919" t="str">
        <v>1918,Rolls-Royce,Phantom,2014,premium unleaded (required),AUTOMATIC,453,474990,|n</v>
      </c>
    </row>
    <row r="1920" spans="2:2">
      <c r="B1920" t="str">
        <v>1919,Rolls-Royce,Phantom,2015,premium unleaded (required),AUTOMATIC,453,480175,1918</v>
      </c>
    </row>
    <row r="1921" spans="2:2">
      <c r="B1921" t="str">
        <v>1920,Rolls-Royce,Phantom,2016,premium unleaded (required),AUTOMATIC,453,492425,1919</v>
      </c>
    </row>
    <row r="1922" spans="2:2">
      <c r="B1922" t="str">
        <v>1921,Rolls-Royce,Phantom Coupe,2014,premium unleaded (required),AUTOMATIC,453,433550,|n</v>
      </c>
    </row>
    <row r="1923" spans="2:2">
      <c r="B1923" t="str">
        <v>1922,Rolls-Royce,Phantom Coupe,2015,premium unleaded (required),AUTOMATIC,453,438325,1921</v>
      </c>
    </row>
    <row r="1924" spans="2:2">
      <c r="B1924" t="str">
        <v>1923,Rolls-Royce,Phantom Coupe,2016,premium unleaded (required),AUTOMATIC,453,449525,1922</v>
      </c>
    </row>
    <row r="1925" spans="2:2">
      <c r="B1925" t="str">
        <v>1924,Rolls-Royce,Phantom Drophead Coupe,2014,premium unleaded (required),AUTOMATIC,453,474600,|n</v>
      </c>
    </row>
    <row r="1926" spans="2:2">
      <c r="B1926" t="str">
        <v>1925,Rolls-Royce,Phantom Drophead Coupe,2015,premium unleaded (required),AUTOMATIC,453,479775,1924</v>
      </c>
    </row>
    <row r="1927" spans="2:2">
      <c r="B1927" t="str">
        <v>1926,Rolls-Royce,Phantom Drophead Coupe,2016,premium unleaded (required),AUTOMATIC,453,492000,1925</v>
      </c>
    </row>
    <row r="1928" spans="2:2">
      <c r="B1928" t="str">
        <v>1927,Rolls-Royce,Wraith,2014,premium unleaded (required),AUTOMATIC,624,284900,|n</v>
      </c>
    </row>
    <row r="1929" spans="2:2">
      <c r="B1929" t="str">
        <v>1928,Rolls-Royce,Wraith,2015,premium unleaded (required),AUTOMATIC,624,294025,1927</v>
      </c>
    </row>
    <row r="1930" spans="2:2">
      <c r="B1930" t="str">
        <v>1929,Rolls-Royce,Wraith,2016,premium unleaded (required),AUTOMATIC,624,304350,1928</v>
      </c>
    </row>
    <row r="1931" spans="2:2">
      <c r="B1931" t="str">
        <v>1930,Saab,43899,2009,premium unleaded (recommended),AUTOMATIC,280,51330,|n</v>
      </c>
    </row>
    <row r="1932" spans="2:2">
      <c r="B1932" t="str">
        <v>1931,Saab,43899,2009,premium unleaded (recommended),MANUAL,210,42130,|n</v>
      </c>
    </row>
    <row r="1933" spans="2:2">
      <c r="B1933" t="str">
        <v>1932,Saab,43899,2010,premium unleaded (recommended),AUTOMATIC,207,45080,|n</v>
      </c>
    </row>
    <row r="1934" spans="2:2">
      <c r="B1934" t="str">
        <v>1933,Saab,43899,2010,premium unleaded (recommended),MANUAL,207,39990,|n</v>
      </c>
    </row>
    <row r="1935" spans="2:2">
      <c r="B1935" t="str">
        <v>1934,Saab,43899,2011,premium unleaded (recommended),AUTOMATIC,210,45080,|n</v>
      </c>
    </row>
    <row r="1936" spans="2:2">
      <c r="B1936" t="str">
        <v>1935,Saab,43899,2011,premium unleaded (recommended),MANUAL,210,39990,|n</v>
      </c>
    </row>
    <row r="1937" spans="2:2">
      <c r="B1937" t="str">
        <v>1936,Saab,43960,2009,premium unleaded (recommended),AUTOMATIC,260,43270,|n</v>
      </c>
    </row>
    <row r="1938" spans="2:2">
      <c r="B1938" t="str">
        <v>1937,Saab,43960,2010,premium unleaded (recommended),AUTOMATIC,300,49165,1936</v>
      </c>
    </row>
    <row r="1939" spans="2:2">
      <c r="B1939" t="str">
        <v>1938,Saab,43960,2011,premium unleaded (recommended),AUTOMATIC,300,49565,1937</v>
      </c>
    </row>
    <row r="1940" spans="2:2">
      <c r="B1940" t="str">
        <v>1939,Saab,43960,2011,premium unleaded (recommended),MANUAL,220,38525,|n</v>
      </c>
    </row>
    <row r="1941" spans="2:2">
      <c r="B1941" t="str">
        <v>1940,Saab,9-2X,2005,premium unleaded (required),MANUAL,227,26950,|n</v>
      </c>
    </row>
    <row r="1942" spans="2:2">
      <c r="B1942" t="str">
        <v>1941,Saab,9-2X,2005,regular unleaded,MANUAL,165,22990,|n</v>
      </c>
    </row>
    <row r="1943" spans="2:2">
      <c r="B1943" t="str">
        <v>1942,Saab,9-2X,2006,premium unleaded (required),MANUAL,230,26950,|n</v>
      </c>
    </row>
    <row r="1944" spans="2:2">
      <c r="B1944" t="str">
        <v>1943,Saab,9-2X,2006,regular unleaded,MANUAL,173,22990,|n</v>
      </c>
    </row>
    <row r="1945" spans="2:2">
      <c r="B1945" t="str">
        <v>1944,Saab,9-3 Griffin,2012,flex-fuel (premium unleaded recommended/E85),AUTOMATIC,220,46080,|n</v>
      </c>
    </row>
    <row r="1946" spans="2:2">
      <c r="B1946" t="str">
        <v>1945,Saab,9-3 Griffin,2012,flex-fuel (premium unleaded recommended/E85),MANUAL,220,46080,|n</v>
      </c>
    </row>
    <row r="1947" spans="2:2">
      <c r="B1947" t="str">
        <v>1946,Saab,9-3 Griffin,2012,premium unleaded (recommended),AUTOMATIC,220,37115,|n</v>
      </c>
    </row>
    <row r="1948" spans="2:2">
      <c r="B1948" t="str">
        <v>1947,Saab,9-3 Griffin,2012,premium unleaded (recommended),MANUAL,220,37115,|n</v>
      </c>
    </row>
    <row r="1949" spans="2:2">
      <c r="B1949" t="str">
        <v>1948,Saab,9-4X,2011,premium unleaded (required),AUTOMATIC,300,48010,|n</v>
      </c>
    </row>
    <row r="1950" spans="2:2">
      <c r="B1950" t="str">
        <v>1949,Saab,9-7X,2007,regular unleaded,AUTOMATIC,300,41190,|n</v>
      </c>
    </row>
    <row r="1951" spans="2:2">
      <c r="B1951" t="str">
        <v>1950,Saab,9-7X,2008,regular unleaded,AUTOMATIC,390,46530,1949</v>
      </c>
    </row>
    <row r="1952" spans="2:2">
      <c r="B1952" t="str">
        <v>1951,Saab,9-7X,2009,regular unleaded,AUTOMATIC,390,49105,1950</v>
      </c>
    </row>
    <row r="1953" spans="2:2">
      <c r="B1953" t="str">
        <v>1952,Scion,FR-S,2014,premium unleaded (required),AUTOMATIC,200,28500,|n</v>
      </c>
    </row>
    <row r="1954" spans="2:2">
      <c r="B1954" t="str">
        <v>1953,Scion,FR-S,2014,premium unleaded (required),MANUAL,200,27400,|n</v>
      </c>
    </row>
    <row r="1955" spans="2:2">
      <c r="B1955" t="str">
        <v>1954,Scion,FR-S,2015,premium unleaded (required),AUTOMATIC,200,31090,|n</v>
      </c>
    </row>
    <row r="1956" spans="2:2">
      <c r="B1956" t="str">
        <v>1955,Scion,FR-S,2015,premium unleaded (required),MANUAL,200,29990,|n</v>
      </c>
    </row>
    <row r="1957" spans="2:2">
      <c r="B1957" t="str">
        <v>1956,Scion,FR-S,2016,premium unleaded (required),AUTOMATIC,200,30610,|n</v>
      </c>
    </row>
    <row r="1958" spans="2:2">
      <c r="B1958" t="str">
        <v>1957,Scion,FR-S,2016,premium unleaded (required),MANUAL,200,29510,|n</v>
      </c>
    </row>
    <row r="1959" spans="2:2">
      <c r="B1959" t="str">
        <v>1958,Scion,iA,2016,regular unleaded,AUTOMATIC,106,16800,|n</v>
      </c>
    </row>
    <row r="1960" spans="2:2">
      <c r="B1960" t="str">
        <v>1959,Scion,iA,2016,regular unleaded,MANUAL,106,15700,|n</v>
      </c>
    </row>
    <row r="1961" spans="2:2">
      <c r="B1961" t="str">
        <v>1960,Scion,iM,2016,regular unleaded,AUTOMATIC,137,19200,|n</v>
      </c>
    </row>
    <row r="1962" spans="2:2">
      <c r="B1962" t="str">
        <v>1961,Scion,iM,2016,regular unleaded,MANUAL,137,18460,|n</v>
      </c>
    </row>
    <row r="1963" spans="2:2">
      <c r="B1963" t="str">
        <v>1962,Scion,iQ,2013,regular unleaded,AUTOMATIC,94,15495,|n</v>
      </c>
    </row>
    <row r="1964" spans="2:2">
      <c r="B1964" t="str">
        <v>1963,Scion,iQ,2014,regular unleaded,AUTOMATIC,94,17850,1962</v>
      </c>
    </row>
    <row r="1965" spans="2:2">
      <c r="B1965" t="str">
        <v>1964,Scion,iQ,2015,regular unleaded,AUTOMATIC,94,15665,1963</v>
      </c>
    </row>
    <row r="1966" spans="2:2">
      <c r="B1966" t="str">
        <v>1965,Scion,tC,2014,regular unleaded,AUTOMATIC,179,22440,|n</v>
      </c>
    </row>
    <row r="1967" spans="2:2">
      <c r="B1967" t="str">
        <v>1966,Scion,tC,2014,regular unleaded,MANUAL,179,21440,|n</v>
      </c>
    </row>
    <row r="1968" spans="2:2">
      <c r="B1968" t="str">
        <v>1967,Scion,tC,2015,regular unleaded,AUTOMATIC,179,24340,|n</v>
      </c>
    </row>
    <row r="1969" spans="2:2">
      <c r="B1969" t="str">
        <v>1968,Scion,tC,2015,regular unleaded,MANUAL,179,23190,|n</v>
      </c>
    </row>
    <row r="1970" spans="2:2">
      <c r="B1970" t="str">
        <v>1969,Scion,tC,2016,regular unleaded,AUTOMATIC,179,24340,|n</v>
      </c>
    </row>
    <row r="1971" spans="2:2">
      <c r="B1971" t="str">
        <v>1970,Scion,tC,2016,regular unleaded,MANUAL,179,23190,|n</v>
      </c>
    </row>
    <row r="1972" spans="2:2">
      <c r="B1972" t="str">
        <v>1971,Scion,xA,2005,regular unleaded,AUTOMATIC,108,13330,|n</v>
      </c>
    </row>
    <row r="1973" spans="2:2">
      <c r="B1973" t="str">
        <v>1972,Scion,xA,2005,regular unleaded,MANUAL,108,12530,|n</v>
      </c>
    </row>
    <row r="1974" spans="2:2">
      <c r="B1974" t="str">
        <v>1973,Scion,xA,2006,regular unleaded,AUTOMATIC,103,13580,|n</v>
      </c>
    </row>
    <row r="1975" spans="2:2">
      <c r="B1975" t="str">
        <v>1974,Scion,xA,2006,regular unleaded,MANUAL,103,12780,|n</v>
      </c>
    </row>
    <row r="1976" spans="2:2">
      <c r="B1976" t="str">
        <v>1975,Scion,xB,2013,regular unleaded,AUTOMATIC,158,20160,|n</v>
      </c>
    </row>
    <row r="1977" spans="2:2">
      <c r="B1977" t="str">
        <v>1976,Scion,xB,2013,regular unleaded,MANUAL,158,19210,|n</v>
      </c>
    </row>
    <row r="1978" spans="2:2">
      <c r="B1978" t="str">
        <v>1977,Scion,xB,2014,regular unleaded,AUTOMATIC,158,20420,|n</v>
      </c>
    </row>
    <row r="1979" spans="2:2">
      <c r="B1979" t="str">
        <v>1978,Scion,xB,2014,regular unleaded,MANUAL,158,16970,|n</v>
      </c>
    </row>
    <row r="1980" spans="2:2">
      <c r="B1980" t="str">
        <v>1979,Scion,xB,2015,regular unleaded,AUTOMATIC,158,19685,|n</v>
      </c>
    </row>
    <row r="1981" spans="2:2">
      <c r="B1981" t="str">
        <v>1980,Scion,xB,2015,regular unleaded,MANUAL,158,17120,|n</v>
      </c>
    </row>
    <row r="1982" spans="2:2">
      <c r="B1982" t="str">
        <v>1981,Scion,xD,2012,regular unleaded,AUTOMATIC,128,17050,|n</v>
      </c>
    </row>
    <row r="1983" spans="2:2">
      <c r="B1983" t="str">
        <v>1982,Scion,xD,2012,regular unleaded,MANUAL,128,16250,|n</v>
      </c>
    </row>
    <row r="1984" spans="2:2">
      <c r="B1984" t="str">
        <v>1983,Scion,xD,2013,regular unleaded,AUTOMATIC,128,18955,|n</v>
      </c>
    </row>
    <row r="1985" spans="2:2">
      <c r="B1985" t="str">
        <v>1984,Scion,xD,2013,regular unleaded,MANUAL,128,18155,|n</v>
      </c>
    </row>
    <row r="1986" spans="2:2">
      <c r="B1986" t="str">
        <v>1985,Scion,xD,2014,regular unleaded,AUTOMATIC,128,16720,|n</v>
      </c>
    </row>
    <row r="1987" spans="2:2">
      <c r="B1987" t="str">
        <v>1986,Scion,xD,2014,regular unleaded,MANUAL,128,15920,|n</v>
      </c>
    </row>
    <row r="1988" spans="2:2">
      <c r="B1988" t="str">
        <v>1987,Spyker,C8,2009,premium unleaded (required),MANUAL,400,219990,|n</v>
      </c>
    </row>
    <row r="1989" spans="2:2">
      <c r="B1989" t="str">
        <v>1988,Subaru,B9 Tribeca,2006,premium unleaded (required),AUTOMATIC,250,37695,|n</v>
      </c>
    </row>
    <row r="1990" spans="2:2">
      <c r="B1990" t="str">
        <v>1989,Subaru,B9 Tribeca,2007,premium unleaded (required),AUTOMATIC,245,37295,1988</v>
      </c>
    </row>
    <row r="1991" spans="2:2">
      <c r="B1991" t="str">
        <v>1990,Subaru,Baja,2005,premium unleaded (required),AUTOMATIC,210,27245,|n</v>
      </c>
    </row>
    <row r="1992" spans="2:2">
      <c r="B1992" t="str">
        <v>1991,Subaru,Baja,2005,premium unleaded (required),MANUAL,210,24345,|n</v>
      </c>
    </row>
    <row r="1993" spans="2:2">
      <c r="B1993" t="str">
        <v>1992,Subaru,Baja,2005,regular unleaded,AUTOMATIC,165,23145,|n</v>
      </c>
    </row>
    <row r="1994" spans="2:2">
      <c r="B1994" t="str">
        <v>1993,Subaru,Baja,2005,regular unleaded,MANUAL,165,22345,|n</v>
      </c>
    </row>
    <row r="1995" spans="2:2">
      <c r="B1995" t="str">
        <v>1994,Subaru,Baja,2006,premium unleaded (required),AUTOMATIC,210,27495,|n</v>
      </c>
    </row>
    <row r="1996" spans="2:2">
      <c r="B1996" t="str">
        <v>1995,Subaru,Baja,2006,premium unleaded (required),MANUAL,210,24595,|n</v>
      </c>
    </row>
    <row r="1997" spans="2:2">
      <c r="B1997" t="str">
        <v>1996,Subaru,Baja,2006,regular unleaded,AUTOMATIC,165,23295,|n</v>
      </c>
    </row>
    <row r="1998" spans="2:2">
      <c r="B1998" t="str">
        <v>1997,Subaru,Baja,2006,regular unleaded,MANUAL,165,22495,|n</v>
      </c>
    </row>
    <row r="1999" spans="2:2">
      <c r="B1999" t="str">
        <v>1998,Subaru,BRZ,2015,premium unleaded (required),AUTOMATIC,200,28795,|n</v>
      </c>
    </row>
    <row r="2000" spans="2:2">
      <c r="B2000" t="str">
        <v>1999,Subaru,BRZ,2015,premium unleaded (required),MANUAL,200,29490,|n</v>
      </c>
    </row>
    <row r="2001" spans="2:2">
      <c r="B2001" t="str">
        <v>2000,Subaru,BRZ,2016,premium unleaded (required),AUTOMATIC,200,28495,|n</v>
      </c>
    </row>
    <row r="2002" spans="2:2">
      <c r="B2002" t="str">
        <v>2001,Subaru,BRZ,2016,premium unleaded (required),MANUAL,200,27690,|n</v>
      </c>
    </row>
    <row r="2003" spans="2:2">
      <c r="B2003" t="str">
        <v>2002,Subaru,BRZ,2017,premium unleaded (required),AUTOMATIC,200,28745,|n</v>
      </c>
    </row>
    <row r="2004" spans="2:2">
      <c r="B2004" t="str">
        <v>2003,Subaru,BRZ,2017,premium unleaded (required),MANUAL,205,29695,|n</v>
      </c>
    </row>
    <row r="2005" spans="2:2">
      <c r="B2005" t="str">
        <v>2004,Subaru,Crosstrek,2016,regular unleaded,AUTOMATIC,160,29995,|n</v>
      </c>
    </row>
    <row r="2006" spans="2:2">
      <c r="B2006" t="str">
        <v>2005,Subaru,Crosstrek,2016,regular unleaded,MANUAL,148,22395,|n</v>
      </c>
    </row>
    <row r="2007" spans="2:2">
      <c r="B2007" t="str">
        <v>2006,Subaru,Crosstrek,2017,regular unleaded,AUTOMATIC,148,25195,|n</v>
      </c>
    </row>
    <row r="2008" spans="2:2">
      <c r="B2008" t="str">
        <v>2007,Subaru,Crosstrek,2017,regular unleaded,MANUAL,148,22495,|n</v>
      </c>
    </row>
    <row r="2009" spans="2:2">
      <c r="B2009" t="str">
        <v>2008,Subaru,Forester,2015,premium unleaded (required),AUTOMATIC,250,33095,|n</v>
      </c>
    </row>
    <row r="2010" spans="2:2">
      <c r="B2010" t="str">
        <v>2009,Subaru,Forester,2015,regular unleaded,AUTOMATIC,170,30095,|n</v>
      </c>
    </row>
    <row r="2011" spans="2:2">
      <c r="B2011" t="str">
        <v>2010,Subaru,Forester,2015,regular unleaded,MANUAL,170,24595,|n</v>
      </c>
    </row>
    <row r="2012" spans="2:2">
      <c r="B2012" t="str">
        <v>2011,Subaru,Forester,2016,premium unleaded (required),AUTOMATIC,250,33795,|n</v>
      </c>
    </row>
    <row r="2013" spans="2:2">
      <c r="B2013" t="str">
        <v>2012,Subaru,Forester,2016,regular unleaded,AUTOMATIC,170,30795,|n</v>
      </c>
    </row>
    <row r="2014" spans="2:2">
      <c r="B2014" t="str">
        <v>2013,Subaru,Forester,2016,regular unleaded,MANUAL,170,25295,|n</v>
      </c>
    </row>
    <row r="2015" spans="2:2">
      <c r="B2015" t="str">
        <v>2014,Subaru,Forester,2017,premium unleaded (required),AUTOMATIC,250,34295,|n</v>
      </c>
    </row>
    <row r="2016" spans="2:2">
      <c r="B2016" t="str">
        <v>2015,Subaru,Forester,2017,regular unleaded,AUTOMATIC,170,31295,|n</v>
      </c>
    </row>
    <row r="2017" spans="2:2">
      <c r="B2017" t="str">
        <v>2016,Subaru,Forester,2017,regular unleaded,MANUAL,170,25495,|n</v>
      </c>
    </row>
    <row r="2018" spans="2:2">
      <c r="B2018" t="str">
        <v>2017,Subaru,Impreza,2015,regular unleaded,AUTOMATIC,148,23295,|n</v>
      </c>
    </row>
    <row r="2019" spans="2:2">
      <c r="B2019" t="str">
        <v>2018,Subaru,Impreza,2015,regular unleaded,MANUAL,148,20995,|n</v>
      </c>
    </row>
    <row r="2020" spans="2:2">
      <c r="B2020" t="str">
        <v>2019,Subaru,Impreza,2016,regular unleaded,AUTOMATIC,148,23595,|n</v>
      </c>
    </row>
    <row r="2021" spans="2:2">
      <c r="B2021" t="str">
        <v>2020,Subaru,Impreza,2016,regular unleaded,MANUAL,148,21095,|n</v>
      </c>
    </row>
    <row r="2022" spans="2:2">
      <c r="B2022" t="str">
        <v>2021,Subaru,Impreza,2017,regular unleaded,AUTOMATIC,152,24595,|n</v>
      </c>
    </row>
    <row r="2023" spans="2:2">
      <c r="B2023" t="str">
        <v>2022,Subaru,Impreza,2017,regular unleaded,MANUAL,152,22495,|n</v>
      </c>
    </row>
    <row r="2024" spans="2:2">
      <c r="B2024" t="str">
        <v>2023,Subaru,Impreza WRX,2013,premium unleaded (required),MANUAL,305,37645,|n</v>
      </c>
    </row>
    <row r="2025" spans="2:2">
      <c r="B2025" t="str">
        <v>2024,Subaru,Impreza WRX,2014,premium unleaded (required),MANUAL,305,37845,2023</v>
      </c>
    </row>
    <row r="2026" spans="2:2">
      <c r="B2026" t="str">
        <v>2025,Subaru,Legacy,2015,regular unleaded,AUTOMATIC,256,29595,|n</v>
      </c>
    </row>
    <row r="2027" spans="2:2">
      <c r="B2027" t="str">
        <v>2026,Subaru,Legacy,2016,regular unleaded,AUTOMATIC,256,29945,2025</v>
      </c>
    </row>
    <row r="2028" spans="2:2">
      <c r="B2028" t="str">
        <v>2027,Subaru,Legacy,2017,regular unleaded,AUTOMATIC,256,31640,2026</v>
      </c>
    </row>
    <row r="2029" spans="2:2">
      <c r="B2029" t="str">
        <v>2028,Subaru,Outback,2015,regular unleaded,AUTOMATIC,256,32995,|n</v>
      </c>
    </row>
    <row r="2030" spans="2:2">
      <c r="B2030" t="str">
        <v>2029,Subaru,Outback,2016,regular unleaded,AUTOMATIC,256,33395,2028</v>
      </c>
    </row>
    <row r="2031" spans="2:2">
      <c r="B2031" t="str">
        <v>2030,Subaru,Outback,2017,regular unleaded,AUTOMATIC,256,38195,2029</v>
      </c>
    </row>
    <row r="2032" spans="2:2">
      <c r="B2032" t="str">
        <v>2031,Subaru,Tribeca,2012,regular unleaded,AUTOMATIC,256,35895,|n</v>
      </c>
    </row>
    <row r="2033" spans="2:2">
      <c r="B2033" t="str">
        <v>2032,Subaru,Tribeca,2013,regular unleaded,AUTOMATIC,256,32595,2031</v>
      </c>
    </row>
    <row r="2034" spans="2:2">
      <c r="B2034" t="str">
        <v>2033,Subaru,Tribeca,2014,regular unleaded,AUTOMATIC,256,34095,2032</v>
      </c>
    </row>
    <row r="2035" spans="2:2">
      <c r="B2035" t="str">
        <v>2034,Subaru,WRX,2015,premium unleaded (recommended),AUTOMATIC,268,31195,|n</v>
      </c>
    </row>
    <row r="2036" spans="2:2">
      <c r="B2036" t="str">
        <v>2035,Subaru,WRX,2015,premium unleaded (recommended),MANUAL,268,29995,|n</v>
      </c>
    </row>
    <row r="2037" spans="2:2">
      <c r="B2037" t="str">
        <v>2036,Subaru,WRX,2015,premium unleaded (required),MANUAL,305,38495,|n</v>
      </c>
    </row>
    <row r="2038" spans="2:2">
      <c r="B2038" t="str">
        <v>2037,Subaru,WRX,2016,premium unleaded (recommended),AUTOMATIC,268,31595,|n</v>
      </c>
    </row>
    <row r="2039" spans="2:2">
      <c r="B2039" t="str">
        <v>2038,Subaru,WRX,2016,premium unleaded (recommended),MANUAL,268,30395,|n</v>
      </c>
    </row>
    <row r="2040" spans="2:2">
      <c r="B2040" t="str">
        <v>2039,Subaru,WRX,2016,premium unleaded (required),MANUAL,305,39995,|n</v>
      </c>
    </row>
    <row r="2041" spans="2:2">
      <c r="B2041" t="str">
        <v>2040,Subaru,WRX,2017,premium unleaded (recommended),AUTOMATIC,268,32195,|n</v>
      </c>
    </row>
    <row r="2042" spans="2:2">
      <c r="B2042" t="str">
        <v>2041,Subaru,WRX,2017,premium unleaded (recommended),MANUAL,268,30995,|n</v>
      </c>
    </row>
    <row r="2043" spans="2:2">
      <c r="B2043" t="str">
        <v>2042,Subaru,WRX,2017,premium unleaded (required),MANUAL,305,39995,|n</v>
      </c>
    </row>
    <row r="2044" spans="2:2">
      <c r="B2044" t="str">
        <v>2043,Subaru,XV Crosstrek,2013,regular unleaded,AUTOMATIC,148,24495,|n</v>
      </c>
    </row>
    <row r="2045" spans="2:2">
      <c r="B2045" t="str">
        <v>2044,Subaru,XV Crosstrek,2013,regular unleaded,MANUAL,148,21995,|n</v>
      </c>
    </row>
    <row r="2046" spans="2:2">
      <c r="B2046" t="str">
        <v>2045,Subaru,XV Crosstrek,2014,regular unleaded,AUTOMATIC,160,29295,|n</v>
      </c>
    </row>
    <row r="2047" spans="2:2">
      <c r="B2047" t="str">
        <v>2046,Subaru,XV Crosstrek,2014,regular unleaded,MANUAL,148,21995,|n</v>
      </c>
    </row>
    <row r="2048" spans="2:2">
      <c r="B2048" t="str">
        <v>2047,Subaru,XV Crosstrek,2015,regular unleaded,AUTOMATIC,160,29295,|n</v>
      </c>
    </row>
    <row r="2049" spans="2:2">
      <c r="B2049" t="str">
        <v>2048,Subaru,XV Crosstrek,2015,regular unleaded,MANUAL,148,22295,|n</v>
      </c>
    </row>
    <row r="2050" spans="2:2">
      <c r="B2050" t="str">
        <v>2049,Suzuki,Aerio,2005,regular unleaded,AUTOMATIC,155,17849,|n</v>
      </c>
    </row>
    <row r="2051" spans="2:2">
      <c r="B2051" t="str">
        <v>2050,Suzuki,Aerio,2005,regular unleaded,MANUAL,155,15949,|n</v>
      </c>
    </row>
    <row r="2052" spans="2:2">
      <c r="B2052" t="str">
        <v>2051,Suzuki,Aerio,2006,regular unleaded,AUTOMATIC,155,17099,|n</v>
      </c>
    </row>
    <row r="2053" spans="2:2">
      <c r="B2053" t="str">
        <v>2052,Suzuki,Aerio,2006,regular unleaded,MANUAL,155,15299,|n</v>
      </c>
    </row>
    <row r="2054" spans="2:2">
      <c r="B2054" t="str">
        <v>2053,Suzuki,Aerio,2007,regular unleaded,AUTOMATIC,155,17199,|n</v>
      </c>
    </row>
    <row r="2055" spans="2:2">
      <c r="B2055" t="str">
        <v>2054,Suzuki,Aerio,2007,regular unleaded,MANUAL,155,14299,|n</v>
      </c>
    </row>
    <row r="2056" spans="2:2">
      <c r="B2056" t="str">
        <v>2055,Suzuki,Equator,2010,regular unleaded,AUTOMATIC,261,30900,|n</v>
      </c>
    </row>
    <row r="2057" spans="2:2">
      <c r="B2057" t="str">
        <v>2056,Suzuki,Equator,2010,regular unleaded,MANUAL,152,18825,|n</v>
      </c>
    </row>
    <row r="2058" spans="2:2">
      <c r="B2058" t="str">
        <v>2057,Suzuki,Equator,2011,regular unleaded,AUTOMATIC,261,29150,|n</v>
      </c>
    </row>
    <row r="2059" spans="2:2">
      <c r="B2059" t="str">
        <v>2058,Suzuki,Equator,2011,regular unleaded,MANUAL,152,17595,|n</v>
      </c>
    </row>
    <row r="2060" spans="2:2">
      <c r="B2060" t="str">
        <v>2059,Suzuki,Equator,2012,regular unleaded,AUTOMATIC,261,29550,|n</v>
      </c>
    </row>
    <row r="2061" spans="2:2">
      <c r="B2061" t="str">
        <v>2060,Suzuki,Equator,2012,regular unleaded,MANUAL,152,19299,|n</v>
      </c>
    </row>
    <row r="2062" spans="2:2">
      <c r="B2062" t="str">
        <v>2061,Suzuki,Forenza,2006,regular unleaded,AUTOMATIC,126,16699,|n</v>
      </c>
    </row>
    <row r="2063" spans="2:2">
      <c r="B2063" t="str">
        <v>2062,Suzuki,Forenza,2006,regular unleaded,MANUAL,126,15799,|n</v>
      </c>
    </row>
    <row r="2064" spans="2:2">
      <c r="B2064" t="str">
        <v>2063,Suzuki,Forenza,2007,regular unleaded,AUTOMATIC,127,16949,|n</v>
      </c>
    </row>
    <row r="2065" spans="2:2">
      <c r="B2065" t="str">
        <v>2064,Suzuki,Forenza,2007,regular unleaded,MANUAL,127,15849,|n</v>
      </c>
    </row>
    <row r="2066" spans="2:2">
      <c r="B2066" t="str">
        <v>2065,Suzuki,Forenza,2008,regular unleaded,AUTOMATIC,127,17689,|n</v>
      </c>
    </row>
    <row r="2067" spans="2:2">
      <c r="B2067" t="str">
        <v>2066,Suzuki,Forenza,2008,regular unleaded,MANUAL,127,15889,|n</v>
      </c>
    </row>
    <row r="2068" spans="2:2">
      <c r="B2068" t="str">
        <v>2067,Suzuki,Grand Vitara,2011,regular unleaded,AUTOMATIC,166,24949,|n</v>
      </c>
    </row>
    <row r="2069" spans="2:2">
      <c r="B2069" t="str">
        <v>2068,Suzuki,Grand Vitara,2011,regular unleaded,MANUAL,166,19299,|n</v>
      </c>
    </row>
    <row r="2070" spans="2:2">
      <c r="B2070" t="str">
        <v>2069,Suzuki,Grand Vitara,2012,regular unleaded,AUTOMATIC,166,25249,|n</v>
      </c>
    </row>
    <row r="2071" spans="2:2">
      <c r="B2071" t="str">
        <v>2070,Suzuki,Grand Vitara,2012,regular unleaded,MANUAL,166,19499,|n</v>
      </c>
    </row>
    <row r="2072" spans="2:2">
      <c r="B2072" t="str">
        <v>2071,Suzuki,Grand Vitara,2013,regular unleaded,AUTOMATIC,166,25949,|n</v>
      </c>
    </row>
    <row r="2073" spans="2:2">
      <c r="B2073" t="str">
        <v>2072,Suzuki,Grand Vitara,2013,regular unleaded,MANUAL,166,19949,|n</v>
      </c>
    </row>
    <row r="2074" spans="2:2">
      <c r="B2074" t="str">
        <v>2073,Suzuki,Kizashi,2011,regular unleaded,AUTOMATIC,180,27299,|n</v>
      </c>
    </row>
    <row r="2075" spans="2:2">
      <c r="B2075" t="str">
        <v>2074,Suzuki,Kizashi,2011,regular unleaded,MANUAL,185,24849,|n</v>
      </c>
    </row>
    <row r="2076" spans="2:2">
      <c r="B2076" t="str">
        <v>2075,Suzuki,Kizashi,2012,regular unleaded,AUTOMATIC,180,27549,|n</v>
      </c>
    </row>
    <row r="2077" spans="2:2">
      <c r="B2077" t="str">
        <v>2076,Suzuki,Kizashi,2012,regular unleaded,MANUAL,185,25099,|n</v>
      </c>
    </row>
    <row r="2078" spans="2:2">
      <c r="B2078" t="str">
        <v>2077,Suzuki,Kizashi,2013,regular unleaded,AUTOMATIC,180,28999,|n</v>
      </c>
    </row>
    <row r="2079" spans="2:2">
      <c r="B2079" t="str">
        <v>2078,Suzuki,Kizashi,2013,regular unleaded,MANUAL,185,19999,|n</v>
      </c>
    </row>
    <row r="2080" spans="2:2">
      <c r="B2080" t="str">
        <v>2079,Suzuki,Reno,2006,regular unleaded,AUTOMATIC,126,16299,|n</v>
      </c>
    </row>
    <row r="2081" spans="2:2">
      <c r="B2081" t="str">
        <v>2080,Suzuki,Reno,2006,regular unleaded,MANUAL,126,15399,|n</v>
      </c>
    </row>
    <row r="2082" spans="2:2">
      <c r="B2082" t="str">
        <v>2081,Suzuki,Reno,2007,regular unleaded,AUTOMATIC,127,15199,|n</v>
      </c>
    </row>
    <row r="2083" spans="2:2">
      <c r="B2083" t="str">
        <v>2082,Suzuki,Reno,2007,regular unleaded,MANUAL,127,14099,|n</v>
      </c>
    </row>
    <row r="2084" spans="2:2">
      <c r="B2084" t="str">
        <v>2083,Suzuki,Reno,2008,regular unleaded,AUTOMATIC,127,15349,|n</v>
      </c>
    </row>
    <row r="2085" spans="2:2">
      <c r="B2085" t="str">
        <v>2084,Suzuki,Reno,2008,regular unleaded,MANUAL,127,14339,|n</v>
      </c>
    </row>
    <row r="2086" spans="2:2">
      <c r="B2086" t="str">
        <v>2085,Suzuki,SX4,2011,regular unleaded,AUTOMATIC,148,19349,|n</v>
      </c>
    </row>
    <row r="2087" spans="2:2">
      <c r="B2087" t="str">
        <v>2086,Suzuki,SX4,2011,regular unleaded,MANUAL,150,18249,|n</v>
      </c>
    </row>
    <row r="2088" spans="2:2">
      <c r="B2088" t="str">
        <v>2087,Suzuki,SX4,2012,regular unleaded,AUTOMATIC,148,19649,|n</v>
      </c>
    </row>
    <row r="2089" spans="2:2">
      <c r="B2089" t="str">
        <v>2088,Suzuki,SX4,2012,regular unleaded,MANUAL,150,18549,|n</v>
      </c>
    </row>
    <row r="2090" spans="2:2">
      <c r="B2090" t="str">
        <v>2089,Suzuki,SX4,2013,regular unleaded,AUTOMATIC,148,20449,|n</v>
      </c>
    </row>
    <row r="2091" spans="2:2">
      <c r="B2091" t="str">
        <v>2090,Suzuki,SX4,2013,regular unleaded,MANUAL,150,19349,|n</v>
      </c>
    </row>
    <row r="2092" spans="2:2">
      <c r="B2092" t="str">
        <v>2091,Suzuki,Verona,2005,regular unleaded,AUTOMATIC,155,21049,|n</v>
      </c>
    </row>
    <row r="2093" spans="2:2">
      <c r="B2093" t="str">
        <v>2092,Suzuki,Verona,2006,regular unleaded,AUTOMATIC,155,20299,2091</v>
      </c>
    </row>
    <row r="2094" spans="2:2">
      <c r="B2094" t="str">
        <v>2093,Suzuki,XL7,2007,regular unleaded,AUTOMATIC,252,31749,|n</v>
      </c>
    </row>
    <row r="2095" spans="2:2">
      <c r="B2095" t="str">
        <v>2094,Suzuki,XL7,2008,regular unleaded,AUTOMATIC,252,29149,2093</v>
      </c>
    </row>
    <row r="2096" spans="2:2">
      <c r="B2096" t="str">
        <v>2095,Suzuki,XL7,2009,regular unleaded,AUTOMATIC,252,30230,2094</v>
      </c>
    </row>
    <row r="2097" spans="2:2">
      <c r="B2097" t="str">
        <v>2096,Suzuki,XL-7,2005,regular unleaded,AUTOMATIC,185,27799,|n</v>
      </c>
    </row>
    <row r="2098" spans="2:2">
      <c r="B2098" t="str">
        <v>2097,Suzuki,XL-7,2005,regular unleaded,MANUAL,185,22299,|n</v>
      </c>
    </row>
    <row r="2099" spans="2:2">
      <c r="B2099" t="str">
        <v>2098,Suzuki,XL-7,2006,regular unleaded,AUTOMATIC,185,26699,|n</v>
      </c>
    </row>
    <row r="2100" spans="2:2">
      <c r="B2100" t="str">
        <v>2099,Tesla,Model S,2014,electric,DIRECT_DRIVE,613,104500,|n</v>
      </c>
    </row>
    <row r="2101" spans="2:2">
      <c r="B2101" t="str">
        <v>2100,Tesla,Model S,2015,electric,DIRECT_DRIVE,613,105000,2099</v>
      </c>
    </row>
    <row r="2102" spans="2:2">
      <c r="B2102" t="str">
        <v>2101,Tesla,Model S,2016,electric,DIRECT_DRIVE,613,134500,2100</v>
      </c>
    </row>
    <row r="2103" spans="2:2">
      <c r="B2103" t="str">
        <v>2102,Toyota,86,2017,premium unleaded (recommended),AUTOMATIC,200,26975,|n</v>
      </c>
    </row>
    <row r="2104" spans="2:2">
      <c r="B2104" t="str">
        <v>2103,Toyota,86,2017,premium unleaded (recommended),MANUAL,205,26255,|n</v>
      </c>
    </row>
    <row r="2105" spans="2:2">
      <c r="B2105" t="str">
        <v>2104,Toyota,4Runner,2014,regular unleaded,AUTOMATIC,270,43400,|n</v>
      </c>
    </row>
    <row r="2106" spans="2:2">
      <c r="B2106" t="str">
        <v>2105,Toyota,4Runner,2015,regular unleaded,AUTOMATIC,270,43620,2104</v>
      </c>
    </row>
    <row r="2107" spans="2:2">
      <c r="B2107" t="str">
        <v>2106,Toyota,4Runner,2016,regular unleaded,AUTOMATIC,270,44360,2105</v>
      </c>
    </row>
    <row r="2108" spans="2:2">
      <c r="B2108" t="str">
        <v>2107,Toyota,Avalon,2015,regular unleaded,AUTOMATIC,268,39980,|n</v>
      </c>
    </row>
    <row r="2109" spans="2:2">
      <c r="B2109" t="str">
        <v>2108,Toyota,Avalon,2016,regular unleaded,AUTOMATIC,268,40450,2107</v>
      </c>
    </row>
    <row r="2110" spans="2:2">
      <c r="B2110" t="str">
        <v>2109,Toyota,Avalon,2017,regular unleaded,AUTOMATIC,268,41050,2108</v>
      </c>
    </row>
    <row r="2111" spans="2:2">
      <c r="B2111" t="str">
        <v>2110,Toyota,Avalon Hybrid,2015,regular unleaded,AUTOMATIC,200,41700,|n</v>
      </c>
    </row>
    <row r="2112" spans="2:2">
      <c r="B2112" t="str">
        <v>2111,Toyota,Avalon Hybrid,2016,regular unleaded,AUTOMATIC,200,41950,2110</v>
      </c>
    </row>
    <row r="2113" spans="2:2">
      <c r="B2113" t="str">
        <v>2112,Toyota,Avalon Hybrid,2017,regular unleaded,AUTOMATIC,200,42550,2111</v>
      </c>
    </row>
    <row r="2114" spans="2:2">
      <c r="B2114" t="str">
        <v>2113,Toyota,Camry,2015,regular unleaded,AUTOMATIC,268,31370,|n</v>
      </c>
    </row>
    <row r="2115" spans="2:2">
      <c r="B2115" t="str">
        <v>2114,Toyota,Camry,2016,regular unleaded,AUTOMATIC,268,31370,2113</v>
      </c>
    </row>
    <row r="2116" spans="2:2">
      <c r="B2116" t="str">
        <v>2115,Toyota,Camry,2017,regular unleaded,AUTOMATIC,268,31370,2114</v>
      </c>
    </row>
    <row r="2117" spans="2:2">
      <c r="B2117" t="str">
        <v>2116,Toyota,Camry Hybrid,2015,regular unleaded,AUTOMATIC,200,29980,|n</v>
      </c>
    </row>
    <row r="2118" spans="2:2">
      <c r="B2118" t="str">
        <v>2117,Toyota,Camry Hybrid,2016,regular unleaded,AUTOMATIC,200,30140,2116</v>
      </c>
    </row>
    <row r="2119" spans="2:2">
      <c r="B2119" t="str">
        <v>2118,Toyota,Camry Hybrid,2017,regular unleaded,AUTOMATIC,200,30140,2117</v>
      </c>
    </row>
    <row r="2120" spans="2:2">
      <c r="B2120" t="str">
        <v>2119,Toyota,Camry Solara,2006,regular unleaded,AUTOMATIC,225,30210,|n</v>
      </c>
    </row>
    <row r="2121" spans="2:2">
      <c r="B2121" t="str">
        <v>2120,Toyota,Camry Solara,2006,regular unleaded,MANUAL,157,21025,|n</v>
      </c>
    </row>
    <row r="2122" spans="2:2">
      <c r="B2122" t="str">
        <v>2121,Toyota,Camry Solara,2007,regular unleaded,AUTOMATIC,210,30460,|n</v>
      </c>
    </row>
    <row r="2123" spans="2:2">
      <c r="B2123" t="str">
        <v>2122,Toyota,Camry Solara,2007,regular unleaded,MANUAL,155,22200,|n</v>
      </c>
    </row>
    <row r="2124" spans="2:2">
      <c r="B2124" t="str">
        <v>2123,Toyota,Camry Solara,2008,regular unleaded,AUTOMATIC,210,30710,|n</v>
      </c>
    </row>
    <row r="2125" spans="2:2">
      <c r="B2125" t="str">
        <v>2124,Toyota,Camry Solara,2008,regular unleaded,MANUAL,155,22450,|n</v>
      </c>
    </row>
    <row r="2126" spans="2:2">
      <c r="B2126" t="str">
        <v>2125,Toyota,Celica,2005,premium unleaded (required),AUTOMATIC,180,23035,|n</v>
      </c>
    </row>
    <row r="2127" spans="2:2">
      <c r="B2127" t="str">
        <v>2126,Toyota,Celica,2005,premium unleaded (required),MANUAL,180,22335,|n</v>
      </c>
    </row>
    <row r="2128" spans="2:2">
      <c r="B2128" t="str">
        <v>2127,Toyota,Celica,2005,regular unleaded,AUTOMATIC,140,18470,|n</v>
      </c>
    </row>
    <row r="2129" spans="2:2">
      <c r="B2129" t="str">
        <v>2128,Toyota,Celica,2005,regular unleaded,MANUAL,140,17670,|n</v>
      </c>
    </row>
    <row r="2130" spans="2:2">
      <c r="B2130" t="str">
        <v>2129,Toyota,Corolla,2015,regular unleaded,AUTOMATIC,132,22955,|n</v>
      </c>
    </row>
    <row r="2131" spans="2:2">
      <c r="B2131" t="str">
        <v>2130,Toyota,Corolla,2015,regular unleaded,MANUAL,132,21495,|n</v>
      </c>
    </row>
    <row r="2132" spans="2:2">
      <c r="B2132" t="str">
        <v>2131,Toyota,Corolla,2016,regular unleaded,AUTOMATIC,132,23125,|n</v>
      </c>
    </row>
    <row r="2133" spans="2:2">
      <c r="B2133" t="str">
        <v>2132,Toyota,Corolla,2016,regular unleaded,MANUAL,132,21665,|n</v>
      </c>
    </row>
    <row r="2134" spans="2:2">
      <c r="B2134" t="str">
        <v>2133,Toyota,Corolla,2017,regular unleaded,AUTOMATIC,132,22680,|n</v>
      </c>
    </row>
    <row r="2135" spans="2:2">
      <c r="B2135" t="str">
        <v>2134,Toyota,Corolla,2017,regular unleaded,MANUAL,132,21665,|n</v>
      </c>
    </row>
    <row r="2136" spans="2:2">
      <c r="B2136" t="str">
        <v>2135,Toyota,Corolla iM,2017,regular unleaded,AUTOMATIC,137,19490,|n</v>
      </c>
    </row>
    <row r="2137" spans="2:2">
      <c r="B2137" t="str">
        <v>2136,Toyota,Corolla iM,2017,regular unleaded,MANUAL,137,18750,|n</v>
      </c>
    </row>
    <row r="2138" spans="2:2">
      <c r="B2138" t="str">
        <v>2137,Toyota,ECHO,2005,regular unleaded,AUTOMATIC,108,11785,|n</v>
      </c>
    </row>
    <row r="2139" spans="2:2">
      <c r="B2139" t="str">
        <v>2138,Toyota,ECHO,2005,regular unleaded,MANUAL,108,10985,|n</v>
      </c>
    </row>
    <row r="2140" spans="2:2">
      <c r="B2140" t="str">
        <v>2139,Toyota,FJ Cruiser,2012,regular unleaded,AUTOMATIC,260,27705,|n</v>
      </c>
    </row>
    <row r="2141" spans="2:2">
      <c r="B2141" t="str">
        <v>2140,Toyota,FJ Cruiser,2012,regular unleaded,MANUAL,260,27295,|n</v>
      </c>
    </row>
    <row r="2142" spans="2:2">
      <c r="B2142" t="str">
        <v>2141,Toyota,FJ Cruiser,2013,regular unleaded,AUTOMATIC,260,28620,|n</v>
      </c>
    </row>
    <row r="2143" spans="2:2">
      <c r="B2143" t="str">
        <v>2142,Toyota,FJ Cruiser,2013,regular unleaded,MANUAL,260,28210,|n</v>
      </c>
    </row>
    <row r="2144" spans="2:2">
      <c r="B2144" t="str">
        <v>2143,Toyota,FJ Cruiser,2014,regular unleaded,AUTOMATIC,260,29270,|n</v>
      </c>
    </row>
    <row r="2145" spans="2:2">
      <c r="B2145" t="str">
        <v>2144,Toyota,FJ Cruiser,2014,regular unleaded,MANUAL,260,28860,|n</v>
      </c>
    </row>
    <row r="2146" spans="2:2">
      <c r="B2146" t="str">
        <v>2145,Toyota,Highlander,2015,regular unleaded,AUTOMATIC,270,44140,|n</v>
      </c>
    </row>
    <row r="2147" spans="2:2">
      <c r="B2147" t="str">
        <v>2146,Toyota,Highlander,2016,regular unleaded,AUTOMATIC,270,44990,2145</v>
      </c>
    </row>
    <row r="2148" spans="2:2">
      <c r="B2148" t="str">
        <v>2147,Toyota,Highlander Hybrid,2014,regular unleaded,AUTOMATIC,280,49790,|n</v>
      </c>
    </row>
    <row r="2149" spans="2:2">
      <c r="B2149" t="str">
        <v>2148,Toyota,Highlander Hybrid,2015,regular unleaded,AUTOMATIC,280,50340,2147</v>
      </c>
    </row>
    <row r="2150" spans="2:2">
      <c r="B2150" t="str">
        <v>2149,Toyota,Highlander Hybrid,2016,regular unleaded,AUTOMATIC,280,50485,2148</v>
      </c>
    </row>
    <row r="2151" spans="2:2">
      <c r="B2151" t="str">
        <v>2150,Toyota,Land Cruiser,2015,regular unleaded,AUTOMATIC,381,80155,|n</v>
      </c>
    </row>
    <row r="2152" spans="2:2">
      <c r="B2152" t="str">
        <v>2151,Toyota,Land Cruiser,2016,regular unleaded,AUTOMATIC,381,83825,2150</v>
      </c>
    </row>
    <row r="2153" spans="2:2">
      <c r="B2153" t="str">
        <v>2152,Toyota,Land Cruiser,2017,regular unleaded,AUTOMATIC,381,84325,2151</v>
      </c>
    </row>
    <row r="2154" spans="2:2">
      <c r="B2154" t="str">
        <v>2153,Toyota,Matrix,2011,regular unleaded,AUTOMATIC,158,21715,|n</v>
      </c>
    </row>
    <row r="2155" spans="2:2">
      <c r="B2155" t="str">
        <v>2154,Toyota,Matrix,2011,regular unleaded,MANUAL,158,19565,|n</v>
      </c>
    </row>
    <row r="2156" spans="2:2">
      <c r="B2156" t="str">
        <v>2155,Toyota,Matrix,2012,regular unleaded,AUTOMATIC,158,21715,|n</v>
      </c>
    </row>
    <row r="2157" spans="2:2">
      <c r="B2157" t="str">
        <v>2156,Toyota,Matrix,2012,regular unleaded,MANUAL,158,19565,|n</v>
      </c>
    </row>
    <row r="2158" spans="2:2">
      <c r="B2158" t="str">
        <v>2157,Toyota,Matrix,2013,regular unleaded,AUTOMATIC,158,22415,|n</v>
      </c>
    </row>
    <row r="2159" spans="2:2">
      <c r="B2159" t="str">
        <v>2158,Toyota,Matrix,2013,regular unleaded,MANUAL,158,20265,|n</v>
      </c>
    </row>
    <row r="2160" spans="2:2">
      <c r="B2160" t="str">
        <v>2159,Toyota,MR2 Spyder,2005,regular unleaded,AUTOMATED_MANUAL,138,26145,|n</v>
      </c>
    </row>
    <row r="2161" spans="2:2">
      <c r="B2161" t="str">
        <v>2160,Toyota,MR2 Spyder,2005,regular unleaded,MANUAL,138,25145,|n</v>
      </c>
    </row>
    <row r="2162" spans="2:2">
      <c r="B2162" t="str">
        <v>2161,Toyota,Prius,2015,regular unleaded,AUTOMATIC,134,30005,|n</v>
      </c>
    </row>
    <row r="2163" spans="2:2">
      <c r="B2163" t="str">
        <v>2162,Toyota,Prius,2016,regular unleaded,AUTOMATIC,121,30000,2161</v>
      </c>
    </row>
    <row r="2164" spans="2:2">
      <c r="B2164" t="str">
        <v>2163,Toyota,Prius,2017,regular unleaded,AUTOMATIC,121,30015,2162</v>
      </c>
    </row>
    <row r="2165" spans="2:2">
      <c r="B2165" t="str">
        <v>2164,Toyota,Prius c,2014,regular unleaded,AUTOMATIC,99,23360,|n</v>
      </c>
    </row>
    <row r="2166" spans="2:2">
      <c r="B2166" t="str">
        <v>2165,Toyota,Prius c,2015,regular unleaded,AUTOMATIC,99,24475,2164</v>
      </c>
    </row>
    <row r="2167" spans="2:2">
      <c r="B2167" t="str">
        <v>2166,Toyota,Prius c,2016,regular unleaded,AUTOMATIC,99,24495,2165</v>
      </c>
    </row>
    <row r="2168" spans="2:2">
      <c r="B2168" t="str">
        <v>2167,Toyota,Prius Prime,2017,regular unleaded,AUTOMATIC,121,33100,|n</v>
      </c>
    </row>
    <row r="2169" spans="2:2">
      <c r="B2169" t="str">
        <v>2168,Toyota,Prius v,2015,regular unleaded,AUTOMATIC,134,30935,|n</v>
      </c>
    </row>
    <row r="2170" spans="2:2">
      <c r="B2170" t="str">
        <v>2169,Toyota,Prius v,2016,regular unleaded,AUTOMATIC,134,30935,2168</v>
      </c>
    </row>
    <row r="2171" spans="2:2">
      <c r="B2171" t="str">
        <v>2170,Toyota,Prius v,2017,regular unleaded,AUTOMATIC,134,30935,2169</v>
      </c>
    </row>
    <row r="2172" spans="2:2">
      <c r="B2172" t="str">
        <v>2171,Toyota,RAV4,2015,regular unleaded,AUTOMATIC,176,29850,|n</v>
      </c>
    </row>
    <row r="2173" spans="2:2">
      <c r="B2173" t="str">
        <v>2172,Toyota,RAV4,2016,regular unleaded,AUTOMATIC,176,32910,2171</v>
      </c>
    </row>
    <row r="2174" spans="2:2">
      <c r="B2174" t="str">
        <v>2173,Toyota,RAV4,2017,regular unleaded,AUTOMATIC,176,36150,2172</v>
      </c>
    </row>
    <row r="2175" spans="2:2">
      <c r="B2175" t="str">
        <v>2174,Toyota,RAV4 EV,2012,electric,DIRECT_DRIVE,154,49800,|n</v>
      </c>
    </row>
    <row r="2176" spans="2:2">
      <c r="B2176" t="str">
        <v>2175,Toyota,RAV4 EV,2013,electric,DIRECT_DRIVE,136,49800,2174</v>
      </c>
    </row>
    <row r="2177" spans="2:2">
      <c r="B2177" t="str">
        <v>2176,Toyota,RAV4 EV,2014,electric,DIRECT_DRIVE,136,49800,2175</v>
      </c>
    </row>
    <row r="2178" spans="2:2">
      <c r="B2178" t="str">
        <v>2177,Toyota,RAV4 Hybrid,2016,regular unleaded,AUTOMATIC,194,33610,|n</v>
      </c>
    </row>
    <row r="2179" spans="2:2">
      <c r="B2179" t="str">
        <v>2178,Toyota,RAV4 Hybrid,2017,regular unleaded,AUTOMATIC,194,34030,2177</v>
      </c>
    </row>
    <row r="2180" spans="2:2">
      <c r="B2180" t="str">
        <v>2179,Toyota,Sequoia,2015,flex-fuel (unleaded/E85),AUTOMATIC,381,64320,|n</v>
      </c>
    </row>
    <row r="2181" spans="2:2">
      <c r="B2181" t="str">
        <v>2180,Toyota,Sequoia,2015,regular unleaded,AUTOMATIC,381,64320,|n</v>
      </c>
    </row>
    <row r="2182" spans="2:2">
      <c r="B2182" t="str">
        <v>2181,Toyota,Sequoia,2016,flex-fuel (unleaded/E85),AUTOMATIC,381,65080,|n</v>
      </c>
    </row>
    <row r="2183" spans="2:2">
      <c r="B2183" t="str">
        <v>2182,Toyota,Sequoia,2016,regular unleaded,AUTOMATIC,381,65080,|n</v>
      </c>
    </row>
    <row r="2184" spans="2:2">
      <c r="B2184" t="str">
        <v>2183,Toyota,Sequoia,2017,flex-fuel (unleaded/E85),AUTOMATIC,381,65215,|n</v>
      </c>
    </row>
    <row r="2185" spans="2:2">
      <c r="B2185" t="str">
        <v>2184,Toyota,Sequoia,2017,regular unleaded,AUTOMATIC,381,65215,|n</v>
      </c>
    </row>
    <row r="2186" spans="2:2">
      <c r="B2186" t="str">
        <v>2185,Toyota,Sienna,2015,regular unleaded,AUTOMATIC,266,46250,|n</v>
      </c>
    </row>
    <row r="2187" spans="2:2">
      <c r="B2187" t="str">
        <v>2186,Toyota,Sienna,2016,regular unleaded,AUTOMATIC,266,46410,2185</v>
      </c>
    </row>
    <row r="2188" spans="2:2">
      <c r="B2188" t="str">
        <v>2187,Toyota,Sienna,2017,regular unleaded,AUTOMATIC,296,47310,2186</v>
      </c>
    </row>
    <row r="2189" spans="2:2">
      <c r="B2189" t="str">
        <v>2188,Toyota,Tacoma,2015,regular unleaded,AUTOMATIC,236,37615,|n</v>
      </c>
    </row>
    <row r="2190" spans="2:2">
      <c r="B2190" t="str">
        <v>2189,Toyota,Tacoma,2015,regular unleaded,MANUAL,236,36635,|n</v>
      </c>
    </row>
    <row r="2191" spans="2:2">
      <c r="B2191" t="str">
        <v>2190,Toyota,Tacoma,2016,regular unleaded,AUTOMATIC,278,38180,|n</v>
      </c>
    </row>
    <row r="2192" spans="2:2">
      <c r="B2192" t="str">
        <v>2191,Toyota,Tacoma,2016,regular unleaded,MANUAL,278,32460,|n</v>
      </c>
    </row>
    <row r="2193" spans="2:2">
      <c r="B2193" t="str">
        <v>2192,Toyota,Tacoma,2017,regular unleaded,AUTOMATIC,278,42760,|n</v>
      </c>
    </row>
    <row r="2194" spans="2:2">
      <c r="B2194" t="str">
        <v>2193,Toyota,Tacoma,2017,regular unleaded,MANUAL,278,40760,|n</v>
      </c>
    </row>
    <row r="2195" spans="2:2">
      <c r="B2195" t="str">
        <v>2194,Toyota,Tundra,2015,flex-fuel (unleaded/E85),AUTOMATIC,381,47975,|n</v>
      </c>
    </row>
    <row r="2196" spans="2:2">
      <c r="B2196" t="str">
        <v>2195,Toyota,Tundra,2015,regular unleaded,AUTOMATIC,381,47975,|n</v>
      </c>
    </row>
    <row r="2197" spans="2:2">
      <c r="B2197" t="str">
        <v>2196,Toyota,Tundra,2016,flex-fuel (unleaded/E85),AUTOMATIC,381,49580,|n</v>
      </c>
    </row>
    <row r="2198" spans="2:2">
      <c r="B2198" t="str">
        <v>2197,Toyota,Tundra,2016,regular unleaded,AUTOMATIC,381,49580,|n</v>
      </c>
    </row>
    <row r="2199" spans="2:2">
      <c r="B2199" t="str">
        <v>2198,Toyota,Tundra,2017,flex-fuel (unleaded/E85),AUTOMATIC,381,50030,|n</v>
      </c>
    </row>
    <row r="2200" spans="2:2">
      <c r="B2200" t="str">
        <v>2199,Toyota,Tundra,2017,regular unleaded,AUTOMATIC,381,50030,|n</v>
      </c>
    </row>
    <row r="2201" spans="2:2">
      <c r="B2201" t="str">
        <v>2200,Toyota,Venza,2013,regular unleaded,AUTOMATIC,268,39020,|n</v>
      </c>
    </row>
    <row r="2202" spans="2:2">
      <c r="B2202" t="str">
        <v>2201,Toyota,Venza,2014,regular unleaded,AUTOMATIC,268,39570,2200</v>
      </c>
    </row>
    <row r="2203" spans="2:2">
      <c r="B2203" t="str">
        <v>2202,Toyota,Venza,2015,regular unleaded,AUTOMATIC,268,39940,2201</v>
      </c>
    </row>
    <row r="2204" spans="2:2">
      <c r="B2204" t="str">
        <v>2203,Toyota,Yaris,2015,regular unleaded,AUTOMATIC,106,17620,|n</v>
      </c>
    </row>
    <row r="2205" spans="2:2">
      <c r="B2205" t="str">
        <v>2204,Toyota,Yaris,2015,regular unleaded,MANUAL,106,16820,|n</v>
      </c>
    </row>
    <row r="2206" spans="2:2">
      <c r="B2206" t="str">
        <v>2205,Toyota,Yaris,2016,regular unleaded,AUTOMATIC,106,17670,|n</v>
      </c>
    </row>
    <row r="2207" spans="2:2">
      <c r="B2207" t="str">
        <v>2206,Toyota,Yaris,2016,regular unleaded,MANUAL,106,16870,|n</v>
      </c>
    </row>
    <row r="2208" spans="2:2">
      <c r="B2208" t="str">
        <v>2207,Toyota,Yaris,2017,regular unleaded,AUTOMATIC,106,18000,|n</v>
      </c>
    </row>
    <row r="2209" spans="2:2">
      <c r="B2209" t="str">
        <v>2208,Toyota,Yaris,2017,regular unleaded,MANUAL,106,17200,|n</v>
      </c>
    </row>
    <row r="2210" spans="2:2">
      <c r="B2210" t="str">
        <v>2209,Toyota,Yaris iA,2017,regular unleaded,AUTOMATIC,106,17050,|n</v>
      </c>
    </row>
    <row r="2211" spans="2:2">
      <c r="B2211" t="str">
        <v>2210,Toyota,Yaris iA,2017,regular unleaded,MANUAL,106,15950,|n</v>
      </c>
    </row>
    <row r="2212" spans="2:2">
      <c r="B2212" t="str">
        <v>2211,Volkswagen,Beetle,2015,diesel,AUTOMATED_MANUAL,150,29625,|n</v>
      </c>
    </row>
    <row r="2213" spans="2:2">
      <c r="B2213" t="str">
        <v>2212,Volkswagen,Beetle,2015,diesel,MANUAL,150,28525,|n</v>
      </c>
    </row>
    <row r="2214" spans="2:2">
      <c r="B2214" t="str">
        <v>2213,Volkswagen,Beetle,2015,premium unleaded (recommended),AUTOMATED_MANUAL,210,32475,|n</v>
      </c>
    </row>
    <row r="2215" spans="2:2">
      <c r="B2215" t="str">
        <v>2214,Volkswagen,Beetle,2015,premium unleaded (recommended),MANUAL,210,31375,|n</v>
      </c>
    </row>
    <row r="2216" spans="2:2">
      <c r="B2216" t="str">
        <v>2215,Volkswagen,Beetle,2015,regular unleaded,AUTOMATIC,170,26985,|n</v>
      </c>
    </row>
    <row r="2217" spans="2:2">
      <c r="B2217" t="str">
        <v>2216,Volkswagen,Beetle,2015,regular unleaded,MANUAL,170,25885,|n</v>
      </c>
    </row>
    <row r="2218" spans="2:2">
      <c r="B2218" t="str">
        <v>2217,Volkswagen,Beetle,2016,premium unleaded (recommended),AUTOMATED_MANUAL,210,32550,|n</v>
      </c>
    </row>
    <row r="2219" spans="2:2">
      <c r="B2219" t="str">
        <v>2218,Volkswagen,Beetle,2016,premium unleaded (recommended),MANUAL,210,31450,|n</v>
      </c>
    </row>
    <row r="2220" spans="2:2">
      <c r="B2220" t="str">
        <v>2219,Volkswagen,Beetle,2016,regular unleaded,AUTOMATIC,170,25975,|n</v>
      </c>
    </row>
    <row r="2221" spans="2:2">
      <c r="B2221" t="str">
        <v>2220,Volkswagen,Beetle,2016,regular unleaded,MANUAL,170,21350,|n</v>
      </c>
    </row>
    <row r="2222" spans="2:2">
      <c r="B2222" t="str">
        <v>2221,Volkswagen,Beetle,2017,premium unleaded (recommended),AUTOMATED_MANUAL,210,32550,|n</v>
      </c>
    </row>
    <row r="2223" spans="2:2">
      <c r="B2223" t="str">
        <v>2222,Volkswagen,Beetle,2017,regular unleaded,AUTOMATIC,170,25975,|n</v>
      </c>
    </row>
    <row r="2224" spans="2:2">
      <c r="B2224" t="str">
        <v>2223,Volkswagen,Beetle Convertible,2014,diesel,AUTOMATED_MANUAL,140,32755,|n</v>
      </c>
    </row>
    <row r="2225" spans="2:2">
      <c r="B2225" t="str">
        <v>2224,Volkswagen,Beetle Convertible,2014,diesel,MANUAL,140,30095,|n</v>
      </c>
    </row>
    <row r="2226" spans="2:2">
      <c r="B2226" t="str">
        <v>2225,Volkswagen,Beetle Convertible,2014,premium unleaded (recommended),AUTOMATED_MANUAL,210,34895,|n</v>
      </c>
    </row>
    <row r="2227" spans="2:2">
      <c r="B2227" t="str">
        <v>2226,Volkswagen,Beetle Convertible,2014,premium unleaded (recommended),MANUAL,210,33795,|n</v>
      </c>
    </row>
    <row r="2228" spans="2:2">
      <c r="B2228" t="str">
        <v>2227,Volkswagen,Beetle Convertible,2014,regular unleaded,AUTOMATIC,170,30755,|n</v>
      </c>
    </row>
    <row r="2229" spans="2:2">
      <c r="B2229" t="str">
        <v>2228,Volkswagen,Beetle Convertible,2015,diesel,AUTOMATED_MANUAL,150,32225,|n</v>
      </c>
    </row>
    <row r="2230" spans="2:2">
      <c r="B2230" t="str">
        <v>2229,Volkswagen,Beetle Convertible,2015,diesel,MANUAL,150,31125,|n</v>
      </c>
    </row>
    <row r="2231" spans="2:2">
      <c r="B2231" t="str">
        <v>2230,Volkswagen,Beetle Convertible,2015,premium unleaded (recommended),AUTOMATED_MANUAL,210,35975,|n</v>
      </c>
    </row>
    <row r="2232" spans="2:2">
      <c r="B2232" t="str">
        <v>2231,Volkswagen,Beetle Convertible,2015,premium unleaded (recommended),MANUAL,210,34875,|n</v>
      </c>
    </row>
    <row r="2233" spans="2:2">
      <c r="B2233" t="str">
        <v>2232,Volkswagen,Beetle Convertible,2015,regular unleaded,AUTOMATIC,170,30425,|n</v>
      </c>
    </row>
    <row r="2234" spans="2:2">
      <c r="B2234" t="str">
        <v>2233,Volkswagen,Beetle Convertible,2016,premium unleaded (recommended),AUTOMATED_MANUAL,210,36050,|n</v>
      </c>
    </row>
    <row r="2235" spans="2:2">
      <c r="B2235" t="str">
        <v>2234,Volkswagen,Beetle Convertible,2016,premium unleaded (recommended),MANUAL,210,34950,|n</v>
      </c>
    </row>
    <row r="2236" spans="2:2">
      <c r="B2236" t="str">
        <v>2235,Volkswagen,Beetle Convertible,2016,regular unleaded,AUTOMATIC,170,30500,|n</v>
      </c>
    </row>
    <row r="2237" spans="2:2">
      <c r="B2237" t="str">
        <v>2236,Volkswagen,CC,2015,premium unleaded (recommended),AUTOMATED_MANUAL,280,43575,|n</v>
      </c>
    </row>
    <row r="2238" spans="2:2">
      <c r="B2238" t="str">
        <v>2237,Volkswagen,CC,2015,premium unleaded (recommended),MANUAL,200,34275,|n</v>
      </c>
    </row>
    <row r="2239" spans="2:2">
      <c r="B2239" t="str">
        <v>2238,Volkswagen,CC,2016,premium unleaded (recommended),AUTOMATED_MANUAL,280,44355,|n</v>
      </c>
    </row>
    <row r="2240" spans="2:2">
      <c r="B2240" t="str">
        <v>2239,Volkswagen,CC,2016,premium unleaded (recommended),MANUAL,200,34655,|n</v>
      </c>
    </row>
    <row r="2241" spans="2:2">
      <c r="B2241" t="str">
        <v>2240,Volkswagen,CC,2017,premium unleaded (recommended),AUTOMATED_MANUAL,200,37820,|n</v>
      </c>
    </row>
    <row r="2242" spans="2:2">
      <c r="B2242" t="str">
        <v>2241,Volkswagen,e-Golf,2015,electric,DIRECT_DRIVE,115,35445,|n</v>
      </c>
    </row>
    <row r="2243" spans="2:2">
      <c r="B2243" t="str">
        <v>2242,Volkswagen,e-Golf,2016,electric,DIRECT_DRIVE,115,35595,2241</v>
      </c>
    </row>
    <row r="2244" spans="2:2">
      <c r="B2244" t="str">
        <v>2243,Volkswagen,Eos,2014,premium unleaded (recommended),AUTOMATED_MANUAL,200,42095,|n</v>
      </c>
    </row>
    <row r="2245" spans="2:2">
      <c r="B2245" t="str">
        <v>2244,Volkswagen,Eos,2015,premium unleaded (recommended),AUTOMATED_MANUAL,200,42745,2243</v>
      </c>
    </row>
    <row r="2246" spans="2:2">
      <c r="B2246" t="str">
        <v>2245,Volkswagen,Eos,2016,premium unleaded (recommended),AUTOMATED_MANUAL,200,31995,2244</v>
      </c>
    </row>
    <row r="2247" spans="2:2">
      <c r="B2247" t="str">
        <v>2246,Volkswagen,GLI,2008,premium unleaded (required),AUTOMATED_MANUAL,200,25375,|n</v>
      </c>
    </row>
    <row r="2248" spans="2:2">
      <c r="B2248" t="str">
        <v>2247,Volkswagen,GLI,2008,premium unleaded (required),MANUAL,200,24300,|n</v>
      </c>
    </row>
    <row r="2249" spans="2:2">
      <c r="B2249" t="str">
        <v>2248,Volkswagen,GLI,2009,premium unleaded (recommended),AUTOMATED_MANUAL,200,25870,|n</v>
      </c>
    </row>
    <row r="2250" spans="2:2">
      <c r="B2250" t="str">
        <v>2249,Volkswagen,GLI,2009,premium unleaded (recommended),MANUAL,200,24770,|n</v>
      </c>
    </row>
    <row r="2251" spans="2:2">
      <c r="B2251" t="str">
        <v>2250,Volkswagen,GLI,2012,premium unleaded (recommended),AUTOMATED_MANUAL,200,27795,|n</v>
      </c>
    </row>
    <row r="2252" spans="2:2">
      <c r="B2252" t="str">
        <v>2251,Volkswagen,GLI,2012,premium unleaded (recommended),MANUAL,200,26695,|n</v>
      </c>
    </row>
    <row r="2253" spans="2:2">
      <c r="B2253" t="str">
        <v>2252,Volkswagen,Golf,2015,diesel,AUTOMATED_MANUAL,150,29495,|n</v>
      </c>
    </row>
    <row r="2254" spans="2:2">
      <c r="B2254" t="str">
        <v>2253,Volkswagen,Golf,2015,diesel,MANUAL,150,28395,|n</v>
      </c>
    </row>
    <row r="2255" spans="2:2">
      <c r="B2255" t="str">
        <v>2254,Volkswagen,Golf,2015,regular unleaded,AUTOMATIC,170,27395,|n</v>
      </c>
    </row>
    <row r="2256" spans="2:2">
      <c r="B2256" t="str">
        <v>2255,Volkswagen,Golf,2015,regular unleaded,MANUAL,170,21295,|n</v>
      </c>
    </row>
    <row r="2257" spans="2:2">
      <c r="B2257" t="str">
        <v>2256,Volkswagen,Golf,2016,regular unleaded,AUTOMATIC,170,27425,|n</v>
      </c>
    </row>
    <row r="2258" spans="2:2">
      <c r="B2258" t="str">
        <v>2257,Volkswagen,Golf,2016,regular unleaded,MANUAL,170,20175,|n</v>
      </c>
    </row>
    <row r="2259" spans="2:2">
      <c r="B2259" t="str">
        <v>2258,Volkswagen,Golf,2017,regular unleaded,AUTOMATIC,170,22695,|n</v>
      </c>
    </row>
    <row r="2260" spans="2:2">
      <c r="B2260" t="str">
        <v>2259,Volkswagen,Golf,2017,regular unleaded,MANUAL,170,21595,|n</v>
      </c>
    </row>
    <row r="2261" spans="2:2">
      <c r="B2261" t="str">
        <v>2260,Volkswagen,Golf Alltrack,2017,regular unleaded,AUTOMATED_MANUAL,170,32890,|n</v>
      </c>
    </row>
    <row r="2262" spans="2:2">
      <c r="B2262" t="str">
        <v>2261,Volkswagen,Golf Alltrack,2017,regular unleaded,MANUAL,170,29430,|n</v>
      </c>
    </row>
    <row r="2263" spans="2:2">
      <c r="B2263" t="str">
        <v>2262,Volkswagen,Golf GTI,2015,premium unleaded (recommended),AUTOMATED_MANUAL,220,32640,|n</v>
      </c>
    </row>
    <row r="2264" spans="2:2">
      <c r="B2264" t="str">
        <v>2263,Volkswagen,Golf GTI,2015,premium unleaded (recommended),MANUAL,220,31540,|n</v>
      </c>
    </row>
    <row r="2265" spans="2:2">
      <c r="B2265" t="str">
        <v>2264,Volkswagen,Golf GTI,2016,premium unleaded (recommended),AUTOMATED_MANUAL,220,32730,|n</v>
      </c>
    </row>
    <row r="2266" spans="2:2">
      <c r="B2266" t="str">
        <v>2265,Volkswagen,Golf GTI,2016,premium unleaded (recommended),MANUAL,220,31630,|n</v>
      </c>
    </row>
    <row r="2267" spans="2:2">
      <c r="B2267" t="str">
        <v>2266,Volkswagen,Golf GTI,2017,premium unleaded (recommended),AUTOMATED_MANUAL,220,35195,|n</v>
      </c>
    </row>
    <row r="2268" spans="2:2">
      <c r="B2268" t="str">
        <v>2267,Volkswagen,Golf GTI,2017,premium unleaded (recommended),MANUAL,220,34095,|n</v>
      </c>
    </row>
    <row r="2269" spans="2:2">
      <c r="B2269" t="str">
        <v>2268,Volkswagen,Golf R,2015,premium unleaded (recommended),AUTOMATED_MANUAL,292,39090,|n</v>
      </c>
    </row>
    <row r="2270" spans="2:2">
      <c r="B2270" t="str">
        <v>2269,Volkswagen,Golf R,2016,premium unleaded (recommended),AUTOMATED_MANUAL,292,38995,2268</v>
      </c>
    </row>
    <row r="2271" spans="2:2">
      <c r="B2271" t="str">
        <v>2270,Volkswagen,Golf R,2016,premium unleaded (recommended),MANUAL,292,37895,|n</v>
      </c>
    </row>
    <row r="2272" spans="2:2">
      <c r="B2272" t="str">
        <v>2271,Volkswagen,Golf R,2017,premium unleaded (recommended),AUTOMATED_MANUAL,292,40475,|n</v>
      </c>
    </row>
    <row r="2273" spans="2:2">
      <c r="B2273" t="str">
        <v>2272,Volkswagen,Golf R,2017,premium unleaded (recommended),MANUAL,292,39375,|n</v>
      </c>
    </row>
    <row r="2274" spans="2:2">
      <c r="B2274" t="str">
        <v>2273,Volkswagen,Golf SportWagen,2015,diesel,AUTOMATED_MANUAL,150,31445,|n</v>
      </c>
    </row>
    <row r="2275" spans="2:2">
      <c r="B2275" t="str">
        <v>2274,Volkswagen,Golf SportWagen,2015,diesel,MANUAL,150,30345,|n</v>
      </c>
    </row>
    <row r="2276" spans="2:2">
      <c r="B2276" t="str">
        <v>2275,Volkswagen,Golf SportWagen,2015,regular unleaded,AUTOMATIC,170,29345,|n</v>
      </c>
    </row>
    <row r="2277" spans="2:2">
      <c r="B2277" t="str">
        <v>2276,Volkswagen,Golf SportWagen,2015,regular unleaded,MANUAL,170,21395,|n</v>
      </c>
    </row>
    <row r="2278" spans="2:2">
      <c r="B2278" t="str">
        <v>2277,Volkswagen,Golf SportWagen,2016,regular unleaded,AUTOMATIC,170,29385,|n</v>
      </c>
    </row>
    <row r="2279" spans="2:2">
      <c r="B2279" t="str">
        <v>2278,Volkswagen,Golf SportWagen,2016,regular unleaded,MANUAL,170,21625,|n</v>
      </c>
    </row>
    <row r="2280" spans="2:2">
      <c r="B2280" t="str">
        <v>2279,Volkswagen,Golf SportWagen,2017,regular unleaded,AUTOMATIC,170,29970,|n</v>
      </c>
    </row>
    <row r="2281" spans="2:2">
      <c r="B2281" t="str">
        <v>2280,Volkswagen,Golf SportWagen,2017,regular unleaded,MANUAL,170,21580,|n</v>
      </c>
    </row>
    <row r="2282" spans="2:2">
      <c r="B2282" t="str">
        <v>2281,Volkswagen,GTI,2012,premium unleaded (recommended),AUTOMATED_MANUAL,200,31695,|n</v>
      </c>
    </row>
    <row r="2283" spans="2:2">
      <c r="B2283" t="str">
        <v>2282,Volkswagen,GTI,2012,premium unleaded (recommended),MANUAL,200,30595,|n</v>
      </c>
    </row>
    <row r="2284" spans="2:2">
      <c r="B2284" t="str">
        <v>2283,Volkswagen,GTI,2013,premium unleaded (recommended),AUTOMATED_MANUAL,200,32095,|n</v>
      </c>
    </row>
    <row r="2285" spans="2:2">
      <c r="B2285" t="str">
        <v>2284,Volkswagen,GTI,2013,premium unleaded (recommended),MANUAL,200,30995,|n</v>
      </c>
    </row>
    <row r="2286" spans="2:2">
      <c r="B2286" t="str">
        <v>2285,Volkswagen,GTI,2014,premium unleaded (recommended),AUTOMATED_MANUAL,200,30795,|n</v>
      </c>
    </row>
    <row r="2287" spans="2:2">
      <c r="B2287" t="str">
        <v>2286,Volkswagen,GTI,2014,premium unleaded (recommended),MANUAL,200,29695,|n</v>
      </c>
    </row>
    <row r="2288" spans="2:2">
      <c r="B2288" t="str">
        <v>2287,Volkswagen,Jetta,2015,diesel,AUTOMATED_MANUAL,150,27510,|n</v>
      </c>
    </row>
    <row r="2289" spans="2:2">
      <c r="B2289" t="str">
        <v>2288,Volkswagen,Jetta,2015,diesel,MANUAL,150,26410,|n</v>
      </c>
    </row>
    <row r="2290" spans="2:2">
      <c r="B2290" t="str">
        <v>2289,Volkswagen,Jetta,2015,premium unleaded (recommended),AUTOMATIC,210,30380,|n</v>
      </c>
    </row>
    <row r="2291" spans="2:2">
      <c r="B2291" t="str">
        <v>2290,Volkswagen,Jetta,2015,premium unleaded (recommended),MANUAL,210,29280,|n</v>
      </c>
    </row>
    <row r="2292" spans="2:2">
      <c r="B2292" t="str">
        <v>2291,Volkswagen,Jetta,2015,premium unleaded (required),AUTOMATED_MANUAL,170,31670,|n</v>
      </c>
    </row>
    <row r="2293" spans="2:2">
      <c r="B2293" t="str">
        <v>2292,Volkswagen,Jetta,2015,regular unleaded,AUTOMATIC,170,25380,|n</v>
      </c>
    </row>
    <row r="2294" spans="2:2">
      <c r="B2294" t="str">
        <v>2293,Volkswagen,Jetta,2015,regular unleaded,MANUAL,170,20895,|n</v>
      </c>
    </row>
    <row r="2295" spans="2:2">
      <c r="B2295" t="str">
        <v>2294,Volkswagen,Jetta,2016,premium unleaded (recommended),AUTOMATIC,210,30380,|n</v>
      </c>
    </row>
    <row r="2296" spans="2:2">
      <c r="B2296" t="str">
        <v>2295,Volkswagen,Jetta,2016,premium unleaded (recommended),MANUAL,210,29280,|n</v>
      </c>
    </row>
    <row r="2297" spans="2:2">
      <c r="B2297" t="str">
        <v>2296,Volkswagen,Jetta,2016,premium unleaded (required),AUTOMATED_MANUAL,170,31120,|n</v>
      </c>
    </row>
    <row r="2298" spans="2:2">
      <c r="B2298" t="str">
        <v>2297,Volkswagen,Jetta,2016,regular unleaded,AUTOMATIC,170,25380,|n</v>
      </c>
    </row>
    <row r="2299" spans="2:2">
      <c r="B2299" t="str">
        <v>2298,Volkswagen,Jetta,2016,regular unleaded,MANUAL,170,20895,|n</v>
      </c>
    </row>
    <row r="2300" spans="2:2">
      <c r="B2300" t="str">
        <v>2299,Volkswagen,Jetta,2017,premium unleaded (recommended),AUTOMATED_MANUAL,210,28995,|n</v>
      </c>
    </row>
    <row r="2301" spans="2:2">
      <c r="B2301" t="str">
        <v>2300,Volkswagen,Jetta,2017,premium unleaded (recommended),AUTOMATIC,170,24995,|n</v>
      </c>
    </row>
    <row r="2302" spans="2:2">
      <c r="B2302" t="str">
        <v>2301,Volkswagen,Jetta,2017,premium unleaded (recommended),MANUAL,210,27895,|n</v>
      </c>
    </row>
    <row r="2303" spans="2:2">
      <c r="B2303" t="str">
        <v>2302,Volkswagen,Jetta,2017,regular unleaded,AUTOMATIC,150,21995,|n</v>
      </c>
    </row>
    <row r="2304" spans="2:2">
      <c r="B2304" t="str">
        <v>2303,Volkswagen,Jetta,2017,regular unleaded,MANUAL,150,20895,|n</v>
      </c>
    </row>
    <row r="2305" spans="2:2">
      <c r="B2305" t="str">
        <v>2304,Volkswagen,Jetta GLI,2013,premium unleaded (recommended),AUTOMATED_MANUAL,210,29525,|n</v>
      </c>
    </row>
    <row r="2306" spans="2:2">
      <c r="B2306" t="str">
        <v>2305,Volkswagen,Jetta GLI,2013,premium unleaded (recommended),MANUAL,210,28425,|n</v>
      </c>
    </row>
    <row r="2307" spans="2:2">
      <c r="B2307" t="str">
        <v>2306,Volkswagen,Jetta GLI,2014,premium unleaded (recommended),AUTOMATED_MANUAL,210,30875,|n</v>
      </c>
    </row>
    <row r="2308" spans="2:2">
      <c r="B2308" t="str">
        <v>2307,Volkswagen,Jetta GLI,2014,premium unleaded (recommended),MANUAL,210,29775,|n</v>
      </c>
    </row>
    <row r="2309" spans="2:2">
      <c r="B2309" t="str">
        <v>2308,Volkswagen,Jetta Hybrid,2013,premium unleaded (required),AUTOMATED_MANUAL,170,31180,|n</v>
      </c>
    </row>
    <row r="2310" spans="2:2">
      <c r="B2310" t="str">
        <v>2309,Volkswagen,Jetta Hybrid,2014,premium unleaded (required),AUTOMATED_MANUAL,170,31895,2308</v>
      </c>
    </row>
    <row r="2311" spans="2:2">
      <c r="B2311" t="str">
        <v>2310,Volkswagen,Jetta SportWagen,2012,diesel,AUTOMATED_MANUAL,140,29220,|n</v>
      </c>
    </row>
    <row r="2312" spans="2:2">
      <c r="B2312" t="str">
        <v>2311,Volkswagen,Jetta SportWagen,2012,diesel,MANUAL,140,28120,|n</v>
      </c>
    </row>
    <row r="2313" spans="2:2">
      <c r="B2313" t="str">
        <v>2312,Volkswagen,Jetta SportWagen,2012,regular unleaded,AUTOMATIC,170,25960,|n</v>
      </c>
    </row>
    <row r="2314" spans="2:2">
      <c r="B2314" t="str">
        <v>2313,Volkswagen,Jetta SportWagen,2012,regular unleaded,MANUAL,170,20195,|n</v>
      </c>
    </row>
    <row r="2315" spans="2:2">
      <c r="B2315" t="str">
        <v>2314,Volkswagen,Jetta SportWagen,2013,diesel,AUTOMATED_MANUAL,140,29495,|n</v>
      </c>
    </row>
    <row r="2316" spans="2:2">
      <c r="B2316" t="str">
        <v>2315,Volkswagen,Jetta SportWagen,2013,diesel,MANUAL,140,28395,|n</v>
      </c>
    </row>
    <row r="2317" spans="2:2">
      <c r="B2317" t="str">
        <v>2316,Volkswagen,Jetta SportWagen,2013,regular unleaded,AUTOMATIC,170,26195,|n</v>
      </c>
    </row>
    <row r="2318" spans="2:2">
      <c r="B2318" t="str">
        <v>2317,Volkswagen,Jetta SportWagen,2013,regular unleaded,MANUAL,170,20595,|n</v>
      </c>
    </row>
    <row r="2319" spans="2:2">
      <c r="B2319" t="str">
        <v>2318,Volkswagen,Jetta SportWagen,2014,diesel,AUTOMATED_MANUAL,140,30265,|n</v>
      </c>
    </row>
    <row r="2320" spans="2:2">
      <c r="B2320" t="str">
        <v>2319,Volkswagen,Jetta SportWagen,2014,diesel,MANUAL,140,29165,|n</v>
      </c>
    </row>
    <row r="2321" spans="2:2">
      <c r="B2321" t="str">
        <v>2320,Volkswagen,Jetta SportWagen,2014,regular unleaded,AUTOMATIC,170,26685,|n</v>
      </c>
    </row>
    <row r="2322" spans="2:2">
      <c r="B2322" t="str">
        <v>2321,Volkswagen,Jetta SportWagen,2014,regular unleaded,MANUAL,170,20995,|n</v>
      </c>
    </row>
    <row r="2323" spans="2:2">
      <c r="B2323" t="str">
        <v>2322,Volkswagen,New Beetle,2008,regular unleaded,AUTOMATIC,150,25740,|n</v>
      </c>
    </row>
    <row r="2324" spans="2:2">
      <c r="B2324" t="str">
        <v>2323,Volkswagen,New Beetle,2008,regular unleaded,MANUAL,150,23240,|n</v>
      </c>
    </row>
    <row r="2325" spans="2:2">
      <c r="B2325" t="str">
        <v>2324,Volkswagen,New Beetle,2009,regular unleaded,AUTOMATIC,150,26990,|n</v>
      </c>
    </row>
    <row r="2326" spans="2:2">
      <c r="B2326" t="str">
        <v>2325,Volkswagen,New Beetle,2009,regular unleaded,MANUAL,150,18290,|n</v>
      </c>
    </row>
    <row r="2327" spans="2:2">
      <c r="B2327" t="str">
        <v>2326,Volkswagen,New Beetle,2010,regular unleaded,AUTOMATIC,150,27390,|n</v>
      </c>
    </row>
    <row r="2328" spans="2:2">
      <c r="B2328" t="str">
        <v>2327,Volkswagen,New Beetle,2010,regular unleaded,MANUAL,150,18690,|n</v>
      </c>
    </row>
    <row r="2329" spans="2:2">
      <c r="B2329" t="str">
        <v>2328,Volkswagen,Passat,2015,diesel,AUTOMATED_MANUAL,150,33925,|n</v>
      </c>
    </row>
    <row r="2330" spans="2:2">
      <c r="B2330" t="str">
        <v>2329,Volkswagen,Passat,2015,diesel,MANUAL,150,27095,|n</v>
      </c>
    </row>
    <row r="2331" spans="2:2">
      <c r="B2331" t="str">
        <v>2330,Volkswagen,Passat,2015,premium unleaded (required),AUTOMATIC,280,35995,|n</v>
      </c>
    </row>
    <row r="2332" spans="2:2">
      <c r="B2332" t="str">
        <v>2331,Volkswagen,Passat,2015,regular unleaded,AUTOMATIC,170,31790,|n</v>
      </c>
    </row>
    <row r="2333" spans="2:2">
      <c r="B2333" t="str">
        <v>2332,Volkswagen,Passat,2015,regular unleaded,MANUAL,170,26915,|n</v>
      </c>
    </row>
    <row r="2334" spans="2:2">
      <c r="B2334" t="str">
        <v>2333,Volkswagen,Passat,2016,premium unleaded (required),AUTOMATED_MANUAL,280,36835,|n</v>
      </c>
    </row>
    <row r="2335" spans="2:2">
      <c r="B2335" t="str">
        <v>2334,Volkswagen,Passat,2016,regular unleaded,AUTOMATIC,170,34270,|n</v>
      </c>
    </row>
    <row r="2336" spans="2:2">
      <c r="B2336" t="str">
        <v>2335,Volkswagen,Passat,2017,premium unleaded (required),AUTOMATED_MANUAL,280,33995,|n</v>
      </c>
    </row>
    <row r="2337" spans="2:2">
      <c r="B2337" t="str">
        <v>2336,Volkswagen,Passat,2017,regular unleaded,AUTOMATIC,170,30995,|n</v>
      </c>
    </row>
    <row r="2338" spans="2:2">
      <c r="B2338" t="str">
        <v>2337,Volkswagen,Phaeton,2005,premium unleaded (recommended),AUTOMATIC,420,100800,|n</v>
      </c>
    </row>
    <row r="2339" spans="2:2">
      <c r="B2339" t="str">
        <v>2338,Volkswagen,Phaeton,2006,premium unleaded (required),AUTOMATIC,444,101300,|n</v>
      </c>
    </row>
    <row r="2340" spans="2:2">
      <c r="B2340" t="str">
        <v>2339,Volkswagen,R32,2008,premium unleaded (required),AUTOMATED_MANUAL,250,32990,|n</v>
      </c>
    </row>
    <row r="2341" spans="2:2">
      <c r="B2341" t="str">
        <v>2340,Volkswagen,Rabbit,2007,regular unleaded,AUTOMATIC,150,18185,|n</v>
      </c>
    </row>
    <row r="2342" spans="2:2">
      <c r="B2342" t="str">
        <v>2341,Volkswagen,Rabbit,2007,regular unleaded,MANUAL,150,17110,|n</v>
      </c>
    </row>
    <row r="2343" spans="2:2">
      <c r="B2343" t="str">
        <v>2342,Volkswagen,Rabbit,2008,regular unleaded,AUTOMATIC,170,18650,|n</v>
      </c>
    </row>
    <row r="2344" spans="2:2">
      <c r="B2344" t="str">
        <v>2343,Volkswagen,Rabbit,2008,regular unleaded,MANUAL,170,17575,|n</v>
      </c>
    </row>
    <row r="2345" spans="2:2">
      <c r="B2345" t="str">
        <v>2344,Volkswagen,Rabbit,2009,regular unleaded,AUTOMATIC,170,19340,|n</v>
      </c>
    </row>
    <row r="2346" spans="2:2">
      <c r="B2346" t="str">
        <v>2345,Volkswagen,Rabbit,2009,regular unleaded,MANUAL,170,16300,|n</v>
      </c>
    </row>
    <row r="2347" spans="2:2">
      <c r="B2347" t="str">
        <v>2346,Volkswagen,Routan,2010,regular unleaded,AUTOMATIC,251,42500,|n</v>
      </c>
    </row>
    <row r="2348" spans="2:2">
      <c r="B2348" t="str">
        <v>2347,Volkswagen,Routan,2011,regular unleaded,AUTOMATIC,283,43240,2346</v>
      </c>
    </row>
    <row r="2349" spans="2:2">
      <c r="B2349" t="str">
        <v>2348,Volkswagen,Routan,2012,flex-fuel (unleaded/E85),AUTOMATIC,283,44280,|n</v>
      </c>
    </row>
    <row r="2350" spans="2:2">
      <c r="B2350" t="str">
        <v>2349,Volkswagen,Tiguan,2015,premium unleaded (recommended),AUTOMATIC,200,39625,|n</v>
      </c>
    </row>
    <row r="2351" spans="2:2">
      <c r="B2351" t="str">
        <v>2350,Volkswagen,Tiguan,2016,premium unleaded (recommended),AUTOMATIC,200,36420,2349</v>
      </c>
    </row>
    <row r="2352" spans="2:2">
      <c r="B2352" t="str">
        <v>2351,Volkswagen,Tiguan,2017,premium unleaded (recommended),AUTOMATIC,200,36475,2350</v>
      </c>
    </row>
    <row r="2353" spans="2:2">
      <c r="B2353" t="str">
        <v>2352,Volkswagen,Touareg,2015,diesel,AUTOMATIC,240,62200,|n</v>
      </c>
    </row>
    <row r="2354" spans="2:2">
      <c r="B2354" t="str">
        <v>2353,Volkswagen,Touareg,2015,premium unleaded (recommended),AUTOMATIC,380,66995,|n</v>
      </c>
    </row>
    <row r="2355" spans="2:2">
      <c r="B2355" t="str">
        <v>2354,Volkswagen,Touareg,2016,diesel,AUTOMATIC,240,63245,|n</v>
      </c>
    </row>
    <row r="2356" spans="2:2">
      <c r="B2356" t="str">
        <v>2355,Volkswagen,Touareg,2016,premium unleaded (recommended),AUTOMATIC,280,59745,|n</v>
      </c>
    </row>
    <row r="2357" spans="2:2">
      <c r="B2357" t="str">
        <v>2356,Volkswagen,Touareg,2017,premium unleaded (recommended),AUTOMATIC,280,60195,2355</v>
      </c>
    </row>
    <row r="2358" spans="2:2">
      <c r="B2358" t="str">
        <v>2357,Volkswagen,Touareg 2,2008,diesel,AUTOMATIC,310,68340,|n</v>
      </c>
    </row>
    <row r="2359" spans="2:2">
      <c r="B2359" t="str">
        <v>2358,Volkswagen,Touareg 2,2008,premium unleaded (required),AUTOMATIC,350,48390,|n</v>
      </c>
    </row>
    <row r="2360" spans="2:2">
      <c r="B2360" t="str">
        <v>2359,Volkswagen,Touareg 2,2009,diesel,AUTOMATIC,221,42800,|n</v>
      </c>
    </row>
    <row r="2361" spans="2:2">
      <c r="B2361" t="str">
        <v>2360,Volkswagen,Touareg 2,2009,premium unleaded (recommended),AUTOMATIC,350,48900,|n</v>
      </c>
    </row>
    <row r="2362" spans="2:2">
      <c r="B2362" t="str">
        <v>2361,Volvo,C30,2011,premium unleaded (recommended),MANUAL,227,27100,|n</v>
      </c>
    </row>
    <row r="2363" spans="2:2">
      <c r="B2363" t="str">
        <v>2362,Volvo,C30,2012,premium unleaded (recommended),MANUAL,227,27450,2361</v>
      </c>
    </row>
    <row r="2364" spans="2:2">
      <c r="B2364" t="str">
        <v>2363,Volvo,C30,2013,regular unleaded,MANUAL,227,27850,|n</v>
      </c>
    </row>
    <row r="2365" spans="2:2">
      <c r="B2365" t="str">
        <v>2364,Volvo,C70,2011,premium unleaded (recommended),AUTOMATIC,227,39950,|n</v>
      </c>
    </row>
    <row r="2366" spans="2:2">
      <c r="B2366" t="str">
        <v>2365,Volvo,C70,2012,premium unleaded (recommended),AUTOMATIC,227,40450,2364</v>
      </c>
    </row>
    <row r="2367" spans="2:2">
      <c r="B2367" t="str">
        <v>2366,Volvo,C70,2013,regular unleaded,AUTOMATIC,227,41200,|n</v>
      </c>
    </row>
    <row r="2368" spans="2:2">
      <c r="B2368" t="str">
        <v>2367,Volvo,S40,2009,premium unleaded (recommended),AUTOMATIC,227,33800,|n</v>
      </c>
    </row>
    <row r="2369" spans="2:2">
      <c r="B2369" t="str">
        <v>2368,Volvo,S40,2010,premium unleaded (recommended),AUTOMATIC,227,31150,2367</v>
      </c>
    </row>
    <row r="2370" spans="2:2">
      <c r="B2370" t="str">
        <v>2369,Volvo,S40,2010,premium unleaded (recommended),MANUAL,227,31350,|n</v>
      </c>
    </row>
    <row r="2371" spans="2:2">
      <c r="B2371" t="str">
        <v>2370,Volvo,S40,2011,regular unleaded,AUTOMATIC,227,31150,|n</v>
      </c>
    </row>
    <row r="2372" spans="2:2">
      <c r="B2372" t="str">
        <v>2371,Volvo,S60,2015,regular unleaded,AUTOMATIC,325,43800,|n</v>
      </c>
    </row>
    <row r="2373" spans="2:2">
      <c r="B2373" t="str">
        <v>2372,Volvo,S60,2016,regular unleaded,AUTOMATIC,345,59700,2371</v>
      </c>
    </row>
    <row r="2374" spans="2:2">
      <c r="B2374" t="str">
        <v>2373,Volvo,S60,2017,regular unleaded,AUTOMATIC,302,47400,2372</v>
      </c>
    </row>
    <row r="2375" spans="2:2">
      <c r="B2375" t="str">
        <v>2374,Volvo,S60 Cross Country,2017,regular unleaded,AUTOMATIC,240,44200,|n</v>
      </c>
    </row>
    <row r="2376" spans="2:2">
      <c r="B2376" t="str">
        <v>2375,Volvo,S80,2014,regular unleaded,AUTOMATIC,300,43950,|n</v>
      </c>
    </row>
    <row r="2377" spans="2:2">
      <c r="B2377" t="str">
        <v>2376,Volvo,S80,2015,regular unleaded,AUTOMATIC,300,45100,2375</v>
      </c>
    </row>
    <row r="2378" spans="2:2">
      <c r="B2378" t="str">
        <v>2377,Volvo,S80,2016,regular unleaded,AUTOMATIC,240,48375,2376</v>
      </c>
    </row>
    <row r="2379" spans="2:2">
      <c r="B2379" t="str">
        <v>2378,Volvo,S90,2017,premium unleaded (recommended),AUTOMATIC,316,56250,|n</v>
      </c>
    </row>
    <row r="2380" spans="2:2">
      <c r="B2380" t="str">
        <v>2379,Volvo,V50,2009,premium unleaded (recommended),AUTOMATIC,227,35500,|n</v>
      </c>
    </row>
    <row r="2381" spans="2:2">
      <c r="B2381" t="str">
        <v>2380,Volvo,V50,2010,premium unleaded (recommended),AUTOMATIC,168,28700,2379</v>
      </c>
    </row>
    <row r="2382" spans="2:2">
      <c r="B2382" t="str">
        <v>2381,Volvo,V50,2010,premium unleaded (recommended),MANUAL,227,33050,|n</v>
      </c>
    </row>
    <row r="2383" spans="2:2">
      <c r="B2383" t="str">
        <v>2382,Volvo,V50,2011,regular unleaded,AUTOMATIC,227,32850,|n</v>
      </c>
    </row>
    <row r="2384" spans="2:2">
      <c r="B2384" t="str">
        <v>2383,Volvo,V60,2015,regular unleaded,AUTOMATIC,325,45400,|n</v>
      </c>
    </row>
    <row r="2385" spans="2:2">
      <c r="B2385" t="str">
        <v>2384,Volvo,V60,2016,regular unleaded,AUTOMATIC,345,61300,2383</v>
      </c>
    </row>
    <row r="2386" spans="2:2">
      <c r="B2386" t="str">
        <v>2385,Volvo,V60,2017,regular unleaded,AUTOMATIC,302,48950,2384</v>
      </c>
    </row>
    <row r="2387" spans="2:2">
      <c r="B2387" t="str">
        <v>2386,Volvo,V60 Cross Country,2015,regular unleaded,AUTOMATIC,250,44650,|n</v>
      </c>
    </row>
    <row r="2388" spans="2:2">
      <c r="B2388" t="str">
        <v>2387,Volvo,V60 Cross Country,2016,regular unleaded,AUTOMATIC,250,44850,2386</v>
      </c>
    </row>
    <row r="2389" spans="2:2">
      <c r="B2389" t="str">
        <v>2388,Volvo,V60 Cross Country,2017,regular unleaded,AUTOMATIC,240,45350,2387</v>
      </c>
    </row>
    <row r="2390" spans="2:2">
      <c r="B2390" t="str">
        <v>2389,Volvo,V70,2008,premium unleaded (recommended),AUTOMATIC,235,32465,|n</v>
      </c>
    </row>
    <row r="2391" spans="2:2">
      <c r="B2391" t="str">
        <v>2390,Volvo,V70,2009,premium unleaded (recommended),AUTOMATIC,235,32900,2389</v>
      </c>
    </row>
    <row r="2392" spans="2:2">
      <c r="B2392" t="str">
        <v>2391,Volvo,V70,2010,premium unleaded (recommended),AUTOMATIC,235,38000,2390</v>
      </c>
    </row>
    <row r="2393" spans="2:2">
      <c r="B2393" t="str">
        <v>2392,Volvo,XC60,2015,regular unleaded,AUTOMATIC,325,51050,|n</v>
      </c>
    </row>
    <row r="2394" spans="2:2">
      <c r="B2394" t="str">
        <v>2393,Volvo,XC60,2016,regular unleaded,AUTOMATIC,302,51300,2392</v>
      </c>
    </row>
    <row r="2395" spans="2:2">
      <c r="B2395" t="str">
        <v>2394,Volvo,XC60,2017,regular unleaded,AUTOMATIC,302,51000,2393</v>
      </c>
    </row>
    <row r="2396" spans="2:2">
      <c r="B2396" t="str">
        <v>2395,Volvo,XC70,2014,regular unleaded,AUTOMATIC,300,40950,|n</v>
      </c>
    </row>
    <row r="2397" spans="2:2">
      <c r="B2397" t="str">
        <v>2396,Volvo,XC70,2015,regular unleaded,AUTOMATIC,300,42050,2395</v>
      </c>
    </row>
    <row r="2398" spans="2:2">
      <c r="B2398" t="str">
        <v>2397,Volvo,XC70,2016,regular unleaded,AUTOMATIC,250,48175,2396</v>
      </c>
    </row>
    <row r="2399" spans="2:2">
      <c r="B2399" t="str">
        <v>2398,Volvo,XC90,2014,regular unleaded,AUTOMATIC,240,42700,|n</v>
      </c>
    </row>
    <row r="2400" spans="2:2">
      <c r="B2400" t="str">
        <v>2399,Volvo,XC90,2016,premium unleaded (recommended),AUTOMATIC,316,65700,|n</v>
      </c>
    </row>
    <row r="2401" spans="2:2">
      <c r="B2401" t="str">
        <v>2400,Volvo,XC90,2017,premium unleaded (recommended),AUTOMATIC,316,57200,2399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LegendAndTables</vt:lpstr>
      <vt:lpstr>data</vt:lpstr>
      <vt:lpstr>manufacturers</vt:lpstr>
      <vt:lpstr>models</vt:lpstr>
      <vt:lpstr>engines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2020-06-01T08:40:23Z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