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niil\Projects\lbsu-modeling-tasks\Biology\"/>
    </mc:Choice>
  </mc:AlternateContent>
  <xr:revisionPtr revIDLastSave="0" documentId="13_ncr:1_{7D1535DE-199A-484D-94AF-505AB0A0BA47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1. 2." sheetId="1" r:id="rId1"/>
    <sheet name="3." sheetId="2" r:id="rId2"/>
    <sheet name="4.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3" l="1"/>
  <c r="B14" i="3"/>
  <c r="C14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A13" i="3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D12" i="3"/>
  <c r="D13" i="3" s="1"/>
  <c r="C12" i="3"/>
  <c r="C13" i="3" s="1"/>
  <c r="B12" i="3"/>
  <c r="B13" i="3" s="1"/>
  <c r="A46" i="2"/>
  <c r="B46" i="2"/>
  <c r="C46" i="2"/>
  <c r="D46" i="2"/>
  <c r="D47" i="2" s="1"/>
  <c r="E46" i="2"/>
  <c r="E47" i="2" s="1"/>
  <c r="A47" i="2"/>
  <c r="B47" i="2"/>
  <c r="C47" i="2"/>
  <c r="A36" i="2"/>
  <c r="B36" i="2"/>
  <c r="C36" i="2"/>
  <c r="D36" i="2"/>
  <c r="D37" i="2" s="1"/>
  <c r="D38" i="2" s="1"/>
  <c r="D39" i="2" s="1"/>
  <c r="D40" i="2" s="1"/>
  <c r="D41" i="2" s="1"/>
  <c r="D42" i="2" s="1"/>
  <c r="D43" i="2" s="1"/>
  <c r="D44" i="2" s="1"/>
  <c r="D45" i="2" s="1"/>
  <c r="E36" i="2"/>
  <c r="E37" i="2" s="1"/>
  <c r="E38" i="2" s="1"/>
  <c r="E39" i="2" s="1"/>
  <c r="E40" i="2" s="1"/>
  <c r="E41" i="2" s="1"/>
  <c r="E42" i="2" s="1"/>
  <c r="E43" i="2" s="1"/>
  <c r="E44" i="2" s="1"/>
  <c r="E45" i="2" s="1"/>
  <c r="A37" i="2"/>
  <c r="A38" i="2" s="1"/>
  <c r="A39" i="2" s="1"/>
  <c r="A40" i="2" s="1"/>
  <c r="A41" i="2" s="1"/>
  <c r="A42" i="2" s="1"/>
  <c r="A43" i="2" s="1"/>
  <c r="A44" i="2" s="1"/>
  <c r="A45" i="2" s="1"/>
  <c r="B37" i="2"/>
  <c r="B38" i="2" s="1"/>
  <c r="B39" i="2" s="1"/>
  <c r="B40" i="2" s="1"/>
  <c r="B41" i="2" s="1"/>
  <c r="B42" i="2" s="1"/>
  <c r="B43" i="2" s="1"/>
  <c r="B44" i="2" s="1"/>
  <c r="B45" i="2" s="1"/>
  <c r="C37" i="2"/>
  <c r="C38" i="2" s="1"/>
  <c r="C39" i="2" s="1"/>
  <c r="C40" i="2" s="1"/>
  <c r="C41" i="2" s="1"/>
  <c r="C42" i="2" s="1"/>
  <c r="C43" i="2" s="1"/>
  <c r="C44" i="2" s="1"/>
  <c r="C45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14" i="2"/>
  <c r="C14" i="2"/>
  <c r="D14" i="2"/>
  <c r="E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E15" i="2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A13" i="2"/>
  <c r="E12" i="2"/>
  <c r="E13" i="2" s="1"/>
  <c r="D12" i="2"/>
  <c r="D13" i="2" s="1"/>
  <c r="C12" i="2"/>
  <c r="C13" i="2" s="1"/>
  <c r="B12" i="2"/>
  <c r="B13" i="2" s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13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<sst xmlns="http://schemas.openxmlformats.org/spreadsheetml/2006/main" count="42" uniqueCount="14">
  <si>
    <t>Модель динамики численности популяции</t>
  </si>
  <si>
    <t>Исходные данные</t>
  </si>
  <si>
    <t>Начальная численность популяции</t>
  </si>
  <si>
    <t>Коэффициент естественного прироста</t>
  </si>
  <si>
    <t>Коэффициент смертности от конкуренции</t>
  </si>
  <si>
    <t>Критическая численность популяции</t>
  </si>
  <si>
    <t>Объём регулярной добычи</t>
  </si>
  <si>
    <t>Расчетная таблица численности популяции</t>
  </si>
  <si>
    <t>предельная численность популяции</t>
  </si>
  <si>
    <t>Время</t>
  </si>
  <si>
    <t>Неогр. Рост</t>
  </si>
  <si>
    <t>Огран. Рост</t>
  </si>
  <si>
    <t>Крит. Число</t>
  </si>
  <si>
    <t>С отловом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</si>
</sst>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0" xfId="0" applyBorder="1"/>
    <xf numFmtId="1" fontId="0" fillId="0" borderId="0" xfId="0" applyNumberFormat="1" applyBorder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'1. 2.'!$B$11</c:f>
              <c:strCache>
                <c:ptCount val="1"/>
                <c:pt idx="0">
                  <c:v>Неогр. Рост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 2.'!$A$12:$A$47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'1. 2.'!$B$12:$B$47</c:f>
              <c:numCache>
                <c:formatCode>0</c:formatCode>
                <c:ptCount val="36"/>
                <c:pt idx="0">
                  <c:v>7161</c:v>
                </c:pt>
                <c:pt idx="1">
                  <c:v>16470.300000000003</c:v>
                </c:pt>
                <c:pt idx="2">
                  <c:v>33000</c:v>
                </c:pt>
                <c:pt idx="3">
                  <c:v>33000</c:v>
                </c:pt>
                <c:pt idx="4">
                  <c:v>33000</c:v>
                </c:pt>
                <c:pt idx="5">
                  <c:v>33000</c:v>
                </c:pt>
                <c:pt idx="6">
                  <c:v>33000</c:v>
                </c:pt>
                <c:pt idx="7">
                  <c:v>33000</c:v>
                </c:pt>
                <c:pt idx="8">
                  <c:v>33000</c:v>
                </c:pt>
                <c:pt idx="9">
                  <c:v>33000</c:v>
                </c:pt>
                <c:pt idx="10">
                  <c:v>33000</c:v>
                </c:pt>
                <c:pt idx="11">
                  <c:v>33000</c:v>
                </c:pt>
                <c:pt idx="12">
                  <c:v>33000</c:v>
                </c:pt>
                <c:pt idx="13">
                  <c:v>33000</c:v>
                </c:pt>
                <c:pt idx="14">
                  <c:v>33000</c:v>
                </c:pt>
                <c:pt idx="15">
                  <c:v>33000</c:v>
                </c:pt>
                <c:pt idx="16">
                  <c:v>33000</c:v>
                </c:pt>
                <c:pt idx="17">
                  <c:v>33000</c:v>
                </c:pt>
                <c:pt idx="18">
                  <c:v>33000</c:v>
                </c:pt>
                <c:pt idx="19">
                  <c:v>33000</c:v>
                </c:pt>
                <c:pt idx="20">
                  <c:v>33000</c:v>
                </c:pt>
                <c:pt idx="21">
                  <c:v>33000</c:v>
                </c:pt>
                <c:pt idx="22">
                  <c:v>33000</c:v>
                </c:pt>
                <c:pt idx="23">
                  <c:v>33000</c:v>
                </c:pt>
                <c:pt idx="24">
                  <c:v>33000</c:v>
                </c:pt>
                <c:pt idx="25">
                  <c:v>33000</c:v>
                </c:pt>
                <c:pt idx="26">
                  <c:v>33000</c:v>
                </c:pt>
                <c:pt idx="27">
                  <c:v>33000</c:v>
                </c:pt>
                <c:pt idx="28">
                  <c:v>33000</c:v>
                </c:pt>
                <c:pt idx="29">
                  <c:v>33000</c:v>
                </c:pt>
                <c:pt idx="30">
                  <c:v>33000</c:v>
                </c:pt>
                <c:pt idx="31">
                  <c:v>33000</c:v>
                </c:pt>
                <c:pt idx="32">
                  <c:v>33000</c:v>
                </c:pt>
                <c:pt idx="33">
                  <c:v>33000</c:v>
                </c:pt>
                <c:pt idx="34">
                  <c:v>33000</c:v>
                </c:pt>
                <c:pt idx="35">
                  <c:v>33000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3-41DF-AA61-FE0D029AF777}"/>
            </c:ext>
          </c:extLst>
        </c:ser>
        <c:ser>
          <c:idx val="1"/>
          <c:order val="1"/>
          <c:tx>
            <c:strRef>
              <c:f>'1. 2.'!$C$11</c:f>
              <c:strCache>
                <c:ptCount val="1"/>
                <c:pt idx="0">
                  <c:v>Огран. Рост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 2.'!$A$12:$A$47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'1. 2.'!$C$12:$C$47</c:f>
              <c:numCache>
                <c:formatCode>0</c:formatCode>
                <c:ptCount val="36"/>
                <c:pt idx="0">
                  <c:v>7161</c:v>
                </c:pt>
                <c:pt idx="1">
                  <c:v>8796.5007900000001</c:v>
                </c:pt>
                <c:pt idx="2">
                  <c:v>10661.666765515294</c:v>
                </c:pt>
                <c:pt idx="3">
                  <c:v>12723.455412980949</c:v>
                </c:pt>
                <c:pt idx="4">
                  <c:v>14921.628860414092</c:v>
                </c:pt>
                <c:pt idx="5">
                  <c:v>17171.56744005889</c:v>
                </c:pt>
                <c:pt idx="6">
                  <c:v>19374.410388591652</c:v>
                </c:pt>
                <c:pt idx="7">
                  <c:v>21433.055726113467</c:v>
                </c:pt>
                <c:pt idx="8">
                  <c:v>23269.213666360654</c:v>
                </c:pt>
                <c:pt idx="9">
                  <c:v>24835.414719761397</c:v>
                </c:pt>
                <c:pt idx="10">
                  <c:v>26118.060892664405</c:v>
                </c:pt>
                <c:pt idx="11">
                  <c:v>27131.948112534468</c:v>
                </c:pt>
                <c:pt idx="12">
                  <c:v>27910.106462482181</c:v>
                </c:pt>
                <c:pt idx="13">
                  <c:v>28493.397973755938</c:v>
                </c:pt>
                <c:pt idx="14">
                  <c:v>28922.68008497433</c:v>
                </c:pt>
                <c:pt idx="15">
                  <c:v>29234.269877488921</c:v>
                </c:pt>
                <c:pt idx="16">
                  <c:v>29458.125488037036</c:v>
                </c:pt>
                <c:pt idx="17">
                  <c:v>29617.751561758774</c:v>
                </c:pt>
                <c:pt idx="18">
                  <c:v>29730.964954545761</c:v>
                </c:pt>
                <c:pt idx="19">
                  <c:v>29810.951669625207</c:v>
                </c:pt>
                <c:pt idx="20">
                  <c:v>29867.308776025468</c:v>
                </c:pt>
                <c:pt idx="21">
                  <c:v>29906.940073608628</c:v>
                </c:pt>
                <c:pt idx="22">
                  <c:v>29934.771450027041</c:v>
                </c:pt>
                <c:pt idx="23">
                  <c:v>29954.297467381613</c:v>
                </c:pt>
                <c:pt idx="24">
                  <c:v>29967.987339952251</c:v>
                </c:pt>
                <c:pt idx="25">
                  <c:v>29977.580889862544</c:v>
                </c:pt>
                <c:pt idx="26">
                  <c:v>29984.301596738784</c:v>
                </c:pt>
                <c:pt idx="27">
                  <c:v>29989.008653318499</c:v>
                </c:pt>
                <c:pt idx="28">
                  <c:v>29992.30484922593</c:v>
                </c:pt>
                <c:pt idx="29">
                  <c:v>29994.612802304695</c:v>
                </c:pt>
                <c:pt idx="30">
                  <c:v>29996.228671394296</c:v>
                </c:pt>
                <c:pt idx="31">
                  <c:v>29997.359927746813</c:v>
                </c:pt>
                <c:pt idx="32">
                  <c:v>29998.151879722955</c:v>
                </c:pt>
                <c:pt idx="33">
                  <c:v>29998.706281650582</c:v>
                </c:pt>
                <c:pt idx="34">
                  <c:v>29999.094380418333</c:v>
                </c:pt>
                <c:pt idx="35">
                  <c:v>29999.366058091364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3-41DF-AA61-FE0D029AF777}"/>
            </c:ext>
          </c:extLst>
        </c:ser>
        <c:ser>
          <c:idx val="2"/>
          <c:order val="2"/>
          <c:tx>
            <c:strRef>
              <c:f>'1. 2.'!$D$11</c:f>
              <c:strCache>
                <c:ptCount val="1"/>
                <c:pt idx="0">
                  <c:v>Крит. Число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 2.'!$A$12:$A$47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'1. 2.'!$D$12:$D$47</c:f>
              <c:numCache>
                <c:formatCode>0</c:formatCode>
                <c:ptCount val="36"/>
                <c:pt idx="0">
                  <c:v>7161</c:v>
                </c:pt>
                <c:pt idx="1">
                  <c:v>8339.7207899999994</c:v>
                </c:pt>
                <c:pt idx="2">
                  <c:v>9712.9220142484173</c:v>
                </c:pt>
                <c:pt idx="3">
                  <c:v>11277.648518259195</c:v>
                </c:pt>
                <c:pt idx="4">
                  <c:v>13014.642483088199</c:v>
                </c:pt>
                <c:pt idx="5">
                  <c:v>14885.518888050381</c:v>
                </c:pt>
                <c:pt idx="6">
                  <c:v>16833.098206561455</c:v>
                </c:pt>
                <c:pt idx="7">
                  <c:v>18786.157680343695</c:v>
                </c:pt>
                <c:pt idx="8">
                  <c:v>20668.530934146314</c:v>
                </c:pt>
                <c:pt idx="9">
                  <c:v>22410.579123315503</c:v>
                </c:pt>
                <c:pt idx="10">
                  <c:v>23959.623876352616</c:v>
                </c:pt>
                <c:pt idx="11">
                  <c:v>25286.06775382259</c:v>
                </c:pt>
                <c:pt idx="12">
                  <c:v>26383.757210536751</c:v>
                </c:pt>
                <c:pt idx="13">
                  <c:v>27265.533072463011</c:v>
                </c:pt>
                <c:pt idx="14">
                  <c:v>27956.410718395433</c:v>
                </c:pt>
                <c:pt idx="15">
                  <c:v>28486.853145725821</c:v>
                </c:pt>
                <c:pt idx="16">
                  <c:v>28887.638130896594</c:v>
                </c:pt>
                <c:pt idx="17">
                  <c:v>29186.725964967194</c:v>
                </c:pt>
                <c:pt idx="18">
                  <c:v>29407.828548215792</c:v>
                </c:pt>
                <c:pt idx="19">
                  <c:v>29570.129884432288</c:v>
                </c:pt>
                <c:pt idx="20">
                  <c:v>29688.645633628665</c:v>
                </c:pt>
                <c:pt idx="21">
                  <c:v>29774.855440798052</c:v>
                </c:pt>
                <c:pt idx="22">
                  <c:v>29837.389016649213</c:v>
                </c:pt>
                <c:pt idx="23">
                  <c:v>29882.655668668369</c:v>
                </c:pt>
                <c:pt idx="24">
                  <c:v>29915.374384520266</c:v>
                </c:pt>
                <c:pt idx="25">
                  <c:v>29938.997941906637</c:v>
                </c:pt>
                <c:pt idx="26">
                  <c:v>29956.041305661864</c:v>
                </c:pt>
                <c:pt idx="27">
                  <c:v>29968.330416408462</c:v>
                </c:pt>
                <c:pt idx="28">
                  <c:v>29977.187870188845</c:v>
                </c:pt>
                <c:pt idx="29">
                  <c:v>29983.570062603303</c:v>
                </c:pt>
                <c:pt idx="30">
                  <c:v>29988.167745645947</c:v>
                </c:pt>
                <c:pt idx="31">
                  <c:v>29991.47937684265</c:v>
                </c:pt>
                <c:pt idx="32">
                  <c:v>29993.864425316518</c:v>
                </c:pt>
                <c:pt idx="33">
                  <c:v>29995.582009775128</c:v>
                </c:pt>
                <c:pt idx="34">
                  <c:v>29996.818851851716</c:v>
                </c:pt>
                <c:pt idx="35">
                  <c:v>29997.709472136197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3-41DF-AA61-FE0D029AF777}"/>
            </c:ext>
          </c:extLst>
        </c:ser>
        <c:ser>
          <c:idx val="3"/>
          <c:order val="3"/>
          <c:tx>
            <c:strRef>
              <c:f>'1. 2.'!$E$11</c:f>
              <c:strCache>
                <c:ptCount val="1"/>
                <c:pt idx="0">
                  <c:v>С отловом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'1. 2.'!$A$12:$A$47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'1. 2.'!$E$12:$E$47</c:f>
              <c:numCache>
                <c:formatCode>0</c:formatCode>
                <c:ptCount val="36"/>
                <c:pt idx="0">
                  <c:v>7161</c:v>
                </c:pt>
                <c:pt idx="1">
                  <c:v>8239.7207899999994</c:v>
                </c:pt>
                <c:pt idx="2">
                  <c:v>9497.5014558284165</c:v>
                </c:pt>
                <c:pt idx="3">
                  <c:v>10934.676582658882</c:v>
                </c:pt>
                <c:pt idx="4">
                  <c:v>12538.10156943624</c:v>
                </c:pt>
                <c:pt idx="5">
                  <c:v>14278.254162000841</c:v>
                </c:pt>
                <c:pt idx="6">
                  <c:v>16108.610074694167</c:v>
                </c:pt>
                <c:pt idx="7">
                  <c:v>17968.492113210916</c:v>
                </c:pt>
                <c:pt idx="8">
                  <c:v>19789.742501213179</c:v>
                </c:pt>
                <c:pt idx="9">
                  <c:v>21506.121018958162</c:v>
                </c:pt>
                <c:pt idx="10">
                  <c:v>23062.947332204032</c:v>
                </c:pt>
                <c:pt idx="11">
                  <c:v>24424.095082029151</c:v>
                </c:pt>
                <c:pt idx="12">
                  <c:v>25574.441302518473</c:v>
                </c:pt>
                <c:pt idx="13">
                  <c:v>26517.742039964756</c:v>
                </c:pt>
                <c:pt idx="14">
                  <c:v>27271.513063772334</c:v>
                </c:pt>
                <c:pt idx="15">
                  <c:v>27861.04299630443</c:v>
                </c:pt>
                <c:pt idx="16">
                  <c:v>28314.199586702605</c:v>
                </c:pt>
                <c:pt idx="17">
                  <c:v>28657.804472091138</c:v>
                </c:pt>
                <c:pt idx="18">
                  <c:v>28915.604331554234</c:v>
                </c:pt>
                <c:pt idx="19">
                  <c:v>29107.475979061608</c:v>
                </c:pt>
                <c:pt idx="20">
                  <c:v>29249.416713644838</c:v>
                </c:pt>
                <c:pt idx="21">
                  <c:v>29353.946281126726</c:v>
                </c:pt>
                <c:pt idx="22">
                  <c:v>29430.667468334541</c:v>
                </c:pt>
                <c:pt idx="23">
                  <c:v>29486.839181884741</c:v>
                </c:pt>
                <c:pt idx="24">
                  <c:v>29527.890870704527</c:v>
                </c:pt>
                <c:pt idx="25">
                  <c:v>29557.852556607617</c:v>
                </c:pt>
                <c:pt idx="26">
                  <c:v>29579.698897140501</c:v>
                </c:pt>
                <c:pt idx="27">
                  <c:v>29595.61667577051</c:v>
                </c:pt>
                <c:pt idx="28">
                  <c:v>29607.208747825618</c:v>
                </c:pt>
                <c:pt idx="29">
                  <c:v>29615.647448756597</c:v>
                </c:pt>
                <c:pt idx="30">
                  <c:v>29621.788894268277</c:v>
                </c:pt>
                <c:pt idx="31">
                  <c:v>29626.257567468168</c:v>
                </c:pt>
                <c:pt idx="32">
                  <c:v>29629.50861451833</c:v>
                </c:pt>
                <c:pt idx="33">
                  <c:v>29631.873563786034</c:v>
                </c:pt>
                <c:pt idx="34">
                  <c:v>29633.593795195546</c:v>
                </c:pt>
                <c:pt idx="35">
                  <c:v>29634.844997471599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3-41DF-AA61-FE0D029A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54448"/>
        <c:axId val="1151943888"/>
      </c:scatterChart>
      <c:valAx>
        <c:axId val="11519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43888"/>
        <c:crosses val="autoZero"/>
        <c:crossBetween val="midCat"/>
      </c:valAx>
      <c:valAx>
        <c:axId val="11519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'3.'!$B$11</c:f>
              <c:strCache>
                <c:ptCount val="1"/>
                <c:pt idx="0">
                  <c:v>Неогр. Рост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'3.'!$B$12:$B$47</c:f>
              <c:numCache>
                <c:formatCode>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7-499F-9926-3A5EE8EFE27F}"/>
            </c:ext>
          </c:extLst>
        </c:ser>
        <c:ser>
          <c:idx val="1"/>
          <c:order val="1"/>
          <c:tx>
            <c:strRef>
              <c:f>'3.'!$C$11</c:f>
              <c:strCache>
                <c:ptCount val="1"/>
                <c:pt idx="0">
                  <c:v>Огран. Рост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'3.'!$C$12:$C$47</c:f>
              <c:numCache>
                <c:formatCode>0</c:formatCode>
                <c:ptCount val="36"/>
                <c:pt idx="0">
                  <c:v>1800</c:v>
                </c:pt>
                <c:pt idx="1">
                  <c:v>2307.6</c:v>
                </c:pt>
                <c:pt idx="2">
                  <c:v>2946.6298223999997</c:v>
                </c:pt>
                <c:pt idx="3">
                  <c:v>3743.7924960174291</c:v>
                </c:pt>
                <c:pt idx="4">
                  <c:v>4726.7704222902939</c:v>
                </c:pt>
                <c:pt idx="5">
                  <c:v>5921.3779627269987</c:v>
                </c:pt>
                <c:pt idx="6">
                  <c:v>7347.1641817704094</c:v>
                </c:pt>
                <c:pt idx="7">
                  <c:v>9011.5052211626316</c:v>
                </c:pt>
                <c:pt idx="8">
                  <c:v>10902.884524001007</c:v>
                </c:pt>
                <c:pt idx="9">
                  <c:v>12985.020971764301</c:v>
                </c:pt>
                <c:pt idx="10">
                  <c:v>15194.419566922004</c:v>
                </c:pt>
                <c:pt idx="11">
                  <c:v>17444.041577241984</c:v>
                </c:pt>
                <c:pt idx="12">
                  <c:v>19634.308184929108</c:v>
                </c:pt>
                <c:pt idx="13">
                  <c:v>21669.540061400097</c:v>
                </c:pt>
                <c:pt idx="14">
                  <c:v>23474.712415093887</c:v>
                </c:pt>
                <c:pt idx="15">
                  <c:v>25006.504909908421</c:v>
                </c:pt>
                <c:pt idx="16">
                  <c:v>26255.203504788205</c:v>
                </c:pt>
                <c:pt idx="17">
                  <c:v>27238.407445446239</c:v>
                </c:pt>
                <c:pt idx="18">
                  <c:v>27990.621277438699</c:v>
                </c:pt>
                <c:pt idx="19">
                  <c:v>28553.058865700266</c:v>
                </c:pt>
                <c:pt idx="20">
                  <c:v>28966.204819528899</c:v>
                </c:pt>
                <c:pt idx="21">
                  <c:v>29265.656048918576</c:v>
                </c:pt>
                <c:pt idx="22">
                  <c:v>29480.566623858103</c:v>
                </c:pt>
                <c:pt idx="23">
                  <c:v>29633.698526378168</c:v>
                </c:pt>
                <c:pt idx="24">
                  <c:v>29742.247200768939</c:v>
                </c:pt>
                <c:pt idx="25">
                  <c:v>29818.908675483144</c:v>
                </c:pt>
                <c:pt idx="26">
                  <c:v>29872.908132160046</c:v>
                </c:pt>
                <c:pt idx="27">
                  <c:v>29910.874169083319</c:v>
                </c:pt>
                <c:pt idx="28">
                  <c:v>29937.532484220956</c:v>
                </c:pt>
                <c:pt idx="29">
                  <c:v>29956.233717049392</c:v>
                </c:pt>
                <c:pt idx="30">
                  <c:v>29969.344447059339</c:v>
                </c:pt>
                <c:pt idx="31">
                  <c:v>29978.531715312274</c:v>
                </c:pt>
                <c:pt idx="32">
                  <c:v>29984.967591846114</c:v>
                </c:pt>
                <c:pt idx="33">
                  <c:v>29989.475054559331</c:v>
                </c:pt>
                <c:pt idx="34">
                  <c:v>29992.631430446763</c:v>
                </c:pt>
                <c:pt idx="35">
                  <c:v>29994.84145835456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7-499F-9926-3A5EE8EFE27F}"/>
            </c:ext>
          </c:extLst>
        </c:ser>
        <c:ser>
          <c:idx val="2"/>
          <c:order val="2"/>
          <c:tx>
            <c:strRef>
              <c:f>'3.'!$D$11</c:f>
              <c:strCache>
                <c:ptCount val="1"/>
                <c:pt idx="0">
                  <c:v>Крит. Число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'3.'!$D$12:$D$47</c:f>
              <c:numCache>
                <c:formatCode>0</c:formatCode>
                <c:ptCount val="36"/>
                <c:pt idx="0">
                  <c:v>1800</c:v>
                </c:pt>
                <c:pt idx="1">
                  <c:v>1743.6</c:v>
                </c:pt>
                <c:pt idx="2">
                  <c:v>1671.1505903999998</c:v>
                </c:pt>
                <c:pt idx="3">
                  <c:v>1577.9913363700571</c:v>
                </c:pt>
                <c:pt idx="4">
                  <c:v>1458.0479974318857</c:v>
                </c:pt>
                <c:pt idx="5">
                  <c:v>1303.3643169819379</c:v>
                </c:pt>
                <c:pt idx="6">
                  <c:v>1103.45331298834</c:v>
                </c:pt>
                <c:pt idx="7">
                  <c:v>844.38228100515948</c:v>
                </c:pt>
                <c:pt idx="8">
                  <c:v>507.45479656205572</c:v>
                </c:pt>
                <c:pt idx="9">
                  <c:v>67.265227756375168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B7-499F-9926-3A5EE8EFE27F}"/>
            </c:ext>
          </c:extLst>
        </c:ser>
        <c:ser>
          <c:idx val="3"/>
          <c:order val="3"/>
          <c:tx>
            <c:strRef>
              <c:f>'3.'!$E$11</c:f>
              <c:strCache>
                <c:ptCount val="1"/>
                <c:pt idx="0">
                  <c:v>С отловом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'3.'!$E$12:$E$47</c:f>
              <c:numCache>
                <c:formatCode>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B7-499F-9926-3A5EE8EF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1119"/>
        <c:axId val="461496336"/>
      </c:scatterChart>
      <c:valAx>
        <c:axId val="2086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6336"/>
        <c:crosses val="autoZero"/>
        <c:crossBetween val="midCat"/>
      </c:valAx>
      <c:valAx>
        <c:axId val="461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'4.'!$B$11</c:f>
              <c:strCache>
                <c:ptCount val="1"/>
                <c:pt idx="0">
                  <c:v>Неогр. Рост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'4.'!$B$12:$B$47</c:f>
              <c:numCache>
                <c:formatCode>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7-4DC6-9E52-60CC89668FBB}"/>
            </c:ext>
          </c:extLst>
        </c:ser>
        <c:ser>
          <c:idx val="1"/>
          <c:order val="1"/>
          <c:tx>
            <c:strRef>
              <c:f>'4.'!$C$11</c:f>
              <c:strCache>
                <c:ptCount val="1"/>
                <c:pt idx="0">
                  <c:v>Огран. Рост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'4.'!$C$12:$C$47</c:f>
              <c:numCache>
                <c:formatCode>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7-4DC6-9E52-60CC89668FBB}"/>
            </c:ext>
          </c:extLst>
        </c:ser>
        <c:ser>
          <c:idx val="2"/>
          <c:order val="2"/>
          <c:tx>
            <c:strRef>
              <c:f>'4.'!$D$11</c:f>
              <c:strCache>
                <c:ptCount val="1"/>
                <c:pt idx="0">
                  <c:v>Крит. Число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'4.'!$D$12:$D$47</c:f>
              <c:numCache>
                <c:formatCode>0</c:formatCode>
                <c:ptCount val="36"/>
                <c:pt idx="0">
                  <c:v>1400</c:v>
                </c:pt>
                <c:pt idx="1">
                  <c:v>1228.4000000000001</c:v>
                </c:pt>
                <c:pt idx="2">
                  <c:v>1006.3983344000002</c:v>
                </c:pt>
                <c:pt idx="3">
                  <c:v>718.31742533316924</c:v>
                </c:pt>
                <c:pt idx="4">
                  <c:v>343.0192022044107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97-4DC6-9E52-60CC89668FBB}"/>
            </c:ext>
          </c:extLst>
        </c:ser>
        <c:ser>
          <c:idx val="3"/>
          <c:order val="3"/>
          <c:tx>
            <c:strRef>
              <c:f>'4.'!$E$11</c:f>
              <c:strCache>
                <c:ptCount val="1"/>
                <c:pt idx="0">
                  <c:v>С отловом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'4.'!$A$12:$A$47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'4.'!$E$12:$E$47</c:f>
              <c:numCache>
                <c:formatCode>0</c:formatCode>
                <c:ptCount val="36"/>
                <c:pt idx="0">
                  <c:v>1400</c:v>
                </c:pt>
                <c:pt idx="1">
                  <c:v>1028.4000000000001</c:v>
                </c:pt>
                <c:pt idx="2">
                  <c:v>546.91193440000006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97-4DC6-9E52-60CC8966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05184"/>
        <c:axId val="1849005664"/>
      </c:scatterChart>
      <c:valAx>
        <c:axId val="18490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05664"/>
        <c:crosses val="autoZero"/>
        <c:crossBetween val="midCat"/>
      </c:valAx>
      <c:valAx>
        <c:axId val="18490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$3" horiz="1" inc="5000" max="25000" min="5000" page="5000" val="7161"/>
</file>

<file path=xl/ctrlProps/ctrlProp10.xml><?xml version="1.0" encoding="utf-8"?>
<formControlPr xmlns="http://schemas.microsoft.com/office/spreadsheetml/2009/9/main" objectType="CheckBox" fmlaLink="$E$8" lockText="1" noThreeD="1"/>
</file>

<file path=xl/ctrlProps/ctrlProp11.xml><?xml version="1.0" encoding="utf-8"?>
<formControlPr xmlns="http://schemas.microsoft.com/office/spreadsheetml/2009/9/main" objectType="CheckBox" fmlaLink="$B$8" lockText="1" noThreeD="1"/>
</file>

<file path=xl/ctrlProps/ctrlProp12.xml><?xml version="1.0" encoding="utf-8"?>
<formControlPr xmlns="http://schemas.microsoft.com/office/spreadsheetml/2009/9/main" objectType="CheckBox" checked="Checked" fmlaLink="$C$8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4.xml><?xml version="1.0" encoding="utf-8"?>
<formControlPr xmlns="http://schemas.microsoft.com/office/spreadsheetml/2009/9/main" objectType="CheckBox" fmlaLink="$E$8" lockText="1" noThreeD="1"/>
</file>

<file path=xl/ctrlProps/ctrlProp15.xml><?xml version="1.0" encoding="utf-8"?>
<formControlPr xmlns="http://schemas.microsoft.com/office/spreadsheetml/2009/9/main" objectType="Scroll" dx="22" fmlaLink="$A$3" horiz="1" inc="100" max="1200" min="100" page="100" val="1200"/>
</file>

<file path=xl/ctrlProps/ctrlProp16.xml><?xml version="1.0" encoding="utf-8"?>
<formControlPr xmlns="http://schemas.microsoft.com/office/spreadsheetml/2009/9/main" objectType="CheckBox" fmlaLink="$B$8" lockText="1" noThreeD="1"/>
</file>

<file path=xl/ctrlProps/ctrlProp17.xml><?xml version="1.0" encoding="utf-8"?>
<formControlPr xmlns="http://schemas.microsoft.com/office/spreadsheetml/2009/9/main" objectType="CheckBox" fmlaLink="$C$8" lockText="1" noThreeD="1"/>
</file>

<file path=xl/ctrlProps/ctrlProp18.xml><?xml version="1.0" encoding="utf-8"?>
<formControlPr xmlns="http://schemas.microsoft.com/office/spreadsheetml/2009/9/main" objectType="CheckBox" checked="Checked" fmlaLink="$D$8" lockText="1" noThreeD="1"/>
</file>

<file path=xl/ctrlProps/ctrlProp19.xml><?xml version="1.0" encoding="utf-8"?>
<formControlPr xmlns="http://schemas.microsoft.com/office/spreadsheetml/2009/9/main" objectType="CheckBox" checked="Checked" fmlaLink="$E$8" lockText="1" noThreeD="1"/>
</file>

<file path=xl/ctrlProps/ctrlProp2.xml><?xml version="1.0" encoding="utf-8"?>
<formControlPr xmlns="http://schemas.microsoft.com/office/spreadsheetml/2009/9/main" objectType="CheckBox" checked="Checked" fmlaLink="$B$8" lockText="1" noThreeD="1"/>
</file>

<file path=xl/ctrlProps/ctrlProp20.xml><?xml version="1.0" encoding="utf-8"?>
<formControlPr xmlns="http://schemas.microsoft.com/office/spreadsheetml/2009/9/main" objectType="CheckBox" fmlaLink="$B$8" lockText="1" noThreeD="1"/>
</file>

<file path=xl/ctrlProps/ctrlProp21.xml><?xml version="1.0" encoding="utf-8"?>
<formControlPr xmlns="http://schemas.microsoft.com/office/spreadsheetml/2009/9/main" objectType="CheckBox" fmlaLink="$C$8" lockText="1" noThreeD="1"/>
</file>

<file path=xl/ctrlProps/ctrlProp22.xml><?xml version="1.0" encoding="utf-8"?>
<formControlPr xmlns="http://schemas.microsoft.com/office/spreadsheetml/2009/9/main" objectType="CheckBox" checked="Checked" fmlaLink="$D$8" lockText="1" noThreeD="1"/>
</file>

<file path=xl/ctrlProps/ctrlProp23.xml><?xml version="1.0" encoding="utf-8"?>
<formControlPr xmlns="http://schemas.microsoft.com/office/spreadsheetml/2009/9/main" objectType="CheckBox" checked="Checked" fmlaLink="$E$8" lockText="1" noThreeD="1"/>
</file>

<file path=xl/ctrlProps/ctrlProp24.xml><?xml version="1.0" encoding="utf-8"?>
<formControlPr xmlns="http://schemas.microsoft.com/office/spreadsheetml/2009/9/main" objectType="Scroll" dx="22" fmlaLink="$A$7" horiz="1" inc="100" max="1200" min="100" page="100" val="200"/>
</file>

<file path=xl/ctrlProps/ctrlProp3.xml><?xml version="1.0" encoding="utf-8"?>
<formControlPr xmlns="http://schemas.microsoft.com/office/spreadsheetml/2009/9/main" objectType="CheckBox" checked="Checked" fmlaLink="$C$8" lockText="1" noThreeD="1"/>
</file>

<file path=xl/ctrlProps/ctrlProp4.xml><?xml version="1.0" encoding="utf-8"?>
<formControlPr xmlns="http://schemas.microsoft.com/office/spreadsheetml/2009/9/main" objectType="CheckBox" checked="Checked" fmlaLink="$D$8" lockText="1" noThreeD="1"/>
</file>

<file path=xl/ctrlProps/ctrlProp5.xml><?xml version="1.0" encoding="utf-8"?>
<formControlPr xmlns="http://schemas.microsoft.com/office/spreadsheetml/2009/9/main" objectType="CheckBox" checked="Checked" fmlaLink="$E$8" lockText="1" noThreeD="1"/>
</file>

<file path=xl/ctrlProps/ctrlProp6.xml><?xml version="1.0" encoding="utf-8"?>
<formControlPr xmlns="http://schemas.microsoft.com/office/spreadsheetml/2009/9/main" objectType="Scroll" dx="22" fmlaLink="$A$3" horiz="1" inc="200" max="3000" min="600" page="200" val="1800"/>
</file>

<file path=xl/ctrlProps/ctrlProp7.xml><?xml version="1.0" encoding="utf-8"?>
<formControlPr xmlns="http://schemas.microsoft.com/office/spreadsheetml/2009/9/main" objectType="CheckBox" fmlaLink="$B$8" lockText="1" noThreeD="1"/>
</file>

<file path=xl/ctrlProps/ctrlProp8.xml><?xml version="1.0" encoding="utf-8"?>
<formControlPr xmlns="http://schemas.microsoft.com/office/spreadsheetml/2009/9/main" objectType="CheckBox" checked="Checked" fmlaLink="$C$8" lockText="1" noThreeD="1"/>
</file>

<file path=xl/ctrlProps/ctrlProp9.xml><?xml version="1.0" encoding="utf-8"?>
<formControlPr xmlns="http://schemas.microsoft.com/office/spreadsheetml/2009/9/main" objectType="CheckBox" checked="Checked" fmlaLink="$D$8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28576</xdr:colOff>
          <xdr:row>2</xdr:row>
          <xdr:rowOff>9525</xdr:rowOff>
        </xdr:from>
        <xdr:to>
          <xdr:col>1</xdr:col>
          <xdr:colOff>1700214</xdr:colOff>
          <xdr:row>2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4011537-E6C2-8C58-5210-B6DEC49AB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885825</xdr:colOff>
          <xdr:row>11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D120886-2E22-4C33-97CE-3868C7A1F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180975</xdr:rowOff>
        </xdr:from>
        <xdr:to>
          <xdr:col>2</xdr:col>
          <xdr:colOff>762000</xdr:colOff>
          <xdr:row>11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E72B713-53EB-4307-A92C-C2027266C3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1343025</xdr:colOff>
          <xdr:row>10</xdr:row>
          <xdr:rowOff>9525</xdr:rowOff>
        </xdr:from>
        <xdr:to>
          <xdr:col>3</xdr:col>
          <xdr:colOff>790575</xdr:colOff>
          <xdr:row>11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EB53860-7E32-458C-9BE0-46C2CA401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695325</xdr:colOff>
          <xdr:row>11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34D0C6C-81B2-4939-899A-A6F52D315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307179</xdr:colOff>
      <xdr:row>11</xdr:row>
      <xdr:rowOff>52387</xdr:rowOff>
    </xdr:from>
    <xdr:to>
      <xdr:col>14</xdr:col>
      <xdr:colOff>566736</xdr:colOff>
      <xdr:row>34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97BBE66-4A71-9C58-C80A-21B1337CD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28576</xdr:colOff>
          <xdr:row>2</xdr:row>
          <xdr:rowOff>9525</xdr:rowOff>
        </xdr:from>
        <xdr:to>
          <xdr:col>1</xdr:col>
          <xdr:colOff>1700214</xdr:colOff>
          <xdr:row>2</xdr:row>
          <xdr:rowOff>171450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8EB58FA-EC08-4EA6-8F51-C25D5473C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885825</xdr:colOff>
          <xdr:row>11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58579885-5657-49BC-9FC3-6F28F68DF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180975</xdr:rowOff>
        </xdr:from>
        <xdr:to>
          <xdr:col>2</xdr:col>
          <xdr:colOff>762000</xdr:colOff>
          <xdr:row>11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78579E8-D231-4362-B54B-F07008C17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1343025</xdr:colOff>
          <xdr:row>10</xdr:row>
          <xdr:rowOff>9525</xdr:rowOff>
        </xdr:from>
        <xdr:to>
          <xdr:col>3</xdr:col>
          <xdr:colOff>738187</xdr:colOff>
          <xdr:row>11</xdr:row>
          <xdr:rowOff>28575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31717AC9-0B4A-43E3-8886-BC80D255DA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695325</xdr:colOff>
          <xdr:row>11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AB137C9-3603-4359-8DBF-2C71388E5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885825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843F01AA-A84D-4AF8-9F6D-97DC610EC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180975</xdr:rowOff>
        </xdr:from>
        <xdr:to>
          <xdr:col>2</xdr:col>
          <xdr:colOff>762000</xdr:colOff>
          <xdr:row>11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6DB588D0-E583-4768-AD4D-CF4D5E109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1343025</xdr:colOff>
          <xdr:row>10</xdr:row>
          <xdr:rowOff>9525</xdr:rowOff>
        </xdr:from>
        <xdr:to>
          <xdr:col>3</xdr:col>
          <xdr:colOff>738187</xdr:colOff>
          <xdr:row>11</xdr:row>
          <xdr:rowOff>28575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F895C0C8-0740-475F-8B67-488F0051F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695325</xdr:colOff>
          <xdr:row>11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16AEE786-DA1A-4676-84F4-38F81820D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345280</xdr:colOff>
      <xdr:row>5</xdr:row>
      <xdr:rowOff>9524</xdr:rowOff>
    </xdr:from>
    <xdr:to>
      <xdr:col>15</xdr:col>
      <xdr:colOff>304800</xdr:colOff>
      <xdr:row>28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1CAD73-C63E-37C1-B9E7-57C737DC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28576</xdr:colOff>
          <xdr:row>2</xdr:row>
          <xdr:rowOff>9525</xdr:rowOff>
        </xdr:from>
        <xdr:to>
          <xdr:col>1</xdr:col>
          <xdr:colOff>1700214</xdr:colOff>
          <xdr:row>2</xdr:row>
          <xdr:rowOff>171450</xdr:rowOff>
        </xdr:to>
        <xdr:sp macro="" textlink="">
          <xdr:nvSpPr>
            <xdr:cNvPr id="3082" name="Scroll Ba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42ECB0DB-70C1-45CB-9319-493260373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885825</xdr:colOff>
          <xdr:row>11</xdr:row>
          <xdr:rowOff>19050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C52FB96-9583-42C1-8BC6-5ED9ECEB8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180975</xdr:rowOff>
        </xdr:from>
        <xdr:to>
          <xdr:col>2</xdr:col>
          <xdr:colOff>762000</xdr:colOff>
          <xdr:row>11</xdr:row>
          <xdr:rowOff>9525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527684EF-6ACB-481D-A5B3-F7DB34801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1343025</xdr:colOff>
          <xdr:row>10</xdr:row>
          <xdr:rowOff>9525</xdr:rowOff>
        </xdr:from>
        <xdr:to>
          <xdr:col>3</xdr:col>
          <xdr:colOff>785813</xdr:colOff>
          <xdr:row>11</xdr:row>
          <xdr:rowOff>28575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5E1C6D55-9125-44D3-839A-AFCA75A72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695325</xdr:colOff>
          <xdr:row>11</xdr:row>
          <xdr:rowOff>19050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6BF95EF7-3D90-4BC9-B2E0-B473F6AB5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885825</xdr:colOff>
          <xdr:row>11</xdr:row>
          <xdr:rowOff>19050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33B7A0C6-4E4E-40E1-969C-084DE5D31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180975</xdr:rowOff>
        </xdr:from>
        <xdr:to>
          <xdr:col>2</xdr:col>
          <xdr:colOff>762000</xdr:colOff>
          <xdr:row>11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4A96A647-F10B-4D53-910E-9926A37A6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1343025</xdr:colOff>
          <xdr:row>10</xdr:row>
          <xdr:rowOff>9525</xdr:rowOff>
        </xdr:from>
        <xdr:to>
          <xdr:col>3</xdr:col>
          <xdr:colOff>785813</xdr:colOff>
          <xdr:row>11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4C85CC04-006D-45D4-BAC3-A16A735060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695325</xdr:colOff>
          <xdr:row>11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C9BB69BA-758B-40D1-89EB-8713546F88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38101</xdr:colOff>
          <xdr:row>6</xdr:row>
          <xdr:rowOff>14287</xdr:rowOff>
        </xdr:from>
        <xdr:to>
          <xdr:col>2</xdr:col>
          <xdr:colOff>1</xdr:colOff>
          <xdr:row>6</xdr:row>
          <xdr:rowOff>176212</xdr:rowOff>
        </xdr:to>
        <xdr:sp macro="" textlink="">
          <xdr:nvSpPr>
            <xdr:cNvPr id="3091" name="Scroll Ba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9F19B925-B217-65EF-3ECF-17C89F7490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183354</xdr:colOff>
      <xdr:row>3</xdr:row>
      <xdr:rowOff>42862</xdr:rowOff>
    </xdr:from>
    <xdr:to>
      <xdr:col>15</xdr:col>
      <xdr:colOff>576261</xdr:colOff>
      <xdr:row>27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023DA3-D70A-E830-3EF6-D7E7B4AA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ctrlProp" Target="../ctrlProps/ctrlProp6.xml"/><Relationship Id="rId7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0" Type="http://schemas.openxmlformats.org/officeDocument/2006/relationships/ctrlProp" Target="../ctrlProps/ctrlProp13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ctrlProp" Target="../ctrlProps/ctrlProp15.x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5" Type="http://schemas.openxmlformats.org/officeDocument/2006/relationships/ctrlProp" Target="../ctrlProps/ctrlProp17.xml"/><Relationship Id="rId10" Type="http://schemas.openxmlformats.org/officeDocument/2006/relationships/ctrlProp" Target="../ctrlProps/ctrlProp22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sqref="A1:E11"/>
    </sheetView>
  </sheetViews>
  <sheetFormatPr defaultRowHeight="14.25" x14ac:dyDescent="0.45"/>
  <cols>
    <col min="2" max="2" width="23.9296875" customWidth="1"/>
    <col min="3" max="3" width="18.53125" customWidth="1"/>
    <col min="4" max="4" width="18.6640625" customWidth="1"/>
    <col min="5" max="5" width="17.33203125" customWidth="1"/>
  </cols>
  <sheetData>
    <row r="1" spans="1:5" x14ac:dyDescent="0.45">
      <c r="A1" s="9" t="s">
        <v>0</v>
      </c>
      <c r="B1" s="9"/>
      <c r="C1" s="9"/>
      <c r="D1" s="9"/>
      <c r="E1" s="9"/>
    </row>
    <row r="2" spans="1:5" x14ac:dyDescent="0.45">
      <c r="A2" s="9" t="s">
        <v>1</v>
      </c>
      <c r="B2" s="9"/>
      <c r="C2" s="9"/>
      <c r="D2" s="9"/>
      <c r="E2" s="9"/>
    </row>
    <row r="3" spans="1:5" x14ac:dyDescent="0.45">
      <c r="A3" s="2">
        <v>7161</v>
      </c>
      <c r="B3" s="2"/>
      <c r="C3" s="1" t="s">
        <v>2</v>
      </c>
      <c r="D3" s="1"/>
      <c r="E3" s="1"/>
    </row>
    <row r="4" spans="1:5" x14ac:dyDescent="0.45">
      <c r="A4" s="2">
        <v>0.3</v>
      </c>
      <c r="B4" s="2"/>
      <c r="C4" s="1" t="s">
        <v>3</v>
      </c>
      <c r="D4" s="1"/>
      <c r="E4" s="1"/>
    </row>
    <row r="5" spans="1:5" x14ac:dyDescent="0.45">
      <c r="A5" s="2">
        <v>1.0000000000000001E-5</v>
      </c>
      <c r="B5" s="2"/>
      <c r="C5" s="1" t="s">
        <v>4</v>
      </c>
      <c r="D5" s="1"/>
      <c r="E5" s="1"/>
    </row>
    <row r="6" spans="1:5" x14ac:dyDescent="0.45">
      <c r="A6" s="2">
        <v>2000</v>
      </c>
      <c r="B6" s="2"/>
      <c r="C6" s="1" t="s">
        <v>5</v>
      </c>
      <c r="D6" s="1"/>
      <c r="E6" s="1"/>
    </row>
    <row r="7" spans="1:5" x14ac:dyDescent="0.45">
      <c r="A7" s="2">
        <v>100</v>
      </c>
      <c r="B7" s="2"/>
      <c r="C7" s="1" t="s">
        <v>6</v>
      </c>
      <c r="D7" s="1"/>
      <c r="E7" s="1"/>
    </row>
    <row r="8" spans="1:5" x14ac:dyDescent="0.45">
      <c r="B8" t="b">
        <v>1</v>
      </c>
      <c r="C8" t="b">
        <v>1</v>
      </c>
      <c r="D8" t="b">
        <v>1</v>
      </c>
      <c r="E8" t="b">
        <v>1</v>
      </c>
    </row>
    <row r="9" spans="1:5" x14ac:dyDescent="0.45">
      <c r="A9" s="9" t="s">
        <v>7</v>
      </c>
      <c r="B9" s="9"/>
      <c r="C9" s="9"/>
      <c r="D9" s="9"/>
      <c r="E9" s="9"/>
    </row>
    <row r="10" spans="1:5" x14ac:dyDescent="0.45">
      <c r="A10" s="2">
        <v>30000</v>
      </c>
      <c r="B10" s="9" t="s">
        <v>8</v>
      </c>
      <c r="C10" s="9"/>
      <c r="D10" s="9"/>
      <c r="E10" s="9"/>
    </row>
    <row r="11" spans="1:5" x14ac:dyDescent="0.45">
      <c r="A11" s="10" t="s">
        <v>9</v>
      </c>
      <c r="B11" s="11" t="s">
        <v>10</v>
      </c>
      <c r="C11" s="11" t="s">
        <v>11</v>
      </c>
      <c r="D11" s="11" t="s">
        <v>12</v>
      </c>
      <c r="E11" s="11" t="s">
        <v>13</v>
      </c>
    </row>
    <row r="12" spans="1:5" x14ac:dyDescent="0.45">
      <c r="A12" s="2">
        <v>0</v>
      </c>
      <c r="B12" s="8">
        <f>IF(B8,$A$3,#N/A)</f>
        <v>7161</v>
      </c>
      <c r="C12" s="8">
        <f t="shared" ref="C12:E12" si="0">IF(C8,$A$3,#N/A)</f>
        <v>7161</v>
      </c>
      <c r="D12" s="8">
        <f t="shared" si="0"/>
        <v>7161</v>
      </c>
      <c r="E12" s="8">
        <f t="shared" si="0"/>
        <v>7161</v>
      </c>
    </row>
    <row r="13" spans="1:5" x14ac:dyDescent="0.45">
      <c r="A13" s="2">
        <f>A12+1</f>
        <v>1</v>
      </c>
      <c r="B13" s="8">
        <f>IF(B12+($A$4+1)*B12&lt;1.1*$A$10,B12+($A$4+1)*B12,1.1*$A$10)</f>
        <v>16470.300000000003</v>
      </c>
      <c r="C13" s="8">
        <f>IF(C12+($A$4-$A$5*C12)*C12&gt;0,C12+($A$4-$A$5*C12)*C12,0)</f>
        <v>8796.5007900000001</v>
      </c>
      <c r="D13" s="8">
        <f>IF(D12+($A$4-$A$5*D12)*(D12-$A$6) &gt;0,D12+($A$4-$A$5*D12)*(D12-$A$6),0)</f>
        <v>8339.7207899999994</v>
      </c>
      <c r="E13" s="8">
        <f>IF(E12+($A$4-$A$5*E12)*(E12-$A$6)-$A$7&gt;0,E12+($A$4-$A$5*E12)*(E12-$A$6)-$A$7,0)</f>
        <v>8239.7207899999994</v>
      </c>
    </row>
    <row r="14" spans="1:5" x14ac:dyDescent="0.45">
      <c r="A14" s="2">
        <f t="shared" ref="A14:A52" si="1">A13+1</f>
        <v>2</v>
      </c>
      <c r="B14" s="8">
        <f t="shared" ref="B14:B52" si="2">IF(B13+($A$4+1)*B13&lt;1.1*$A$10,B13+($A$4+1)*B13,1.1*$A$10)</f>
        <v>33000</v>
      </c>
      <c r="C14" s="8">
        <f t="shared" ref="C14:C52" si="3">IF(C13+($A$4-$A$5*C13)*C13&gt;0,C13+($A$4-$A$5*C13)*C13,0)</f>
        <v>10661.666765515294</v>
      </c>
      <c r="D14" s="8">
        <f t="shared" ref="D14:D52" si="4">IF(D13+($A$4-$A$5*D13)*(D13-$A$6) &gt;0,D13+($A$4-$A$5*D13)*(D13-$A$6),0)</f>
        <v>9712.9220142484173</v>
      </c>
      <c r="E14" s="8">
        <f t="shared" ref="E14:E52" si="5">IF(E13+($A$4-$A$5*E13)*(E13-$A$6)-$A$7&gt;0,E13+($A$4-$A$5*E13)*(E13-$A$6)-$A$7,0)</f>
        <v>9497.5014558284165</v>
      </c>
    </row>
    <row r="15" spans="1:5" x14ac:dyDescent="0.45">
      <c r="A15" s="2">
        <f t="shared" si="1"/>
        <v>3</v>
      </c>
      <c r="B15" s="8">
        <f t="shared" si="2"/>
        <v>33000</v>
      </c>
      <c r="C15" s="8">
        <f t="shared" si="3"/>
        <v>12723.455412980949</v>
      </c>
      <c r="D15" s="8">
        <f t="shared" si="4"/>
        <v>11277.648518259195</v>
      </c>
      <c r="E15" s="8">
        <f t="shared" si="5"/>
        <v>10934.676582658882</v>
      </c>
    </row>
    <row r="16" spans="1:5" x14ac:dyDescent="0.45">
      <c r="A16" s="2">
        <f t="shared" si="1"/>
        <v>4</v>
      </c>
      <c r="B16" s="8">
        <f t="shared" si="2"/>
        <v>33000</v>
      </c>
      <c r="C16" s="8">
        <f t="shared" si="3"/>
        <v>14921.628860414092</v>
      </c>
      <c r="D16" s="8">
        <f t="shared" si="4"/>
        <v>13014.642483088199</v>
      </c>
      <c r="E16" s="8">
        <f t="shared" si="5"/>
        <v>12538.10156943624</v>
      </c>
    </row>
    <row r="17" spans="1:5" x14ac:dyDescent="0.45">
      <c r="A17" s="2">
        <f t="shared" si="1"/>
        <v>5</v>
      </c>
      <c r="B17" s="8">
        <f t="shared" si="2"/>
        <v>33000</v>
      </c>
      <c r="C17" s="8">
        <f t="shared" si="3"/>
        <v>17171.56744005889</v>
      </c>
      <c r="D17" s="8">
        <f t="shared" si="4"/>
        <v>14885.518888050381</v>
      </c>
      <c r="E17" s="8">
        <f t="shared" si="5"/>
        <v>14278.254162000841</v>
      </c>
    </row>
    <row r="18" spans="1:5" x14ac:dyDescent="0.45">
      <c r="A18" s="2">
        <f t="shared" si="1"/>
        <v>6</v>
      </c>
      <c r="B18" s="8">
        <f t="shared" si="2"/>
        <v>33000</v>
      </c>
      <c r="C18" s="8">
        <f t="shared" si="3"/>
        <v>19374.410388591652</v>
      </c>
      <c r="D18" s="8">
        <f t="shared" si="4"/>
        <v>16833.098206561455</v>
      </c>
      <c r="E18" s="8">
        <f t="shared" si="5"/>
        <v>16108.610074694167</v>
      </c>
    </row>
    <row r="19" spans="1:5" x14ac:dyDescent="0.45">
      <c r="A19" s="2">
        <f t="shared" si="1"/>
        <v>7</v>
      </c>
      <c r="B19" s="8">
        <f t="shared" si="2"/>
        <v>33000</v>
      </c>
      <c r="C19" s="8">
        <f t="shared" si="3"/>
        <v>21433.055726113467</v>
      </c>
      <c r="D19" s="8">
        <f t="shared" si="4"/>
        <v>18786.157680343695</v>
      </c>
      <c r="E19" s="8">
        <f t="shared" si="5"/>
        <v>17968.492113210916</v>
      </c>
    </row>
    <row r="20" spans="1:5" x14ac:dyDescent="0.45">
      <c r="A20" s="2">
        <f t="shared" si="1"/>
        <v>8</v>
      </c>
      <c r="B20" s="8">
        <f t="shared" si="2"/>
        <v>33000</v>
      </c>
      <c r="C20" s="8">
        <f t="shared" si="3"/>
        <v>23269.213666360654</v>
      </c>
      <c r="D20" s="8">
        <f t="shared" si="4"/>
        <v>20668.530934146314</v>
      </c>
      <c r="E20" s="8">
        <f t="shared" si="5"/>
        <v>19789.742501213179</v>
      </c>
    </row>
    <row r="21" spans="1:5" x14ac:dyDescent="0.45">
      <c r="A21" s="2">
        <f t="shared" si="1"/>
        <v>9</v>
      </c>
      <c r="B21" s="8">
        <f t="shared" si="2"/>
        <v>33000</v>
      </c>
      <c r="C21" s="8">
        <f t="shared" si="3"/>
        <v>24835.414719761397</v>
      </c>
      <c r="D21" s="8">
        <f t="shared" si="4"/>
        <v>22410.579123315503</v>
      </c>
      <c r="E21" s="8">
        <f t="shared" si="5"/>
        <v>21506.121018958162</v>
      </c>
    </row>
    <row r="22" spans="1:5" x14ac:dyDescent="0.45">
      <c r="A22" s="2">
        <f t="shared" si="1"/>
        <v>10</v>
      </c>
      <c r="B22" s="8">
        <f t="shared" si="2"/>
        <v>33000</v>
      </c>
      <c r="C22" s="8">
        <f t="shared" si="3"/>
        <v>26118.060892664405</v>
      </c>
      <c r="D22" s="8">
        <f t="shared" si="4"/>
        <v>23959.623876352616</v>
      </c>
      <c r="E22" s="8">
        <f t="shared" si="5"/>
        <v>23062.947332204032</v>
      </c>
    </row>
    <row r="23" spans="1:5" x14ac:dyDescent="0.45">
      <c r="A23" s="2">
        <f t="shared" si="1"/>
        <v>11</v>
      </c>
      <c r="B23" s="8">
        <f t="shared" si="2"/>
        <v>33000</v>
      </c>
      <c r="C23" s="8">
        <f t="shared" si="3"/>
        <v>27131.948112534468</v>
      </c>
      <c r="D23" s="8">
        <f t="shared" si="4"/>
        <v>25286.06775382259</v>
      </c>
      <c r="E23" s="8">
        <f t="shared" si="5"/>
        <v>24424.095082029151</v>
      </c>
    </row>
    <row r="24" spans="1:5" x14ac:dyDescent="0.45">
      <c r="A24" s="2">
        <f t="shared" si="1"/>
        <v>12</v>
      </c>
      <c r="B24" s="8">
        <f t="shared" si="2"/>
        <v>33000</v>
      </c>
      <c r="C24" s="8">
        <f t="shared" si="3"/>
        <v>27910.106462482181</v>
      </c>
      <c r="D24" s="8">
        <f t="shared" si="4"/>
        <v>26383.757210536751</v>
      </c>
      <c r="E24" s="8">
        <f t="shared" si="5"/>
        <v>25574.441302518473</v>
      </c>
    </row>
    <row r="25" spans="1:5" x14ac:dyDescent="0.45">
      <c r="A25" s="2">
        <f t="shared" si="1"/>
        <v>13</v>
      </c>
      <c r="B25" s="8">
        <f t="shared" si="2"/>
        <v>33000</v>
      </c>
      <c r="C25" s="8">
        <f t="shared" si="3"/>
        <v>28493.397973755938</v>
      </c>
      <c r="D25" s="8">
        <f t="shared" si="4"/>
        <v>27265.533072463011</v>
      </c>
      <c r="E25" s="8">
        <f t="shared" si="5"/>
        <v>26517.742039964756</v>
      </c>
    </row>
    <row r="26" spans="1:5" x14ac:dyDescent="0.45">
      <c r="A26" s="2">
        <f t="shared" si="1"/>
        <v>14</v>
      </c>
      <c r="B26" s="8">
        <f t="shared" si="2"/>
        <v>33000</v>
      </c>
      <c r="C26" s="8">
        <f t="shared" si="3"/>
        <v>28922.68008497433</v>
      </c>
      <c r="D26" s="8">
        <f t="shared" si="4"/>
        <v>27956.410718395433</v>
      </c>
      <c r="E26" s="8">
        <f t="shared" si="5"/>
        <v>27271.513063772334</v>
      </c>
    </row>
    <row r="27" spans="1:5" x14ac:dyDescent="0.45">
      <c r="A27" s="2">
        <f t="shared" si="1"/>
        <v>15</v>
      </c>
      <c r="B27" s="8">
        <f t="shared" si="2"/>
        <v>33000</v>
      </c>
      <c r="C27" s="8">
        <f t="shared" si="3"/>
        <v>29234.269877488921</v>
      </c>
      <c r="D27" s="8">
        <f t="shared" si="4"/>
        <v>28486.853145725821</v>
      </c>
      <c r="E27" s="8">
        <f t="shared" si="5"/>
        <v>27861.04299630443</v>
      </c>
    </row>
    <row r="28" spans="1:5" x14ac:dyDescent="0.45">
      <c r="A28" s="2">
        <f t="shared" si="1"/>
        <v>16</v>
      </c>
      <c r="B28" s="8">
        <f t="shared" si="2"/>
        <v>33000</v>
      </c>
      <c r="C28" s="8">
        <f t="shared" si="3"/>
        <v>29458.125488037036</v>
      </c>
      <c r="D28" s="8">
        <f t="shared" si="4"/>
        <v>28887.638130896594</v>
      </c>
      <c r="E28" s="8">
        <f t="shared" si="5"/>
        <v>28314.199586702605</v>
      </c>
    </row>
    <row r="29" spans="1:5" x14ac:dyDescent="0.45">
      <c r="A29" s="2">
        <f t="shared" si="1"/>
        <v>17</v>
      </c>
      <c r="B29" s="8">
        <f t="shared" si="2"/>
        <v>33000</v>
      </c>
      <c r="C29" s="8">
        <f t="shared" si="3"/>
        <v>29617.751561758774</v>
      </c>
      <c r="D29" s="8">
        <f t="shared" si="4"/>
        <v>29186.725964967194</v>
      </c>
      <c r="E29" s="8">
        <f t="shared" si="5"/>
        <v>28657.804472091138</v>
      </c>
    </row>
    <row r="30" spans="1:5" x14ac:dyDescent="0.45">
      <c r="A30" s="2">
        <f t="shared" si="1"/>
        <v>18</v>
      </c>
      <c r="B30" s="8">
        <f t="shared" si="2"/>
        <v>33000</v>
      </c>
      <c r="C30" s="8">
        <f t="shared" si="3"/>
        <v>29730.964954545761</v>
      </c>
      <c r="D30" s="8">
        <f t="shared" si="4"/>
        <v>29407.828548215792</v>
      </c>
      <c r="E30" s="8">
        <f t="shared" si="5"/>
        <v>28915.604331554234</v>
      </c>
    </row>
    <row r="31" spans="1:5" x14ac:dyDescent="0.45">
      <c r="A31" s="2">
        <f t="shared" si="1"/>
        <v>19</v>
      </c>
      <c r="B31" s="8">
        <f t="shared" si="2"/>
        <v>33000</v>
      </c>
      <c r="C31" s="8">
        <f t="shared" si="3"/>
        <v>29810.951669625207</v>
      </c>
      <c r="D31" s="8">
        <f t="shared" si="4"/>
        <v>29570.129884432288</v>
      </c>
      <c r="E31" s="8">
        <f t="shared" si="5"/>
        <v>29107.475979061608</v>
      </c>
    </row>
    <row r="32" spans="1:5" x14ac:dyDescent="0.45">
      <c r="A32" s="2">
        <f t="shared" si="1"/>
        <v>20</v>
      </c>
      <c r="B32" s="8">
        <f t="shared" si="2"/>
        <v>33000</v>
      </c>
      <c r="C32" s="8">
        <f t="shared" si="3"/>
        <v>29867.308776025468</v>
      </c>
      <c r="D32" s="8">
        <f t="shared" si="4"/>
        <v>29688.645633628665</v>
      </c>
      <c r="E32" s="8">
        <f t="shared" si="5"/>
        <v>29249.416713644838</v>
      </c>
    </row>
    <row r="33" spans="1:5" x14ac:dyDescent="0.45">
      <c r="A33" s="2">
        <f t="shared" si="1"/>
        <v>21</v>
      </c>
      <c r="B33" s="8">
        <f t="shared" si="2"/>
        <v>33000</v>
      </c>
      <c r="C33" s="8">
        <f t="shared" si="3"/>
        <v>29906.940073608628</v>
      </c>
      <c r="D33" s="8">
        <f t="shared" si="4"/>
        <v>29774.855440798052</v>
      </c>
      <c r="E33" s="8">
        <f t="shared" si="5"/>
        <v>29353.946281126726</v>
      </c>
    </row>
    <row r="34" spans="1:5" x14ac:dyDescent="0.45">
      <c r="A34" s="2">
        <f t="shared" si="1"/>
        <v>22</v>
      </c>
      <c r="B34" s="8">
        <f t="shared" si="2"/>
        <v>33000</v>
      </c>
      <c r="C34" s="8">
        <f t="shared" si="3"/>
        <v>29934.771450027041</v>
      </c>
      <c r="D34" s="8">
        <f t="shared" si="4"/>
        <v>29837.389016649213</v>
      </c>
      <c r="E34" s="8">
        <f t="shared" si="5"/>
        <v>29430.667468334541</v>
      </c>
    </row>
    <row r="35" spans="1:5" x14ac:dyDescent="0.45">
      <c r="A35" s="2">
        <f t="shared" si="1"/>
        <v>23</v>
      </c>
      <c r="B35" s="8">
        <f t="shared" si="2"/>
        <v>33000</v>
      </c>
      <c r="C35" s="8">
        <f t="shared" si="3"/>
        <v>29954.297467381613</v>
      </c>
      <c r="D35" s="8">
        <f t="shared" si="4"/>
        <v>29882.655668668369</v>
      </c>
      <c r="E35" s="8">
        <f t="shared" si="5"/>
        <v>29486.839181884741</v>
      </c>
    </row>
    <row r="36" spans="1:5" x14ac:dyDescent="0.45">
      <c r="A36" s="2">
        <f t="shared" si="1"/>
        <v>24</v>
      </c>
      <c r="B36" s="8">
        <f t="shared" si="2"/>
        <v>33000</v>
      </c>
      <c r="C36" s="8">
        <f t="shared" si="3"/>
        <v>29967.987339952251</v>
      </c>
      <c r="D36" s="8">
        <f t="shared" si="4"/>
        <v>29915.374384520266</v>
      </c>
      <c r="E36" s="8">
        <f t="shared" si="5"/>
        <v>29527.890870704527</v>
      </c>
    </row>
    <row r="37" spans="1:5" x14ac:dyDescent="0.45">
      <c r="A37" s="2">
        <f t="shared" si="1"/>
        <v>25</v>
      </c>
      <c r="B37" s="8">
        <f t="shared" si="2"/>
        <v>33000</v>
      </c>
      <c r="C37" s="8">
        <f t="shared" si="3"/>
        <v>29977.580889862544</v>
      </c>
      <c r="D37" s="8">
        <f t="shared" si="4"/>
        <v>29938.997941906637</v>
      </c>
      <c r="E37" s="8">
        <f t="shared" si="5"/>
        <v>29557.852556607617</v>
      </c>
    </row>
    <row r="38" spans="1:5" x14ac:dyDescent="0.45">
      <c r="A38" s="2">
        <f t="shared" si="1"/>
        <v>26</v>
      </c>
      <c r="B38" s="8">
        <f t="shared" si="2"/>
        <v>33000</v>
      </c>
      <c r="C38" s="8">
        <f t="shared" si="3"/>
        <v>29984.301596738784</v>
      </c>
      <c r="D38" s="8">
        <f t="shared" si="4"/>
        <v>29956.041305661864</v>
      </c>
      <c r="E38" s="8">
        <f t="shared" si="5"/>
        <v>29579.698897140501</v>
      </c>
    </row>
    <row r="39" spans="1:5" x14ac:dyDescent="0.45">
      <c r="A39" s="2">
        <f t="shared" si="1"/>
        <v>27</v>
      </c>
      <c r="B39" s="8">
        <f t="shared" si="2"/>
        <v>33000</v>
      </c>
      <c r="C39" s="8">
        <f t="shared" si="3"/>
        <v>29989.008653318499</v>
      </c>
      <c r="D39" s="8">
        <f t="shared" si="4"/>
        <v>29968.330416408462</v>
      </c>
      <c r="E39" s="8">
        <f t="shared" si="5"/>
        <v>29595.61667577051</v>
      </c>
    </row>
    <row r="40" spans="1:5" x14ac:dyDescent="0.45">
      <c r="A40" s="2">
        <f t="shared" si="1"/>
        <v>28</v>
      </c>
      <c r="B40" s="8">
        <f t="shared" si="2"/>
        <v>33000</v>
      </c>
      <c r="C40" s="8">
        <f t="shared" si="3"/>
        <v>29992.30484922593</v>
      </c>
      <c r="D40" s="8">
        <f t="shared" si="4"/>
        <v>29977.187870188845</v>
      </c>
      <c r="E40" s="8">
        <f t="shared" si="5"/>
        <v>29607.208747825618</v>
      </c>
    </row>
    <row r="41" spans="1:5" x14ac:dyDescent="0.45">
      <c r="A41" s="2">
        <f t="shared" si="1"/>
        <v>29</v>
      </c>
      <c r="B41" s="8">
        <f t="shared" si="2"/>
        <v>33000</v>
      </c>
      <c r="C41" s="8">
        <f t="shared" si="3"/>
        <v>29994.612802304695</v>
      </c>
      <c r="D41" s="8">
        <f t="shared" si="4"/>
        <v>29983.570062603303</v>
      </c>
      <c r="E41" s="8">
        <f t="shared" si="5"/>
        <v>29615.647448756597</v>
      </c>
    </row>
    <row r="42" spans="1:5" x14ac:dyDescent="0.45">
      <c r="A42" s="2">
        <f t="shared" si="1"/>
        <v>30</v>
      </c>
      <c r="B42" s="8">
        <f t="shared" si="2"/>
        <v>33000</v>
      </c>
      <c r="C42" s="8">
        <f t="shared" si="3"/>
        <v>29996.228671394296</v>
      </c>
      <c r="D42" s="8">
        <f t="shared" si="4"/>
        <v>29988.167745645947</v>
      </c>
      <c r="E42" s="8">
        <f t="shared" si="5"/>
        <v>29621.788894268277</v>
      </c>
    </row>
    <row r="43" spans="1:5" x14ac:dyDescent="0.45">
      <c r="A43" s="2">
        <f t="shared" si="1"/>
        <v>31</v>
      </c>
      <c r="B43" s="8">
        <f t="shared" si="2"/>
        <v>33000</v>
      </c>
      <c r="C43" s="8">
        <f t="shared" si="3"/>
        <v>29997.359927746813</v>
      </c>
      <c r="D43" s="8">
        <f t="shared" si="4"/>
        <v>29991.47937684265</v>
      </c>
      <c r="E43" s="8">
        <f t="shared" si="5"/>
        <v>29626.257567468168</v>
      </c>
    </row>
    <row r="44" spans="1:5" x14ac:dyDescent="0.45">
      <c r="A44" s="2">
        <f t="shared" si="1"/>
        <v>32</v>
      </c>
      <c r="B44" s="8">
        <f t="shared" si="2"/>
        <v>33000</v>
      </c>
      <c r="C44" s="8">
        <f t="shared" si="3"/>
        <v>29998.151879722955</v>
      </c>
      <c r="D44" s="8">
        <f t="shared" si="4"/>
        <v>29993.864425316518</v>
      </c>
      <c r="E44" s="8">
        <f t="shared" si="5"/>
        <v>29629.50861451833</v>
      </c>
    </row>
    <row r="45" spans="1:5" x14ac:dyDescent="0.45">
      <c r="A45" s="2">
        <f t="shared" si="1"/>
        <v>33</v>
      </c>
      <c r="B45" s="8">
        <f t="shared" si="2"/>
        <v>33000</v>
      </c>
      <c r="C45" s="8">
        <f t="shared" si="3"/>
        <v>29998.706281650582</v>
      </c>
      <c r="D45" s="8">
        <f t="shared" si="4"/>
        <v>29995.582009775128</v>
      </c>
      <c r="E45" s="8">
        <f t="shared" si="5"/>
        <v>29631.873563786034</v>
      </c>
    </row>
    <row r="46" spans="1:5" x14ac:dyDescent="0.45">
      <c r="A46" s="2">
        <f t="shared" si="1"/>
        <v>34</v>
      </c>
      <c r="B46" s="8">
        <f t="shared" si="2"/>
        <v>33000</v>
      </c>
      <c r="C46" s="8">
        <f t="shared" si="3"/>
        <v>29999.094380418333</v>
      </c>
      <c r="D46" s="8">
        <f t="shared" si="4"/>
        <v>29996.818851851716</v>
      </c>
      <c r="E46" s="8">
        <f t="shared" si="5"/>
        <v>29633.593795195546</v>
      </c>
    </row>
    <row r="47" spans="1:5" x14ac:dyDescent="0.45">
      <c r="A47" s="2">
        <f t="shared" si="1"/>
        <v>35</v>
      </c>
      <c r="B47" s="8">
        <f t="shared" si="2"/>
        <v>33000</v>
      </c>
      <c r="C47" s="8">
        <f t="shared" si="3"/>
        <v>29999.366058091364</v>
      </c>
      <c r="D47" s="8">
        <f t="shared" si="4"/>
        <v>29997.709472136197</v>
      </c>
      <c r="E47" s="8">
        <f t="shared" si="5"/>
        <v>29634.844997471599</v>
      </c>
    </row>
    <row r="48" spans="1:5" x14ac:dyDescent="0.45">
      <c r="A48" s="6"/>
      <c r="B48" s="7"/>
      <c r="C48" s="7"/>
      <c r="D48" s="7"/>
      <c r="E48" s="7"/>
    </row>
    <row r="49" spans="1:5" x14ac:dyDescent="0.45">
      <c r="A49" s="6"/>
      <c r="B49" s="7"/>
      <c r="C49" s="7"/>
      <c r="D49" s="7"/>
      <c r="E49" s="7"/>
    </row>
    <row r="50" spans="1:5" x14ac:dyDescent="0.45">
      <c r="A50" s="6"/>
      <c r="B50" s="7"/>
      <c r="C50" s="7"/>
      <c r="D50" s="7"/>
      <c r="E50" s="7"/>
    </row>
    <row r="51" spans="1:5" x14ac:dyDescent="0.45">
      <c r="A51" s="6"/>
      <c r="B51" s="7"/>
      <c r="C51" s="7"/>
      <c r="D51" s="7"/>
      <c r="E51" s="7"/>
    </row>
    <row r="52" spans="1:5" x14ac:dyDescent="0.45">
      <c r="A52" s="6"/>
      <c r="B52" s="7"/>
      <c r="C52" s="7"/>
      <c r="D52" s="7"/>
      <c r="E52" s="7"/>
    </row>
  </sheetData>
  <mergeCells count="9">
    <mergeCell ref="C6:E6"/>
    <mergeCell ref="C7:E7"/>
    <mergeCell ref="A9:E9"/>
    <mergeCell ref="B10:E10"/>
    <mergeCell ref="A1:E1"/>
    <mergeCell ref="A2:E2"/>
    <mergeCell ref="C3:E3"/>
    <mergeCell ref="C4:E4"/>
    <mergeCell ref="C5:E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</xdr:col>
                    <xdr:colOff>28575</xdr:colOff>
                    <xdr:row>2</xdr:row>
                    <xdr:rowOff>9525</xdr:rowOff>
                  </from>
                  <to>
                    <xdr:col>1</xdr:col>
                    <xdr:colOff>1700213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885825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180975</xdr:rowOff>
                  </from>
                  <to>
                    <xdr:col>2</xdr:col>
                    <xdr:colOff>762000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2</xdr:col>
                    <xdr:colOff>1343025</xdr:colOff>
                    <xdr:row>10</xdr:row>
                    <xdr:rowOff>9525</xdr:rowOff>
                  </from>
                  <to>
                    <xdr:col>3</xdr:col>
                    <xdr:colOff>790575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695325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3488-FE6B-45DB-B1E2-A76C4D36ABD8}">
  <dimension ref="A1:E47"/>
  <sheetViews>
    <sheetView workbookViewId="0">
      <selection sqref="A1:E13"/>
    </sheetView>
  </sheetViews>
  <sheetFormatPr defaultRowHeight="14.25" x14ac:dyDescent="0.45"/>
  <cols>
    <col min="2" max="2" width="24" customWidth="1"/>
    <col min="3" max="3" width="19.53125" customWidth="1"/>
    <col min="4" max="4" width="16.6640625" customWidth="1"/>
    <col min="5" max="5" width="15.265625" customWidth="1"/>
  </cols>
  <sheetData>
    <row r="1" spans="1:5" x14ac:dyDescent="0.45">
      <c r="A1" s="9" t="s">
        <v>0</v>
      </c>
      <c r="B1" s="9"/>
      <c r="C1" s="9"/>
      <c r="D1" s="9"/>
      <c r="E1" s="9"/>
    </row>
    <row r="2" spans="1:5" x14ac:dyDescent="0.45">
      <c r="A2" s="9" t="s">
        <v>1</v>
      </c>
      <c r="B2" s="9"/>
      <c r="C2" s="9"/>
      <c r="D2" s="9"/>
      <c r="E2" s="9"/>
    </row>
    <row r="3" spans="1:5" x14ac:dyDescent="0.45">
      <c r="A3" s="2">
        <v>1800</v>
      </c>
      <c r="B3" s="2"/>
      <c r="C3" s="1" t="s">
        <v>2</v>
      </c>
      <c r="D3" s="1"/>
      <c r="E3" s="1"/>
    </row>
    <row r="4" spans="1:5" x14ac:dyDescent="0.45">
      <c r="A4" s="2">
        <v>0.3</v>
      </c>
      <c r="B4" s="2"/>
      <c r="C4" s="1" t="s">
        <v>3</v>
      </c>
      <c r="D4" s="1"/>
      <c r="E4" s="1"/>
    </row>
    <row r="5" spans="1:5" x14ac:dyDescent="0.45">
      <c r="A5" s="2">
        <v>1.0000000000000001E-5</v>
      </c>
      <c r="B5" s="2"/>
      <c r="C5" s="1" t="s">
        <v>4</v>
      </c>
      <c r="D5" s="1"/>
      <c r="E5" s="1"/>
    </row>
    <row r="6" spans="1:5" x14ac:dyDescent="0.45">
      <c r="A6" s="2">
        <v>2000</v>
      </c>
      <c r="B6" s="2"/>
      <c r="C6" s="1" t="s">
        <v>5</v>
      </c>
      <c r="D6" s="1"/>
      <c r="E6" s="1"/>
    </row>
    <row r="7" spans="1:5" x14ac:dyDescent="0.45">
      <c r="A7" s="2">
        <v>100</v>
      </c>
      <c r="B7" s="2"/>
      <c r="C7" s="1" t="s">
        <v>6</v>
      </c>
      <c r="D7" s="1"/>
      <c r="E7" s="1"/>
    </row>
    <row r="8" spans="1:5" x14ac:dyDescent="0.45">
      <c r="B8" t="b">
        <v>0</v>
      </c>
      <c r="C8" t="b">
        <v>1</v>
      </c>
      <c r="D8" t="b">
        <v>1</v>
      </c>
      <c r="E8" t="b">
        <v>0</v>
      </c>
    </row>
    <row r="9" spans="1:5" x14ac:dyDescent="0.45">
      <c r="A9" s="9" t="s">
        <v>7</v>
      </c>
      <c r="B9" s="9"/>
      <c r="C9" s="9"/>
      <c r="D9" s="9"/>
      <c r="E9" s="9"/>
    </row>
    <row r="10" spans="1:5" x14ac:dyDescent="0.45">
      <c r="A10" s="2">
        <v>30000</v>
      </c>
      <c r="B10" s="9" t="s">
        <v>8</v>
      </c>
      <c r="C10" s="9"/>
      <c r="D10" s="9"/>
      <c r="E10" s="9"/>
    </row>
    <row r="11" spans="1:5" x14ac:dyDescent="0.45">
      <c r="A11" s="10" t="s">
        <v>9</v>
      </c>
      <c r="B11" s="11" t="s">
        <v>10</v>
      </c>
      <c r="C11" s="11" t="s">
        <v>11</v>
      </c>
      <c r="D11" s="11" t="s">
        <v>12</v>
      </c>
      <c r="E11" s="11" t="s">
        <v>13</v>
      </c>
    </row>
    <row r="12" spans="1:5" x14ac:dyDescent="0.45">
      <c r="A12" s="3">
        <v>0</v>
      </c>
      <c r="B12" s="4" t="e">
        <f>IF(B8,$A$3,#N/A)</f>
        <v>#N/A</v>
      </c>
      <c r="C12" s="4">
        <f t="shared" ref="C12:E12" si="0">IF(C8,$A$3,#N/A)</f>
        <v>1800</v>
      </c>
      <c r="D12" s="4">
        <f t="shared" si="0"/>
        <v>1800</v>
      </c>
      <c r="E12" s="5" t="e">
        <f t="shared" si="0"/>
        <v>#N/A</v>
      </c>
    </row>
    <row r="13" spans="1:5" x14ac:dyDescent="0.45">
      <c r="A13" s="2">
        <f>A12+1</f>
        <v>1</v>
      </c>
      <c r="B13" s="8" t="e">
        <f>IF(B12+($A$4+1)*B12&lt;1.1*$A$10,B12+($A$4+1)*B12,1.1*$A$10)</f>
        <v>#N/A</v>
      </c>
      <c r="C13" s="8">
        <f>IF(C12+($A$4-$A$5*C12)*C12&gt;0,C12+($A$4-$A$5*C12)*C12,0)</f>
        <v>2307.6</v>
      </c>
      <c r="D13" s="8">
        <f>IF(D12+($A$4-$A$5*D12)*(D12-$A$6) &gt;0,D12+($A$4-$A$5*D12)*(D12-$A$6),0)</f>
        <v>1743.6</v>
      </c>
      <c r="E13" s="8" t="e">
        <f>IF(E12+($A$4-$A$5*E12)*(E12-$A$6)-$A$7&gt;0,E12+($A$4-$A$5*E12)*(E12-$A$6)-$A$7,0)</f>
        <v>#N/A</v>
      </c>
    </row>
    <row r="14" spans="1:5" x14ac:dyDescent="0.45">
      <c r="A14" s="2">
        <f t="shared" ref="A14:A35" si="1">A13+1</f>
        <v>2</v>
      </c>
      <c r="B14" s="8" t="e">
        <f t="shared" ref="B14:B35" si="2">IF(B13+($A$4+1)*B13&lt;1.1*$A$10,B13+($A$4+1)*B13,1.1*$A$10)</f>
        <v>#N/A</v>
      </c>
      <c r="C14" s="8">
        <f t="shared" ref="C14:C35" si="3">IF(C13+($A$4-$A$5*C13)*C13&gt;0,C13+($A$4-$A$5*C13)*C13,0)</f>
        <v>2946.6298223999997</v>
      </c>
      <c r="D14" s="8">
        <f t="shared" ref="D14:D35" si="4">IF(D13+($A$4-$A$5*D13)*(D13-$A$6) &gt;0,D13+($A$4-$A$5*D13)*(D13-$A$6),0)</f>
        <v>1671.1505903999998</v>
      </c>
      <c r="E14" s="8" t="e">
        <f t="shared" ref="E14:E35" si="5">IF(E13+($A$4-$A$5*E13)*(E13-$A$6)-$A$7&gt;0,E13+($A$4-$A$5*E13)*(E13-$A$6)-$A$7,0)</f>
        <v>#N/A</v>
      </c>
    </row>
    <row r="15" spans="1:5" x14ac:dyDescent="0.45">
      <c r="A15" s="2">
        <f t="shared" si="1"/>
        <v>3</v>
      </c>
      <c r="B15" s="8" t="e">
        <f t="shared" si="2"/>
        <v>#N/A</v>
      </c>
      <c r="C15" s="8">
        <f t="shared" si="3"/>
        <v>3743.7924960174291</v>
      </c>
      <c r="D15" s="8">
        <f t="shared" si="4"/>
        <v>1577.9913363700571</v>
      </c>
      <c r="E15" s="8" t="e">
        <f t="shared" si="5"/>
        <v>#N/A</v>
      </c>
    </row>
    <row r="16" spans="1:5" x14ac:dyDescent="0.45">
      <c r="A16" s="2">
        <f t="shared" si="1"/>
        <v>4</v>
      </c>
      <c r="B16" s="8" t="e">
        <f t="shared" si="2"/>
        <v>#N/A</v>
      </c>
      <c r="C16" s="8">
        <f t="shared" si="3"/>
        <v>4726.7704222902939</v>
      </c>
      <c r="D16" s="8">
        <f t="shared" si="4"/>
        <v>1458.0479974318857</v>
      </c>
      <c r="E16" s="8" t="e">
        <f t="shared" si="5"/>
        <v>#N/A</v>
      </c>
    </row>
    <row r="17" spans="1:5" x14ac:dyDescent="0.45">
      <c r="A17" s="2">
        <f t="shared" si="1"/>
        <v>5</v>
      </c>
      <c r="B17" s="8" t="e">
        <f t="shared" si="2"/>
        <v>#N/A</v>
      </c>
      <c r="C17" s="8">
        <f t="shared" si="3"/>
        <v>5921.3779627269987</v>
      </c>
      <c r="D17" s="8">
        <f t="shared" si="4"/>
        <v>1303.3643169819379</v>
      </c>
      <c r="E17" s="8" t="e">
        <f t="shared" si="5"/>
        <v>#N/A</v>
      </c>
    </row>
    <row r="18" spans="1:5" x14ac:dyDescent="0.45">
      <c r="A18" s="2">
        <f t="shared" si="1"/>
        <v>6</v>
      </c>
      <c r="B18" s="8" t="e">
        <f t="shared" si="2"/>
        <v>#N/A</v>
      </c>
      <c r="C18" s="8">
        <f t="shared" si="3"/>
        <v>7347.1641817704094</v>
      </c>
      <c r="D18" s="8">
        <f t="shared" si="4"/>
        <v>1103.45331298834</v>
      </c>
      <c r="E18" s="8" t="e">
        <f t="shared" si="5"/>
        <v>#N/A</v>
      </c>
    </row>
    <row r="19" spans="1:5" x14ac:dyDescent="0.45">
      <c r="A19" s="2">
        <f t="shared" si="1"/>
        <v>7</v>
      </c>
      <c r="B19" s="8" t="e">
        <f t="shared" si="2"/>
        <v>#N/A</v>
      </c>
      <c r="C19" s="8">
        <f t="shared" si="3"/>
        <v>9011.5052211626316</v>
      </c>
      <c r="D19" s="8">
        <f t="shared" si="4"/>
        <v>844.38228100515948</v>
      </c>
      <c r="E19" s="8" t="e">
        <f t="shared" si="5"/>
        <v>#N/A</v>
      </c>
    </row>
    <row r="20" spans="1:5" x14ac:dyDescent="0.45">
      <c r="A20" s="2">
        <f t="shared" si="1"/>
        <v>8</v>
      </c>
      <c r="B20" s="8" t="e">
        <f t="shared" si="2"/>
        <v>#N/A</v>
      </c>
      <c r="C20" s="8">
        <f t="shared" si="3"/>
        <v>10902.884524001007</v>
      </c>
      <c r="D20" s="8">
        <f t="shared" si="4"/>
        <v>507.45479656205572</v>
      </c>
      <c r="E20" s="8" t="e">
        <f t="shared" si="5"/>
        <v>#N/A</v>
      </c>
    </row>
    <row r="21" spans="1:5" x14ac:dyDescent="0.45">
      <c r="A21" s="2">
        <f t="shared" si="1"/>
        <v>9</v>
      </c>
      <c r="B21" s="8" t="e">
        <f t="shared" si="2"/>
        <v>#N/A</v>
      </c>
      <c r="C21" s="8">
        <f t="shared" si="3"/>
        <v>12985.020971764301</v>
      </c>
      <c r="D21" s="8">
        <f t="shared" si="4"/>
        <v>67.265227756375168</v>
      </c>
      <c r="E21" s="8" t="e">
        <f t="shared" si="5"/>
        <v>#N/A</v>
      </c>
    </row>
    <row r="22" spans="1:5" x14ac:dyDescent="0.45">
      <c r="A22" s="2">
        <f t="shared" si="1"/>
        <v>10</v>
      </c>
      <c r="B22" s="8" t="e">
        <f t="shared" si="2"/>
        <v>#N/A</v>
      </c>
      <c r="C22" s="8">
        <f t="shared" si="3"/>
        <v>15194.419566922004</v>
      </c>
      <c r="D22" s="8">
        <f t="shared" si="4"/>
        <v>0</v>
      </c>
      <c r="E22" s="8" t="e">
        <f t="shared" si="5"/>
        <v>#N/A</v>
      </c>
    </row>
    <row r="23" spans="1:5" x14ac:dyDescent="0.45">
      <c r="A23" s="2">
        <f t="shared" si="1"/>
        <v>11</v>
      </c>
      <c r="B23" s="8" t="e">
        <f t="shared" si="2"/>
        <v>#N/A</v>
      </c>
      <c r="C23" s="8">
        <f t="shared" si="3"/>
        <v>17444.041577241984</v>
      </c>
      <c r="D23" s="8">
        <f t="shared" si="4"/>
        <v>0</v>
      </c>
      <c r="E23" s="8" t="e">
        <f t="shared" si="5"/>
        <v>#N/A</v>
      </c>
    </row>
    <row r="24" spans="1:5" x14ac:dyDescent="0.45">
      <c r="A24" s="2">
        <f t="shared" si="1"/>
        <v>12</v>
      </c>
      <c r="B24" s="8" t="e">
        <f t="shared" si="2"/>
        <v>#N/A</v>
      </c>
      <c r="C24" s="8">
        <f t="shared" si="3"/>
        <v>19634.308184929108</v>
      </c>
      <c r="D24" s="8">
        <f t="shared" si="4"/>
        <v>0</v>
      </c>
      <c r="E24" s="8" t="e">
        <f t="shared" si="5"/>
        <v>#N/A</v>
      </c>
    </row>
    <row r="25" spans="1:5" x14ac:dyDescent="0.45">
      <c r="A25" s="2">
        <f t="shared" si="1"/>
        <v>13</v>
      </c>
      <c r="B25" s="8" t="e">
        <f t="shared" si="2"/>
        <v>#N/A</v>
      </c>
      <c r="C25" s="8">
        <f t="shared" si="3"/>
        <v>21669.540061400097</v>
      </c>
      <c r="D25" s="8">
        <f t="shared" si="4"/>
        <v>0</v>
      </c>
      <c r="E25" s="8" t="e">
        <f t="shared" si="5"/>
        <v>#N/A</v>
      </c>
    </row>
    <row r="26" spans="1:5" x14ac:dyDescent="0.45">
      <c r="A26" s="2">
        <f t="shared" si="1"/>
        <v>14</v>
      </c>
      <c r="B26" s="8" t="e">
        <f t="shared" si="2"/>
        <v>#N/A</v>
      </c>
      <c r="C26" s="8">
        <f t="shared" si="3"/>
        <v>23474.712415093887</v>
      </c>
      <c r="D26" s="8">
        <f t="shared" si="4"/>
        <v>0</v>
      </c>
      <c r="E26" s="8" t="e">
        <f t="shared" si="5"/>
        <v>#N/A</v>
      </c>
    </row>
    <row r="27" spans="1:5" x14ac:dyDescent="0.45">
      <c r="A27" s="2">
        <f t="shared" si="1"/>
        <v>15</v>
      </c>
      <c r="B27" s="8" t="e">
        <f t="shared" si="2"/>
        <v>#N/A</v>
      </c>
      <c r="C27" s="8">
        <f t="shared" si="3"/>
        <v>25006.504909908421</v>
      </c>
      <c r="D27" s="8">
        <f t="shared" si="4"/>
        <v>0</v>
      </c>
      <c r="E27" s="8" t="e">
        <f t="shared" si="5"/>
        <v>#N/A</v>
      </c>
    </row>
    <row r="28" spans="1:5" x14ac:dyDescent="0.45">
      <c r="A28" s="2">
        <f t="shared" si="1"/>
        <v>16</v>
      </c>
      <c r="B28" s="8" t="e">
        <f t="shared" si="2"/>
        <v>#N/A</v>
      </c>
      <c r="C28" s="8">
        <f t="shared" si="3"/>
        <v>26255.203504788205</v>
      </c>
      <c r="D28" s="8">
        <f t="shared" si="4"/>
        <v>0</v>
      </c>
      <c r="E28" s="8" t="e">
        <f t="shared" si="5"/>
        <v>#N/A</v>
      </c>
    </row>
    <row r="29" spans="1:5" x14ac:dyDescent="0.45">
      <c r="A29" s="2">
        <f t="shared" si="1"/>
        <v>17</v>
      </c>
      <c r="B29" s="8" t="e">
        <f t="shared" si="2"/>
        <v>#N/A</v>
      </c>
      <c r="C29" s="8">
        <f t="shared" si="3"/>
        <v>27238.407445446239</v>
      </c>
      <c r="D29" s="8">
        <f t="shared" si="4"/>
        <v>0</v>
      </c>
      <c r="E29" s="8" t="e">
        <f t="shared" si="5"/>
        <v>#N/A</v>
      </c>
    </row>
    <row r="30" spans="1:5" x14ac:dyDescent="0.45">
      <c r="A30" s="2">
        <f t="shared" si="1"/>
        <v>18</v>
      </c>
      <c r="B30" s="8" t="e">
        <f t="shared" si="2"/>
        <v>#N/A</v>
      </c>
      <c r="C30" s="8">
        <f t="shared" si="3"/>
        <v>27990.621277438699</v>
      </c>
      <c r="D30" s="8">
        <f t="shared" si="4"/>
        <v>0</v>
      </c>
      <c r="E30" s="8" t="e">
        <f t="shared" si="5"/>
        <v>#N/A</v>
      </c>
    </row>
    <row r="31" spans="1:5" x14ac:dyDescent="0.45">
      <c r="A31" s="2">
        <f t="shared" si="1"/>
        <v>19</v>
      </c>
      <c r="B31" s="8" t="e">
        <f t="shared" si="2"/>
        <v>#N/A</v>
      </c>
      <c r="C31" s="8">
        <f t="shared" si="3"/>
        <v>28553.058865700266</v>
      </c>
      <c r="D31" s="8">
        <f t="shared" si="4"/>
        <v>0</v>
      </c>
      <c r="E31" s="8" t="e">
        <f t="shared" si="5"/>
        <v>#N/A</v>
      </c>
    </row>
    <row r="32" spans="1:5" x14ac:dyDescent="0.45">
      <c r="A32" s="2">
        <f t="shared" si="1"/>
        <v>20</v>
      </c>
      <c r="B32" s="8" t="e">
        <f t="shared" si="2"/>
        <v>#N/A</v>
      </c>
      <c r="C32" s="8">
        <f t="shared" si="3"/>
        <v>28966.204819528899</v>
      </c>
      <c r="D32" s="8">
        <f t="shared" si="4"/>
        <v>0</v>
      </c>
      <c r="E32" s="8" t="e">
        <f t="shared" si="5"/>
        <v>#N/A</v>
      </c>
    </row>
    <row r="33" spans="1:5" x14ac:dyDescent="0.45">
      <c r="A33" s="2">
        <f t="shared" si="1"/>
        <v>21</v>
      </c>
      <c r="B33" s="8" t="e">
        <f t="shared" si="2"/>
        <v>#N/A</v>
      </c>
      <c r="C33" s="8">
        <f t="shared" si="3"/>
        <v>29265.656048918576</v>
      </c>
      <c r="D33" s="8">
        <f t="shared" si="4"/>
        <v>0</v>
      </c>
      <c r="E33" s="8" t="e">
        <f t="shared" si="5"/>
        <v>#N/A</v>
      </c>
    </row>
    <row r="34" spans="1:5" x14ac:dyDescent="0.45">
      <c r="A34" s="2">
        <f t="shared" si="1"/>
        <v>22</v>
      </c>
      <c r="B34" s="8" t="e">
        <f t="shared" si="2"/>
        <v>#N/A</v>
      </c>
      <c r="C34" s="8">
        <f t="shared" si="3"/>
        <v>29480.566623858103</v>
      </c>
      <c r="D34" s="8">
        <f t="shared" si="4"/>
        <v>0</v>
      </c>
      <c r="E34" s="8" t="e">
        <f t="shared" si="5"/>
        <v>#N/A</v>
      </c>
    </row>
    <row r="35" spans="1:5" x14ac:dyDescent="0.45">
      <c r="A35" s="2">
        <f t="shared" si="1"/>
        <v>23</v>
      </c>
      <c r="B35" s="8" t="e">
        <f t="shared" si="2"/>
        <v>#N/A</v>
      </c>
      <c r="C35" s="8">
        <f t="shared" si="3"/>
        <v>29633.698526378168</v>
      </c>
      <c r="D35" s="8">
        <f t="shared" si="4"/>
        <v>0</v>
      </c>
      <c r="E35" s="8" t="e">
        <f t="shared" si="5"/>
        <v>#N/A</v>
      </c>
    </row>
    <row r="36" spans="1:5" x14ac:dyDescent="0.45">
      <c r="A36" s="2">
        <f t="shared" ref="A36:A46" si="6">A35+1</f>
        <v>24</v>
      </c>
      <c r="B36" s="8" t="e">
        <f t="shared" ref="B36:B46" si="7">IF(B35+($A$4+1)*B35&lt;1.1*$A$10,B35+($A$4+1)*B35,1.1*$A$10)</f>
        <v>#N/A</v>
      </c>
      <c r="C36" s="8">
        <f t="shared" ref="C36:C46" si="8">IF(C35+($A$4-$A$5*C35)*C35&gt;0,C35+($A$4-$A$5*C35)*C35,0)</f>
        <v>29742.247200768939</v>
      </c>
      <c r="D36" s="8">
        <f t="shared" ref="D36:D46" si="9">IF(D35+($A$4-$A$5*D35)*(D35-$A$6) &gt;0,D35+($A$4-$A$5*D35)*(D35-$A$6),0)</f>
        <v>0</v>
      </c>
      <c r="E36" s="8" t="e">
        <f t="shared" ref="E36:E46" si="10">IF(E35+($A$4-$A$5*E35)*(E35-$A$6)-$A$7&gt;0,E35+($A$4-$A$5*E35)*(E35-$A$6)-$A$7,0)</f>
        <v>#N/A</v>
      </c>
    </row>
    <row r="37" spans="1:5" x14ac:dyDescent="0.45">
      <c r="A37" s="2">
        <f t="shared" si="6"/>
        <v>25</v>
      </c>
      <c r="B37" s="8" t="e">
        <f t="shared" si="7"/>
        <v>#N/A</v>
      </c>
      <c r="C37" s="8">
        <f t="shared" si="8"/>
        <v>29818.908675483144</v>
      </c>
      <c r="D37" s="8">
        <f t="shared" si="9"/>
        <v>0</v>
      </c>
      <c r="E37" s="8" t="e">
        <f t="shared" si="10"/>
        <v>#N/A</v>
      </c>
    </row>
    <row r="38" spans="1:5" x14ac:dyDescent="0.45">
      <c r="A38" s="2">
        <f t="shared" si="6"/>
        <v>26</v>
      </c>
      <c r="B38" s="8" t="e">
        <f t="shared" si="7"/>
        <v>#N/A</v>
      </c>
      <c r="C38" s="8">
        <f t="shared" si="8"/>
        <v>29872.908132160046</v>
      </c>
      <c r="D38" s="8">
        <f t="shared" si="9"/>
        <v>0</v>
      </c>
      <c r="E38" s="8" t="e">
        <f t="shared" si="10"/>
        <v>#N/A</v>
      </c>
    </row>
    <row r="39" spans="1:5" x14ac:dyDescent="0.45">
      <c r="A39" s="2">
        <f t="shared" si="6"/>
        <v>27</v>
      </c>
      <c r="B39" s="8" t="e">
        <f t="shared" si="7"/>
        <v>#N/A</v>
      </c>
      <c r="C39" s="8">
        <f t="shared" si="8"/>
        <v>29910.874169083319</v>
      </c>
      <c r="D39" s="8">
        <f t="shared" si="9"/>
        <v>0</v>
      </c>
      <c r="E39" s="8" t="e">
        <f t="shared" si="10"/>
        <v>#N/A</v>
      </c>
    </row>
    <row r="40" spans="1:5" x14ac:dyDescent="0.45">
      <c r="A40" s="2">
        <f t="shared" si="6"/>
        <v>28</v>
      </c>
      <c r="B40" s="8" t="e">
        <f t="shared" si="7"/>
        <v>#N/A</v>
      </c>
      <c r="C40" s="8">
        <f t="shared" si="8"/>
        <v>29937.532484220956</v>
      </c>
      <c r="D40" s="8">
        <f t="shared" si="9"/>
        <v>0</v>
      </c>
      <c r="E40" s="8" t="e">
        <f t="shared" si="10"/>
        <v>#N/A</v>
      </c>
    </row>
    <row r="41" spans="1:5" x14ac:dyDescent="0.45">
      <c r="A41" s="2">
        <f t="shared" si="6"/>
        <v>29</v>
      </c>
      <c r="B41" s="8" t="e">
        <f t="shared" si="7"/>
        <v>#N/A</v>
      </c>
      <c r="C41" s="8">
        <f t="shared" si="8"/>
        <v>29956.233717049392</v>
      </c>
      <c r="D41" s="8">
        <f t="shared" si="9"/>
        <v>0</v>
      </c>
      <c r="E41" s="8" t="e">
        <f t="shared" si="10"/>
        <v>#N/A</v>
      </c>
    </row>
    <row r="42" spans="1:5" x14ac:dyDescent="0.45">
      <c r="A42" s="2">
        <f t="shared" si="6"/>
        <v>30</v>
      </c>
      <c r="B42" s="8" t="e">
        <f t="shared" si="7"/>
        <v>#N/A</v>
      </c>
      <c r="C42" s="8">
        <f t="shared" si="8"/>
        <v>29969.344447059339</v>
      </c>
      <c r="D42" s="8">
        <f t="shared" si="9"/>
        <v>0</v>
      </c>
      <c r="E42" s="8" t="e">
        <f t="shared" si="10"/>
        <v>#N/A</v>
      </c>
    </row>
    <row r="43" spans="1:5" x14ac:dyDescent="0.45">
      <c r="A43" s="2">
        <f t="shared" si="6"/>
        <v>31</v>
      </c>
      <c r="B43" s="8" t="e">
        <f t="shared" si="7"/>
        <v>#N/A</v>
      </c>
      <c r="C43" s="8">
        <f t="shared" si="8"/>
        <v>29978.531715312274</v>
      </c>
      <c r="D43" s="8">
        <f t="shared" si="9"/>
        <v>0</v>
      </c>
      <c r="E43" s="8" t="e">
        <f t="shared" si="10"/>
        <v>#N/A</v>
      </c>
    </row>
    <row r="44" spans="1:5" x14ac:dyDescent="0.45">
      <c r="A44" s="2">
        <f t="shared" si="6"/>
        <v>32</v>
      </c>
      <c r="B44" s="8" t="e">
        <f t="shared" si="7"/>
        <v>#N/A</v>
      </c>
      <c r="C44" s="8">
        <f t="shared" si="8"/>
        <v>29984.967591846114</v>
      </c>
      <c r="D44" s="8">
        <f t="shared" si="9"/>
        <v>0</v>
      </c>
      <c r="E44" s="8" t="e">
        <f t="shared" si="10"/>
        <v>#N/A</v>
      </c>
    </row>
    <row r="45" spans="1:5" x14ac:dyDescent="0.45">
      <c r="A45" s="2">
        <f t="shared" si="6"/>
        <v>33</v>
      </c>
      <c r="B45" s="8" t="e">
        <f t="shared" si="7"/>
        <v>#N/A</v>
      </c>
      <c r="C45" s="8">
        <f t="shared" si="8"/>
        <v>29989.475054559331</v>
      </c>
      <c r="D45" s="8">
        <f t="shared" si="9"/>
        <v>0</v>
      </c>
      <c r="E45" s="8" t="e">
        <f t="shared" si="10"/>
        <v>#N/A</v>
      </c>
    </row>
    <row r="46" spans="1:5" x14ac:dyDescent="0.45">
      <c r="A46" s="2">
        <f t="shared" si="6"/>
        <v>34</v>
      </c>
      <c r="B46" s="8" t="e">
        <f t="shared" si="7"/>
        <v>#N/A</v>
      </c>
      <c r="C46" s="8">
        <f t="shared" si="8"/>
        <v>29992.631430446763</v>
      </c>
      <c r="D46" s="8">
        <f t="shared" si="9"/>
        <v>0</v>
      </c>
      <c r="E46" s="8" t="e">
        <f t="shared" si="10"/>
        <v>#N/A</v>
      </c>
    </row>
    <row r="47" spans="1:5" x14ac:dyDescent="0.45">
      <c r="A47" s="2">
        <f t="shared" ref="A47" si="11">A46+1</f>
        <v>35</v>
      </c>
      <c r="B47" s="8" t="e">
        <f t="shared" ref="B47" si="12">IF(B46+($A$4+1)*B46&lt;1.1*$A$10,B46+($A$4+1)*B46,1.1*$A$10)</f>
        <v>#N/A</v>
      </c>
      <c r="C47" s="8">
        <f t="shared" ref="C47" si="13">IF(C46+($A$4-$A$5*C46)*C46&gt;0,C46+($A$4-$A$5*C46)*C46,0)</f>
        <v>29994.84145835456</v>
      </c>
      <c r="D47" s="8">
        <f t="shared" ref="D47" si="14">IF(D46+($A$4-$A$5*D46)*(D46-$A$6) &gt;0,D46+($A$4-$A$5*D46)*(D46-$A$6),0)</f>
        <v>0</v>
      </c>
      <c r="E47" s="8" t="e">
        <f t="shared" ref="E47" si="15">IF(E46+($A$4-$A$5*E46)*(E46-$A$6)-$A$7&gt;0,E46+($A$4-$A$5*E46)*(E46-$A$6)-$A$7,0)</f>
        <v>#N/A</v>
      </c>
    </row>
  </sheetData>
  <mergeCells count="9">
    <mergeCell ref="C7:E7"/>
    <mergeCell ref="A9:E9"/>
    <mergeCell ref="B10:E10"/>
    <mergeCell ref="A1:E1"/>
    <mergeCell ref="A2:E2"/>
    <mergeCell ref="C3:E3"/>
    <mergeCell ref="C4:E4"/>
    <mergeCell ref="C5:E5"/>
    <mergeCell ref="C6:E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1</xdr:col>
                    <xdr:colOff>28575</xdr:colOff>
                    <xdr:row>2</xdr:row>
                    <xdr:rowOff>9525</xdr:rowOff>
                  </from>
                  <to>
                    <xdr:col>1</xdr:col>
                    <xdr:colOff>1700213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885825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180975</xdr:rowOff>
                  </from>
                  <to>
                    <xdr:col>2</xdr:col>
                    <xdr:colOff>762000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1343025</xdr:colOff>
                    <xdr:row>10</xdr:row>
                    <xdr:rowOff>9525</xdr:rowOff>
                  </from>
                  <to>
                    <xdr:col>3</xdr:col>
                    <xdr:colOff>738188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695325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885825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180975</xdr:rowOff>
                  </from>
                  <to>
                    <xdr:col>2</xdr:col>
                    <xdr:colOff>762000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1343025</xdr:colOff>
                    <xdr:row>10</xdr:row>
                    <xdr:rowOff>9525</xdr:rowOff>
                  </from>
                  <to>
                    <xdr:col>3</xdr:col>
                    <xdr:colOff>738188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695325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DFA2-D13F-4421-ACD3-95A34B22D7C7}">
  <dimension ref="A1:E47"/>
  <sheetViews>
    <sheetView tabSelected="1" workbookViewId="0">
      <selection activeCell="A8" sqref="A8"/>
    </sheetView>
  </sheetViews>
  <sheetFormatPr defaultRowHeight="14.25" x14ac:dyDescent="0.45"/>
  <cols>
    <col min="2" max="2" width="23.9296875" customWidth="1"/>
    <col min="3" max="3" width="18.86328125" customWidth="1"/>
    <col min="4" max="4" width="17.19921875" customWidth="1"/>
    <col min="5" max="5" width="14.86328125" customWidth="1"/>
  </cols>
  <sheetData>
    <row r="1" spans="1:5" x14ac:dyDescent="0.45">
      <c r="A1" s="9" t="s">
        <v>0</v>
      </c>
      <c r="B1" s="9"/>
      <c r="C1" s="9"/>
      <c r="D1" s="9"/>
      <c r="E1" s="9"/>
    </row>
    <row r="2" spans="1:5" x14ac:dyDescent="0.45">
      <c r="A2" s="9" t="s">
        <v>1</v>
      </c>
      <c r="B2" s="9"/>
      <c r="C2" s="9"/>
      <c r="D2" s="9"/>
      <c r="E2" s="9"/>
    </row>
    <row r="3" spans="1:5" x14ac:dyDescent="0.45">
      <c r="A3" s="2">
        <v>1400</v>
      </c>
      <c r="B3" s="2"/>
      <c r="C3" s="1" t="s">
        <v>2</v>
      </c>
      <c r="D3" s="1"/>
      <c r="E3" s="1"/>
    </row>
    <row r="4" spans="1:5" x14ac:dyDescent="0.45">
      <c r="A4" s="2">
        <v>0.3</v>
      </c>
      <c r="B4" s="2"/>
      <c r="C4" s="1" t="s">
        <v>3</v>
      </c>
      <c r="D4" s="1"/>
      <c r="E4" s="1"/>
    </row>
    <row r="5" spans="1:5" x14ac:dyDescent="0.45">
      <c r="A5" s="2">
        <v>1.0000000000000001E-5</v>
      </c>
      <c r="B5" s="2"/>
      <c r="C5" s="1" t="s">
        <v>4</v>
      </c>
      <c r="D5" s="1"/>
      <c r="E5" s="1"/>
    </row>
    <row r="6" spans="1:5" x14ac:dyDescent="0.45">
      <c r="A6" s="2">
        <v>2000</v>
      </c>
      <c r="B6" s="2"/>
      <c r="C6" s="1" t="s">
        <v>5</v>
      </c>
      <c r="D6" s="1"/>
      <c r="E6" s="1"/>
    </row>
    <row r="7" spans="1:5" x14ac:dyDescent="0.45">
      <c r="A7" s="2">
        <v>200</v>
      </c>
      <c r="B7" s="2"/>
      <c r="C7" s="1" t="s">
        <v>6</v>
      </c>
      <c r="D7" s="1"/>
      <c r="E7" s="1"/>
    </row>
    <row r="8" spans="1:5" x14ac:dyDescent="0.45">
      <c r="B8" t="b">
        <v>0</v>
      </c>
      <c r="C8" t="b">
        <v>0</v>
      </c>
      <c r="D8" t="b">
        <v>1</v>
      </c>
      <c r="E8" t="b">
        <v>1</v>
      </c>
    </row>
    <row r="9" spans="1:5" x14ac:dyDescent="0.45">
      <c r="A9" s="9" t="s">
        <v>7</v>
      </c>
      <c r="B9" s="9"/>
      <c r="C9" s="9"/>
      <c r="D9" s="9"/>
      <c r="E9" s="9"/>
    </row>
    <row r="10" spans="1:5" x14ac:dyDescent="0.45">
      <c r="A10" s="2">
        <v>30000</v>
      </c>
      <c r="B10" s="9" t="s">
        <v>8</v>
      </c>
      <c r="C10" s="9"/>
      <c r="D10" s="9"/>
      <c r="E10" s="9"/>
    </row>
    <row r="11" spans="1:5" x14ac:dyDescent="0.45">
      <c r="A11" s="10" t="s">
        <v>9</v>
      </c>
      <c r="B11" s="11" t="s">
        <v>10</v>
      </c>
      <c r="C11" s="11" t="s">
        <v>11</v>
      </c>
      <c r="D11" s="11" t="s">
        <v>12</v>
      </c>
      <c r="E11" s="11" t="s">
        <v>13</v>
      </c>
    </row>
    <row r="12" spans="1:5" x14ac:dyDescent="0.45">
      <c r="A12" s="3">
        <v>0</v>
      </c>
      <c r="B12" s="4" t="e">
        <f>IF(B8,$A$3,#N/A)</f>
        <v>#N/A</v>
      </c>
      <c r="C12" s="4" t="e">
        <f t="shared" ref="C12:E12" si="0">IF(C8,$A$3,#N/A)</f>
        <v>#N/A</v>
      </c>
      <c r="D12" s="4">
        <f t="shared" si="0"/>
        <v>1400</v>
      </c>
      <c r="E12" s="5">
        <f t="shared" si="0"/>
        <v>1400</v>
      </c>
    </row>
    <row r="13" spans="1:5" x14ac:dyDescent="0.45">
      <c r="A13" s="2">
        <f>A12+1</f>
        <v>1</v>
      </c>
      <c r="B13" s="8" t="e">
        <f>IF(B12+($A$4+1)*B12&lt;1.1*$A$10,B12+($A$4+1)*B12,1.1*$A$10)</f>
        <v>#N/A</v>
      </c>
      <c r="C13" s="8" t="e">
        <f>IF(C12+($A$4-$A$5*C12)*C12&gt;0,C12+($A$4-$A$5*C12)*C12,0)</f>
        <v>#N/A</v>
      </c>
      <c r="D13" s="8">
        <f>IF(D12+($A$4-$A$5*D12)*(D12-$A$6) &gt;0,D12+($A$4-$A$5*D12)*(D12-$A$6),0)</f>
        <v>1228.4000000000001</v>
      </c>
      <c r="E13" s="8">
        <f>IF(E12+($A$4-$A$5*E12)*(E12-$A$6)-$A$7&gt;0,E12+($A$4-$A$5*E12)*(E12-$A$6)-$A$7,0)</f>
        <v>1028.4000000000001</v>
      </c>
    </row>
    <row r="14" spans="1:5" x14ac:dyDescent="0.45">
      <c r="A14" s="2">
        <f t="shared" ref="A14:A47" si="1">A13+1</f>
        <v>2</v>
      </c>
      <c r="B14" s="8" t="e">
        <f t="shared" ref="B14:B47" si="2">IF(B13+($A$4+1)*B13&lt;1.1*$A$10,B13+($A$4+1)*B13,1.1*$A$10)</f>
        <v>#N/A</v>
      </c>
      <c r="C14" s="8" t="e">
        <f t="shared" ref="C14:C47" si="3">IF(C13+($A$4-$A$5*C13)*C13&gt;0,C13+($A$4-$A$5*C13)*C13,0)</f>
        <v>#N/A</v>
      </c>
      <c r="D14" s="8">
        <f t="shared" ref="D14:D47" si="4">IF(D13+($A$4-$A$5*D13)*(D13-$A$6) &gt;0,D13+($A$4-$A$5*D13)*(D13-$A$6),0)</f>
        <v>1006.3983344000002</v>
      </c>
      <c r="E14" s="8">
        <f t="shared" ref="E14:E47" si="5">IF(E13+($A$4-$A$5*E13)*(E13-$A$6)-$A$7&gt;0,E13+($A$4-$A$5*E13)*(E13-$A$6)-$A$7,0)</f>
        <v>546.91193440000006</v>
      </c>
    </row>
    <row r="15" spans="1:5" x14ac:dyDescent="0.45">
      <c r="A15" s="2">
        <f t="shared" si="1"/>
        <v>3</v>
      </c>
      <c r="B15" s="8" t="e">
        <f t="shared" si="2"/>
        <v>#N/A</v>
      </c>
      <c r="C15" s="8" t="e">
        <f t="shared" si="3"/>
        <v>#N/A</v>
      </c>
      <c r="D15" s="8">
        <f t="shared" si="4"/>
        <v>718.31742533316924</v>
      </c>
      <c r="E15" s="8">
        <f t="shared" si="5"/>
        <v>0</v>
      </c>
    </row>
    <row r="16" spans="1:5" x14ac:dyDescent="0.45">
      <c r="A16" s="2">
        <f t="shared" si="1"/>
        <v>4</v>
      </c>
      <c r="B16" s="8" t="e">
        <f t="shared" si="2"/>
        <v>#N/A</v>
      </c>
      <c r="C16" s="8" t="e">
        <f t="shared" si="3"/>
        <v>#N/A</v>
      </c>
      <c r="D16" s="8">
        <f t="shared" si="4"/>
        <v>343.0192022044107</v>
      </c>
      <c r="E16" s="8">
        <f t="shared" si="5"/>
        <v>0</v>
      </c>
    </row>
    <row r="17" spans="1:5" x14ac:dyDescent="0.45">
      <c r="A17" s="2">
        <f t="shared" si="1"/>
        <v>5</v>
      </c>
      <c r="B17" s="8" t="e">
        <f t="shared" si="2"/>
        <v>#N/A</v>
      </c>
      <c r="C17" s="8" t="e">
        <f t="shared" si="3"/>
        <v>#N/A</v>
      </c>
      <c r="D17" s="8">
        <f t="shared" si="4"/>
        <v>0</v>
      </c>
      <c r="E17" s="8">
        <f t="shared" si="5"/>
        <v>0</v>
      </c>
    </row>
    <row r="18" spans="1:5" x14ac:dyDescent="0.45">
      <c r="A18" s="2">
        <f t="shared" si="1"/>
        <v>6</v>
      </c>
      <c r="B18" s="8" t="e">
        <f t="shared" si="2"/>
        <v>#N/A</v>
      </c>
      <c r="C18" s="8" t="e">
        <f t="shared" si="3"/>
        <v>#N/A</v>
      </c>
      <c r="D18" s="8">
        <f t="shared" si="4"/>
        <v>0</v>
      </c>
      <c r="E18" s="8">
        <f t="shared" si="5"/>
        <v>0</v>
      </c>
    </row>
    <row r="19" spans="1:5" x14ac:dyDescent="0.45">
      <c r="A19" s="2">
        <f t="shared" si="1"/>
        <v>7</v>
      </c>
      <c r="B19" s="8" t="e">
        <f t="shared" si="2"/>
        <v>#N/A</v>
      </c>
      <c r="C19" s="8" t="e">
        <f t="shared" si="3"/>
        <v>#N/A</v>
      </c>
      <c r="D19" s="8">
        <f t="shared" si="4"/>
        <v>0</v>
      </c>
      <c r="E19" s="8">
        <f t="shared" si="5"/>
        <v>0</v>
      </c>
    </row>
    <row r="20" spans="1:5" x14ac:dyDescent="0.45">
      <c r="A20" s="2">
        <f t="shared" si="1"/>
        <v>8</v>
      </c>
      <c r="B20" s="8" t="e">
        <f t="shared" si="2"/>
        <v>#N/A</v>
      </c>
      <c r="C20" s="8" t="e">
        <f t="shared" si="3"/>
        <v>#N/A</v>
      </c>
      <c r="D20" s="8">
        <f t="shared" si="4"/>
        <v>0</v>
      </c>
      <c r="E20" s="8">
        <f t="shared" si="5"/>
        <v>0</v>
      </c>
    </row>
    <row r="21" spans="1:5" x14ac:dyDescent="0.45">
      <c r="A21" s="2">
        <f t="shared" si="1"/>
        <v>9</v>
      </c>
      <c r="B21" s="8" t="e">
        <f t="shared" si="2"/>
        <v>#N/A</v>
      </c>
      <c r="C21" s="8" t="e">
        <f t="shared" si="3"/>
        <v>#N/A</v>
      </c>
      <c r="D21" s="8">
        <f t="shared" si="4"/>
        <v>0</v>
      </c>
      <c r="E21" s="8">
        <f t="shared" si="5"/>
        <v>0</v>
      </c>
    </row>
    <row r="22" spans="1:5" x14ac:dyDescent="0.45">
      <c r="A22" s="2">
        <f t="shared" si="1"/>
        <v>10</v>
      </c>
      <c r="B22" s="8" t="e">
        <f t="shared" si="2"/>
        <v>#N/A</v>
      </c>
      <c r="C22" s="8" t="e">
        <f t="shared" si="3"/>
        <v>#N/A</v>
      </c>
      <c r="D22" s="8">
        <f t="shared" si="4"/>
        <v>0</v>
      </c>
      <c r="E22" s="8">
        <f t="shared" si="5"/>
        <v>0</v>
      </c>
    </row>
    <row r="23" spans="1:5" x14ac:dyDescent="0.45">
      <c r="A23" s="2">
        <f t="shared" si="1"/>
        <v>11</v>
      </c>
      <c r="B23" s="8" t="e">
        <f t="shared" si="2"/>
        <v>#N/A</v>
      </c>
      <c r="C23" s="8" t="e">
        <f t="shared" si="3"/>
        <v>#N/A</v>
      </c>
      <c r="D23" s="8">
        <f t="shared" si="4"/>
        <v>0</v>
      </c>
      <c r="E23" s="8">
        <f t="shared" si="5"/>
        <v>0</v>
      </c>
    </row>
    <row r="24" spans="1:5" x14ac:dyDescent="0.45">
      <c r="A24" s="2">
        <f t="shared" si="1"/>
        <v>12</v>
      </c>
      <c r="B24" s="8" t="e">
        <f t="shared" si="2"/>
        <v>#N/A</v>
      </c>
      <c r="C24" s="8" t="e">
        <f t="shared" si="3"/>
        <v>#N/A</v>
      </c>
      <c r="D24" s="8">
        <f t="shared" si="4"/>
        <v>0</v>
      </c>
      <c r="E24" s="8">
        <f t="shared" si="5"/>
        <v>0</v>
      </c>
    </row>
    <row r="25" spans="1:5" x14ac:dyDescent="0.45">
      <c r="A25" s="2">
        <f t="shared" si="1"/>
        <v>13</v>
      </c>
      <c r="B25" s="8" t="e">
        <f t="shared" si="2"/>
        <v>#N/A</v>
      </c>
      <c r="C25" s="8" t="e">
        <f t="shared" si="3"/>
        <v>#N/A</v>
      </c>
      <c r="D25" s="8">
        <f t="shared" si="4"/>
        <v>0</v>
      </c>
      <c r="E25" s="8">
        <f t="shared" si="5"/>
        <v>0</v>
      </c>
    </row>
    <row r="26" spans="1:5" x14ac:dyDescent="0.45">
      <c r="A26" s="2">
        <f t="shared" si="1"/>
        <v>14</v>
      </c>
      <c r="B26" s="8" t="e">
        <f t="shared" si="2"/>
        <v>#N/A</v>
      </c>
      <c r="C26" s="8" t="e">
        <f t="shared" si="3"/>
        <v>#N/A</v>
      </c>
      <c r="D26" s="8">
        <f t="shared" si="4"/>
        <v>0</v>
      </c>
      <c r="E26" s="8">
        <f t="shared" si="5"/>
        <v>0</v>
      </c>
    </row>
    <row r="27" spans="1:5" x14ac:dyDescent="0.45">
      <c r="A27" s="2">
        <f t="shared" si="1"/>
        <v>15</v>
      </c>
      <c r="B27" s="8" t="e">
        <f t="shared" si="2"/>
        <v>#N/A</v>
      </c>
      <c r="C27" s="8" t="e">
        <f t="shared" si="3"/>
        <v>#N/A</v>
      </c>
      <c r="D27" s="8">
        <f t="shared" si="4"/>
        <v>0</v>
      </c>
      <c r="E27" s="8">
        <f t="shared" si="5"/>
        <v>0</v>
      </c>
    </row>
    <row r="28" spans="1:5" x14ac:dyDescent="0.45">
      <c r="A28" s="2">
        <f t="shared" si="1"/>
        <v>16</v>
      </c>
      <c r="B28" s="8" t="e">
        <f t="shared" si="2"/>
        <v>#N/A</v>
      </c>
      <c r="C28" s="8" t="e">
        <f t="shared" si="3"/>
        <v>#N/A</v>
      </c>
      <c r="D28" s="8">
        <f t="shared" si="4"/>
        <v>0</v>
      </c>
      <c r="E28" s="8">
        <f t="shared" si="5"/>
        <v>0</v>
      </c>
    </row>
    <row r="29" spans="1:5" x14ac:dyDescent="0.45">
      <c r="A29" s="2">
        <f t="shared" si="1"/>
        <v>17</v>
      </c>
      <c r="B29" s="8" t="e">
        <f t="shared" si="2"/>
        <v>#N/A</v>
      </c>
      <c r="C29" s="8" t="e">
        <f t="shared" si="3"/>
        <v>#N/A</v>
      </c>
      <c r="D29" s="8">
        <f t="shared" si="4"/>
        <v>0</v>
      </c>
      <c r="E29" s="8">
        <f t="shared" si="5"/>
        <v>0</v>
      </c>
    </row>
    <row r="30" spans="1:5" x14ac:dyDescent="0.45">
      <c r="A30" s="2">
        <f t="shared" si="1"/>
        <v>18</v>
      </c>
      <c r="B30" s="8" t="e">
        <f t="shared" si="2"/>
        <v>#N/A</v>
      </c>
      <c r="C30" s="8" t="e">
        <f t="shared" si="3"/>
        <v>#N/A</v>
      </c>
      <c r="D30" s="8">
        <f t="shared" si="4"/>
        <v>0</v>
      </c>
      <c r="E30" s="8">
        <f t="shared" si="5"/>
        <v>0</v>
      </c>
    </row>
    <row r="31" spans="1:5" x14ac:dyDescent="0.45">
      <c r="A31" s="2">
        <f t="shared" si="1"/>
        <v>19</v>
      </c>
      <c r="B31" s="8" t="e">
        <f t="shared" si="2"/>
        <v>#N/A</v>
      </c>
      <c r="C31" s="8" t="e">
        <f t="shared" si="3"/>
        <v>#N/A</v>
      </c>
      <c r="D31" s="8">
        <f t="shared" si="4"/>
        <v>0</v>
      </c>
      <c r="E31" s="8">
        <f t="shared" si="5"/>
        <v>0</v>
      </c>
    </row>
    <row r="32" spans="1:5" x14ac:dyDescent="0.45">
      <c r="A32" s="2">
        <f t="shared" si="1"/>
        <v>20</v>
      </c>
      <c r="B32" s="8" t="e">
        <f t="shared" si="2"/>
        <v>#N/A</v>
      </c>
      <c r="C32" s="8" t="e">
        <f t="shared" si="3"/>
        <v>#N/A</v>
      </c>
      <c r="D32" s="8">
        <f t="shared" si="4"/>
        <v>0</v>
      </c>
      <c r="E32" s="8">
        <f t="shared" si="5"/>
        <v>0</v>
      </c>
    </row>
    <row r="33" spans="1:5" x14ac:dyDescent="0.45">
      <c r="A33" s="2">
        <f t="shared" si="1"/>
        <v>21</v>
      </c>
      <c r="B33" s="8" t="e">
        <f t="shared" si="2"/>
        <v>#N/A</v>
      </c>
      <c r="C33" s="8" t="e">
        <f t="shared" si="3"/>
        <v>#N/A</v>
      </c>
      <c r="D33" s="8">
        <f t="shared" si="4"/>
        <v>0</v>
      </c>
      <c r="E33" s="8">
        <f t="shared" si="5"/>
        <v>0</v>
      </c>
    </row>
    <row r="34" spans="1:5" x14ac:dyDescent="0.45">
      <c r="A34" s="2">
        <f t="shared" si="1"/>
        <v>22</v>
      </c>
      <c r="B34" s="8" t="e">
        <f t="shared" si="2"/>
        <v>#N/A</v>
      </c>
      <c r="C34" s="8" t="e">
        <f t="shared" si="3"/>
        <v>#N/A</v>
      </c>
      <c r="D34" s="8">
        <f t="shared" si="4"/>
        <v>0</v>
      </c>
      <c r="E34" s="8">
        <f t="shared" si="5"/>
        <v>0</v>
      </c>
    </row>
    <row r="35" spans="1:5" x14ac:dyDescent="0.45">
      <c r="A35" s="2">
        <f t="shared" si="1"/>
        <v>23</v>
      </c>
      <c r="B35" s="8" t="e">
        <f t="shared" si="2"/>
        <v>#N/A</v>
      </c>
      <c r="C35" s="8" t="e">
        <f t="shared" si="3"/>
        <v>#N/A</v>
      </c>
      <c r="D35" s="8">
        <f t="shared" si="4"/>
        <v>0</v>
      </c>
      <c r="E35" s="8">
        <f t="shared" si="5"/>
        <v>0</v>
      </c>
    </row>
    <row r="36" spans="1:5" x14ac:dyDescent="0.45">
      <c r="A36" s="2">
        <f t="shared" si="1"/>
        <v>24</v>
      </c>
      <c r="B36" s="8" t="e">
        <f t="shared" si="2"/>
        <v>#N/A</v>
      </c>
      <c r="C36" s="8" t="e">
        <f t="shared" si="3"/>
        <v>#N/A</v>
      </c>
      <c r="D36" s="8">
        <f t="shared" si="4"/>
        <v>0</v>
      </c>
      <c r="E36" s="8">
        <f t="shared" si="5"/>
        <v>0</v>
      </c>
    </row>
    <row r="37" spans="1:5" x14ac:dyDescent="0.45">
      <c r="A37" s="2">
        <f t="shared" si="1"/>
        <v>25</v>
      </c>
      <c r="B37" s="8" t="e">
        <f t="shared" si="2"/>
        <v>#N/A</v>
      </c>
      <c r="C37" s="8" t="e">
        <f t="shared" si="3"/>
        <v>#N/A</v>
      </c>
      <c r="D37" s="8">
        <f t="shared" si="4"/>
        <v>0</v>
      </c>
      <c r="E37" s="8">
        <f t="shared" si="5"/>
        <v>0</v>
      </c>
    </row>
    <row r="38" spans="1:5" x14ac:dyDescent="0.45">
      <c r="A38" s="2">
        <f t="shared" si="1"/>
        <v>26</v>
      </c>
      <c r="B38" s="8" t="e">
        <f t="shared" si="2"/>
        <v>#N/A</v>
      </c>
      <c r="C38" s="8" t="e">
        <f t="shared" si="3"/>
        <v>#N/A</v>
      </c>
      <c r="D38" s="8">
        <f t="shared" si="4"/>
        <v>0</v>
      </c>
      <c r="E38" s="8">
        <f t="shared" si="5"/>
        <v>0</v>
      </c>
    </row>
    <row r="39" spans="1:5" x14ac:dyDescent="0.45">
      <c r="A39" s="2">
        <f t="shared" si="1"/>
        <v>27</v>
      </c>
      <c r="B39" s="8" t="e">
        <f t="shared" si="2"/>
        <v>#N/A</v>
      </c>
      <c r="C39" s="8" t="e">
        <f t="shared" si="3"/>
        <v>#N/A</v>
      </c>
      <c r="D39" s="8">
        <f t="shared" si="4"/>
        <v>0</v>
      </c>
      <c r="E39" s="8">
        <f t="shared" si="5"/>
        <v>0</v>
      </c>
    </row>
    <row r="40" spans="1:5" x14ac:dyDescent="0.45">
      <c r="A40" s="2">
        <f t="shared" si="1"/>
        <v>28</v>
      </c>
      <c r="B40" s="8" t="e">
        <f t="shared" si="2"/>
        <v>#N/A</v>
      </c>
      <c r="C40" s="8" t="e">
        <f t="shared" si="3"/>
        <v>#N/A</v>
      </c>
      <c r="D40" s="8">
        <f t="shared" si="4"/>
        <v>0</v>
      </c>
      <c r="E40" s="8">
        <f t="shared" si="5"/>
        <v>0</v>
      </c>
    </row>
    <row r="41" spans="1:5" x14ac:dyDescent="0.45">
      <c r="A41" s="2">
        <f t="shared" si="1"/>
        <v>29</v>
      </c>
      <c r="B41" s="8" t="e">
        <f t="shared" si="2"/>
        <v>#N/A</v>
      </c>
      <c r="C41" s="8" t="e">
        <f t="shared" si="3"/>
        <v>#N/A</v>
      </c>
      <c r="D41" s="8">
        <f t="shared" si="4"/>
        <v>0</v>
      </c>
      <c r="E41" s="8">
        <f t="shared" si="5"/>
        <v>0</v>
      </c>
    </row>
    <row r="42" spans="1:5" x14ac:dyDescent="0.45">
      <c r="A42" s="2">
        <f t="shared" si="1"/>
        <v>30</v>
      </c>
      <c r="B42" s="8" t="e">
        <f t="shared" si="2"/>
        <v>#N/A</v>
      </c>
      <c r="C42" s="8" t="e">
        <f t="shared" si="3"/>
        <v>#N/A</v>
      </c>
      <c r="D42" s="8">
        <f t="shared" si="4"/>
        <v>0</v>
      </c>
      <c r="E42" s="8">
        <f t="shared" si="5"/>
        <v>0</v>
      </c>
    </row>
    <row r="43" spans="1:5" x14ac:dyDescent="0.45">
      <c r="A43" s="2">
        <f t="shared" si="1"/>
        <v>31</v>
      </c>
      <c r="B43" s="8" t="e">
        <f t="shared" si="2"/>
        <v>#N/A</v>
      </c>
      <c r="C43" s="8" t="e">
        <f t="shared" si="3"/>
        <v>#N/A</v>
      </c>
      <c r="D43" s="8">
        <f t="shared" si="4"/>
        <v>0</v>
      </c>
      <c r="E43" s="8">
        <f t="shared" si="5"/>
        <v>0</v>
      </c>
    </row>
    <row r="44" spans="1:5" x14ac:dyDescent="0.45">
      <c r="A44" s="2">
        <f t="shared" si="1"/>
        <v>32</v>
      </c>
      <c r="B44" s="8" t="e">
        <f t="shared" si="2"/>
        <v>#N/A</v>
      </c>
      <c r="C44" s="8" t="e">
        <f t="shared" si="3"/>
        <v>#N/A</v>
      </c>
      <c r="D44" s="8">
        <f t="shared" si="4"/>
        <v>0</v>
      </c>
      <c r="E44" s="8">
        <f t="shared" si="5"/>
        <v>0</v>
      </c>
    </row>
    <row r="45" spans="1:5" x14ac:dyDescent="0.45">
      <c r="A45" s="2">
        <f t="shared" si="1"/>
        <v>33</v>
      </c>
      <c r="B45" s="8" t="e">
        <f t="shared" si="2"/>
        <v>#N/A</v>
      </c>
      <c r="C45" s="8" t="e">
        <f t="shared" si="3"/>
        <v>#N/A</v>
      </c>
      <c r="D45" s="8">
        <f t="shared" si="4"/>
        <v>0</v>
      </c>
      <c r="E45" s="8">
        <f t="shared" si="5"/>
        <v>0</v>
      </c>
    </row>
    <row r="46" spans="1:5" x14ac:dyDescent="0.45">
      <c r="A46" s="2">
        <f t="shared" si="1"/>
        <v>34</v>
      </c>
      <c r="B46" s="8" t="e">
        <f t="shared" si="2"/>
        <v>#N/A</v>
      </c>
      <c r="C46" s="8" t="e">
        <f t="shared" si="3"/>
        <v>#N/A</v>
      </c>
      <c r="D46" s="8">
        <f t="shared" si="4"/>
        <v>0</v>
      </c>
      <c r="E46" s="8">
        <f t="shared" si="5"/>
        <v>0</v>
      </c>
    </row>
    <row r="47" spans="1:5" x14ac:dyDescent="0.45">
      <c r="A47" s="2">
        <f t="shared" si="1"/>
        <v>35</v>
      </c>
      <c r="B47" s="8" t="e">
        <f t="shared" si="2"/>
        <v>#N/A</v>
      </c>
      <c r="C47" s="8" t="e">
        <f t="shared" si="3"/>
        <v>#N/A</v>
      </c>
      <c r="D47" s="8">
        <f t="shared" si="4"/>
        <v>0</v>
      </c>
      <c r="E47" s="8">
        <f t="shared" si="5"/>
        <v>0</v>
      </c>
    </row>
  </sheetData>
  <mergeCells count="9">
    <mergeCell ref="A2:E2"/>
    <mergeCell ref="C7:E7"/>
    <mergeCell ref="A9:E9"/>
    <mergeCell ref="B10:E10"/>
    <mergeCell ref="A1:E1"/>
    <mergeCell ref="C3:E3"/>
    <mergeCell ref="C4:E4"/>
    <mergeCell ref="C5:E5"/>
    <mergeCell ref="C6:E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2" r:id="rId3" name="Scroll Bar 10">
              <controlPr defaultSize="0" autoPict="0">
                <anchor moveWithCells="1">
                  <from>
                    <xdr:col>1</xdr:col>
                    <xdr:colOff>28575</xdr:colOff>
                    <xdr:row>2</xdr:row>
                    <xdr:rowOff>9525</xdr:rowOff>
                  </from>
                  <to>
                    <xdr:col>1</xdr:col>
                    <xdr:colOff>1700213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4" name="Check Box 11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885825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5" name="Check Box 1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180975</xdr:rowOff>
                  </from>
                  <to>
                    <xdr:col>2</xdr:col>
                    <xdr:colOff>762000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6" name="Check Box 13">
              <controlPr defaultSize="0" autoFill="0" autoLine="0" autoPict="0">
                <anchor moveWithCells="1">
                  <from>
                    <xdr:col>2</xdr:col>
                    <xdr:colOff>1343025</xdr:colOff>
                    <xdr:row>10</xdr:row>
                    <xdr:rowOff>9525</xdr:rowOff>
                  </from>
                  <to>
                    <xdr:col>3</xdr:col>
                    <xdr:colOff>785813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695325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8" name="Check Box 15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885825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9" name="Check Box 16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180975</xdr:rowOff>
                  </from>
                  <to>
                    <xdr:col>2</xdr:col>
                    <xdr:colOff>762000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0" name="Check Box 17">
              <controlPr defaultSize="0" autoFill="0" autoLine="0" autoPict="0">
                <anchor moveWithCells="1">
                  <from>
                    <xdr:col>2</xdr:col>
                    <xdr:colOff>1343025</xdr:colOff>
                    <xdr:row>10</xdr:row>
                    <xdr:rowOff>9525</xdr:rowOff>
                  </from>
                  <to>
                    <xdr:col>3</xdr:col>
                    <xdr:colOff>785813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1" name="Check Box 18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695325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2" name="Scroll Bar 19">
              <controlPr defaultSize="0" autoPict="0">
                <anchor moveWithCells="1">
                  <from>
                    <xdr:col>1</xdr:col>
                    <xdr:colOff>38100</xdr:colOff>
                    <xdr:row>6</xdr:row>
                    <xdr:rowOff>14288</xdr:rowOff>
                  </from>
                  <to>
                    <xdr:col>2</xdr:col>
                    <xdr:colOff>0</xdr:colOff>
                    <xdr:row>6</xdr:row>
                    <xdr:rowOff>176213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1. 2.</vt:lpstr>
      <vt:lpstr>3.</vt:lpstr>
      <vt:lpstr>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Kananenka</dc:creator>
  <cp:lastModifiedBy>Daniil Kananenka</cp:lastModifiedBy>
  <dcterms:created xsi:type="dcterms:W3CDTF">2015-06-05T18:17:20Z</dcterms:created>
  <dcterms:modified xsi:type="dcterms:W3CDTF">2023-05-22T08:08:15Z</dcterms:modified>
</cp:coreProperties>
</file>