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2" sheetId="1" r:id="rId4"/>
  </sheets>
  <definedNames/>
  <calcPr/>
</workbook>
</file>

<file path=xl/sharedStrings.xml><?xml version="1.0" encoding="utf-8"?>
<sst xmlns="http://schemas.openxmlformats.org/spreadsheetml/2006/main" count="17" uniqueCount="17">
  <si>
    <t>TURYSTYCZNE_OBIEKTY.obiekty_ogolem_hotele_kategorii_*****                           0.860778</t>
  </si>
  <si>
    <t>TARGOWISKA.Targowiska_sezonowe                                                      0.839411</t>
  </si>
  <si>
    <t>TURYSTYCZNE_OBIEKTY.obiekty_ogolem_hotele_kategorii_***                             0.831456</t>
  </si>
  <si>
    <t>MUZEA.Muzea_w_gestii_samorzadu_muzea_lacznie_z_oddzialami                           0.798024</t>
  </si>
  <si>
    <t>Domy_i_osrodki_kultury.ogolem                                                       0.784346</t>
  </si>
  <si>
    <t>wikipedia_area                                                                      0.734544</t>
  </si>
  <si>
    <t>wikipedia_nr_of_people                                                              0.731090</t>
  </si>
  <si>
    <t>SCIEZKI_ROWEROWE.sciezki_rowerowe_(drogi_dla_rowerow)_ogolem                        0.716637</t>
  </si>
  <si>
    <t>DOCHODY_BUDZETOW_MIAST.Dochody_ogolem                                               0.703397</t>
  </si>
  <si>
    <t>KOMUNIKACJA_MIEJSKA.dlugosc_bus_pasow                                               0.696309</t>
  </si>
  <si>
    <t>DOCHODY_BUDZETOW_MIAST.Dotacje_ogolem                                               0.678352</t>
  </si>
  <si>
    <t>DOCHODY_BUDZETOW_MIAST.Dochody_wg_kat_budzetu_Dzial_600_Transport_i_lacznosc        0.642684</t>
  </si>
  <si>
    <t>DOCHODY_BUDZETOW_MIAST.Dochody_majatkowe_ogolem                                     0.620094</t>
  </si>
  <si>
    <t>Imprezy_masowe.liczba_imprez_ogolem                                                 0.611135</t>
  </si>
  <si>
    <t>accommodations_per1k_given                                                          0.547178</t>
  </si>
  <si>
    <t>DOCHODY_BUDZETOW_MIAST.Dochody_na_mieszkanca_ogolem                                 0.523333</t>
  </si>
  <si>
    <t>TARGOWISKA.Targowiska_stale                                                         0.517788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</si>
</sst>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Monospace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Font="1"/>
    <xf borderId="0" fillId="2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2" max="2" width="79.14"/>
    <col customWidth="1" min="4" max="4" width="14.57"/>
    <col customWidth="1" min="6" max="6" width="34.43"/>
  </cols>
  <sheetData>
    <row r="1">
      <c r="A1" s="1" t="s">
        <v>0</v>
      </c>
      <c r="B1" s="2" t="str">
        <f>IFERROR(__xludf.DUMMYFUNCTION("split(A1,"" "")"),"TURYSTYCZNE_OBIEKTY.obiekty_ogolem_hotele_kategorii_*****")</f>
        <v>TURYSTYCZNE_OBIEKTY.obiekty_ogolem_hotele_kategorii_*****</v>
      </c>
      <c r="C1" s="2" t="str">
        <f>IFERROR(__xludf.DUMMYFUNCTION("""COMPUTED_VALUE"""),"0.860778")</f>
        <v>0.860778</v>
      </c>
    </row>
    <row r="2">
      <c r="A2" s="1" t="s">
        <v>1</v>
      </c>
      <c r="B2" s="2" t="str">
        <f>IFERROR(__xludf.DUMMYFUNCTION("split(A2,"" "")"),"TARGOWISKA.Targowiska_sezonowe")</f>
        <v>TARGOWISKA.Targowiska_sezonowe</v>
      </c>
      <c r="C2" s="2" t="str">
        <f>IFERROR(__xludf.DUMMYFUNCTION("""COMPUTED_VALUE"""),"0.839411")</f>
        <v>0.839411</v>
      </c>
    </row>
    <row r="3">
      <c r="A3" s="1" t="s">
        <v>2</v>
      </c>
      <c r="B3" s="2" t="str">
        <f>IFERROR(__xludf.DUMMYFUNCTION("split(A3,"" "")"),"TURYSTYCZNE_OBIEKTY.obiekty_ogolem_hotele_kategorii_***")</f>
        <v>TURYSTYCZNE_OBIEKTY.obiekty_ogolem_hotele_kategorii_***</v>
      </c>
      <c r="C3" s="2" t="str">
        <f>IFERROR(__xludf.DUMMYFUNCTION("""COMPUTED_VALUE"""),"0.831456")</f>
        <v>0.831456</v>
      </c>
    </row>
    <row r="4">
      <c r="A4" s="1" t="s">
        <v>3</v>
      </c>
      <c r="B4" s="2" t="str">
        <f>IFERROR(__xludf.DUMMYFUNCTION("split(A4,"" "")"),"MUZEA.Muzea_w_gestii_samorzadu_muzea_lacznie_z_oddzialami")</f>
        <v>MUZEA.Muzea_w_gestii_samorzadu_muzea_lacznie_z_oddzialami</v>
      </c>
      <c r="C4" s="2" t="str">
        <f>IFERROR(__xludf.DUMMYFUNCTION("""COMPUTED_VALUE"""),"0.798024")</f>
        <v>0.798024</v>
      </c>
    </row>
    <row r="5">
      <c r="A5" s="1" t="s">
        <v>4</v>
      </c>
      <c r="B5" s="2" t="str">
        <f>IFERROR(__xludf.DUMMYFUNCTION("split(A5,"" "")"),"Domy_i_osrodki_kultury.ogolem")</f>
        <v>Domy_i_osrodki_kultury.ogolem</v>
      </c>
      <c r="C5" s="2" t="str">
        <f>IFERROR(__xludf.DUMMYFUNCTION("""COMPUTED_VALUE"""),"0.784346")</f>
        <v>0.784346</v>
      </c>
    </row>
    <row r="6">
      <c r="A6" s="3" t="s">
        <v>5</v>
      </c>
      <c r="B6" s="2" t="str">
        <f>IFERROR(__xludf.DUMMYFUNCTION("split(A6,"" "")"),"wikipedia_area")</f>
        <v>wikipedia_area</v>
      </c>
      <c r="C6" s="2" t="str">
        <f>IFERROR(__xludf.DUMMYFUNCTION("""COMPUTED_VALUE"""),"0.734544")</f>
        <v>0.734544</v>
      </c>
    </row>
    <row r="7">
      <c r="A7" s="1" t="s">
        <v>6</v>
      </c>
      <c r="B7" s="2" t="str">
        <f>IFERROR(__xludf.DUMMYFUNCTION("split(A7,"" "")"),"wikipedia_nr_of_people")</f>
        <v>wikipedia_nr_of_people</v>
      </c>
      <c r="C7" s="2" t="str">
        <f>IFERROR(__xludf.DUMMYFUNCTION("""COMPUTED_VALUE"""),"0.731090")</f>
        <v>0.731090</v>
      </c>
    </row>
    <row r="8">
      <c r="A8" s="1" t="s">
        <v>7</v>
      </c>
      <c r="B8" s="2" t="str">
        <f>IFERROR(__xludf.DUMMYFUNCTION("split(A8,"" "")"),"SCIEZKI_ROWEROWE.sciezki_rowerowe_(drogi_dla_rowerow)_ogolem")</f>
        <v>SCIEZKI_ROWEROWE.sciezki_rowerowe_(drogi_dla_rowerow)_ogolem</v>
      </c>
      <c r="C8" s="2" t="str">
        <f>IFERROR(__xludf.DUMMYFUNCTION("""COMPUTED_VALUE"""),"0.716637")</f>
        <v>0.716637</v>
      </c>
    </row>
    <row r="9">
      <c r="A9" s="1" t="s">
        <v>8</v>
      </c>
      <c r="B9" s="2" t="str">
        <f>IFERROR(__xludf.DUMMYFUNCTION("split(A9,"" "")"),"DOCHODY_BUDZETOW_MIAST.Dochody_ogolem")</f>
        <v>DOCHODY_BUDZETOW_MIAST.Dochody_ogolem</v>
      </c>
      <c r="C9" s="2" t="str">
        <f>IFERROR(__xludf.DUMMYFUNCTION("""COMPUTED_VALUE"""),"0.703397")</f>
        <v>0.703397</v>
      </c>
    </row>
    <row r="10">
      <c r="A10" s="1" t="s">
        <v>9</v>
      </c>
      <c r="B10" s="2" t="str">
        <f>IFERROR(__xludf.DUMMYFUNCTION("split(A10,"" "")"),"KOMUNIKACJA_MIEJSKA.dlugosc_bus_pasow")</f>
        <v>KOMUNIKACJA_MIEJSKA.dlugosc_bus_pasow</v>
      </c>
      <c r="C10" s="2" t="str">
        <f>IFERROR(__xludf.DUMMYFUNCTION("""COMPUTED_VALUE"""),"0.696309")</f>
        <v>0.696309</v>
      </c>
    </row>
    <row r="11">
      <c r="A11" s="1" t="s">
        <v>10</v>
      </c>
      <c r="B11" s="2" t="str">
        <f>IFERROR(__xludf.DUMMYFUNCTION("split(A11,"" "")"),"DOCHODY_BUDZETOW_MIAST.Dotacje_ogolem")</f>
        <v>DOCHODY_BUDZETOW_MIAST.Dotacje_ogolem</v>
      </c>
      <c r="C11" s="2" t="str">
        <f>IFERROR(__xludf.DUMMYFUNCTION("""COMPUTED_VALUE"""),"0.678352")</f>
        <v>0.678352</v>
      </c>
    </row>
    <row r="12">
      <c r="A12" s="1" t="s">
        <v>11</v>
      </c>
      <c r="B12" s="2" t="str">
        <f>IFERROR(__xludf.DUMMYFUNCTION("split(A12,"" "")"),"DOCHODY_BUDZETOW_MIAST.Dochody_wg_kat_budzetu_Dzial_600_Transport_i_lacznosc")</f>
        <v>DOCHODY_BUDZETOW_MIAST.Dochody_wg_kat_budzetu_Dzial_600_Transport_i_lacznosc</v>
      </c>
      <c r="C12" s="2" t="str">
        <f>IFERROR(__xludf.DUMMYFUNCTION("""COMPUTED_VALUE"""),"0.642684")</f>
        <v>0.642684</v>
      </c>
    </row>
    <row r="13">
      <c r="A13" s="1" t="s">
        <v>12</v>
      </c>
      <c r="B13" s="2" t="str">
        <f>IFERROR(__xludf.DUMMYFUNCTION("split(A13,"" "")"),"DOCHODY_BUDZETOW_MIAST.Dochody_majatkowe_ogolem")</f>
        <v>DOCHODY_BUDZETOW_MIAST.Dochody_majatkowe_ogolem</v>
      </c>
      <c r="C13" s="2" t="str">
        <f>IFERROR(__xludf.DUMMYFUNCTION("""COMPUTED_VALUE"""),"0.620094")</f>
        <v>0.620094</v>
      </c>
    </row>
    <row r="14">
      <c r="A14" s="1" t="s">
        <v>13</v>
      </c>
      <c r="B14" s="2" t="str">
        <f>IFERROR(__xludf.DUMMYFUNCTION("split(A14,"" "")"),"Imprezy_masowe.liczba_imprez_ogolem")</f>
        <v>Imprezy_masowe.liczba_imprez_ogolem</v>
      </c>
      <c r="C14" s="2" t="str">
        <f>IFERROR(__xludf.DUMMYFUNCTION("""COMPUTED_VALUE"""),"0.611135")</f>
        <v>0.611135</v>
      </c>
    </row>
    <row r="15">
      <c r="A15" s="1" t="s">
        <v>14</v>
      </c>
      <c r="B15" s="2" t="str">
        <f>IFERROR(__xludf.DUMMYFUNCTION("split(A15,"" "")"),"accommodations_per1k_given")</f>
        <v>accommodations_per1k_given</v>
      </c>
      <c r="C15" s="2" t="str">
        <f>IFERROR(__xludf.DUMMYFUNCTION("""COMPUTED_VALUE"""),"0.547178")</f>
        <v>0.547178</v>
      </c>
    </row>
    <row r="16">
      <c r="A16" s="1" t="s">
        <v>15</v>
      </c>
      <c r="B16" s="2" t="str">
        <f>IFERROR(__xludf.DUMMYFUNCTION("split(A16,"" "")"),"DOCHODY_BUDZETOW_MIAST.Dochody_na_mieszkanca_ogolem")</f>
        <v>DOCHODY_BUDZETOW_MIAST.Dochody_na_mieszkanca_ogolem</v>
      </c>
      <c r="C16" s="2" t="str">
        <f>IFERROR(__xludf.DUMMYFUNCTION("""COMPUTED_VALUE"""),"0.523333")</f>
        <v>0.523333</v>
      </c>
    </row>
    <row r="17">
      <c r="A17" s="1" t="s">
        <v>16</v>
      </c>
      <c r="B17" s="2" t="str">
        <f>IFERROR(__xludf.DUMMYFUNCTION("split(A17,"" "")"),"TARGOWISKA.Targowiska_stale")</f>
        <v>TARGOWISKA.Targowiska_stale</v>
      </c>
      <c r="C17" s="2" t="str">
        <f>IFERROR(__xludf.DUMMYFUNCTION("""COMPUTED_VALUE"""),"0.517788")</f>
        <v>0.517788</v>
      </c>
    </row>
  </sheetData>
  <drawing r:id="rId1"/>
</worksheet>
</file>