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tasker/Documents/Birkbeck/aml/"/>
    </mc:Choice>
  </mc:AlternateContent>
  <xr:revisionPtr revIDLastSave="0" documentId="13_ncr:1_{60E74B47-CA26-0D4B-B28A-128A9B31E6F4}" xr6:coauthVersionLast="45" xr6:coauthVersionMax="45" xr10:uidLastSave="{00000000-0000-0000-0000-000000000000}"/>
  <bookViews>
    <workbookView xWindow="240" yWindow="460" windowWidth="32540" windowHeight="19260" xr2:uid="{732B8F10-4427-2A4C-A9DC-F3BB44E8F1DC}"/>
  </bookViews>
  <sheets>
    <sheet name="Sheet1" sheetId="1" r:id="rId1"/>
    <sheet name="Comparator algorithi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23" i="1"/>
  <c r="N56" i="1"/>
  <c r="N57" i="1"/>
  <c r="N58" i="1"/>
  <c r="N48" i="1"/>
  <c r="N49" i="1"/>
  <c r="N59" i="1"/>
  <c r="N60" i="1"/>
  <c r="N90" i="1"/>
  <c r="N85" i="1"/>
  <c r="N86" i="1"/>
  <c r="N34" i="1"/>
  <c r="N69" i="1"/>
  <c r="N70" i="1"/>
  <c r="N41" i="1"/>
  <c r="N38" i="1"/>
  <c r="N39" i="1"/>
  <c r="N45" i="1"/>
  <c r="N46" i="1"/>
  <c r="N11" i="1"/>
  <c r="N51" i="1"/>
  <c r="N25" i="1"/>
  <c r="N30" i="1"/>
  <c r="N92" i="1"/>
  <c r="N93" i="1"/>
  <c r="N94" i="1"/>
  <c r="N95" i="1"/>
  <c r="N96" i="1"/>
  <c r="N97" i="1"/>
  <c r="N89" i="1"/>
  <c r="N91" i="1"/>
  <c r="N88" i="1"/>
  <c r="N87" i="1"/>
  <c r="N84" i="1"/>
  <c r="N83" i="1"/>
  <c r="N44" i="1"/>
  <c r="N28" i="1"/>
  <c r="N29" i="1"/>
  <c r="N36" i="1"/>
  <c r="N68" i="1"/>
  <c r="N65" i="1"/>
  <c r="N67" i="1"/>
  <c r="N77" i="1"/>
  <c r="N78" i="1"/>
  <c r="N79" i="1"/>
  <c r="N80" i="1"/>
  <c r="N81" i="1"/>
  <c r="N5" i="1"/>
  <c r="N42" i="1"/>
  <c r="N43" i="1"/>
  <c r="N6" i="1"/>
  <c r="N7" i="1"/>
  <c r="N9" i="1"/>
  <c r="N8" i="1"/>
  <c r="N10" i="1"/>
  <c r="N50" i="1"/>
  <c r="N71" i="1"/>
  <c r="N74" i="1"/>
  <c r="N82" i="1"/>
  <c r="N33" i="1"/>
  <c r="N35" i="1"/>
  <c r="N40" i="1"/>
  <c r="N13" i="1"/>
  <c r="N14" i="1"/>
  <c r="N15" i="1"/>
  <c r="N16" i="1"/>
  <c r="N18" i="1"/>
  <c r="N24" i="1"/>
  <c r="N31" i="1"/>
  <c r="N3" i="1"/>
  <c r="N17" i="1"/>
  <c r="N52" i="1"/>
  <c r="N53" i="1"/>
  <c r="N54" i="1"/>
  <c r="N55" i="1"/>
  <c r="N61" i="1"/>
  <c r="N62" i="1"/>
  <c r="N63" i="1"/>
  <c r="N75" i="1"/>
  <c r="N76" i="1"/>
  <c r="N72" i="1"/>
  <c r="N73" i="1"/>
  <c r="N98" i="1"/>
  <c r="N32" i="1"/>
  <c r="N37" i="1"/>
  <c r="N47" i="1"/>
  <c r="N64" i="1"/>
  <c r="N66" i="1"/>
  <c r="N19" i="1"/>
  <c r="N20" i="1"/>
  <c r="N21" i="1"/>
  <c r="N22" i="1"/>
  <c r="N26" i="1"/>
  <c r="N27" i="1"/>
  <c r="N4" i="1"/>
  <c r="N99" i="1"/>
  <c r="L12" i="1"/>
  <c r="L23" i="1"/>
  <c r="L56" i="1"/>
  <c r="L57" i="1"/>
  <c r="L58" i="1"/>
  <c r="L48" i="1"/>
  <c r="L49" i="1"/>
  <c r="L59" i="1"/>
  <c r="L60" i="1"/>
  <c r="L90" i="1"/>
  <c r="L85" i="1"/>
  <c r="L86" i="1"/>
  <c r="L34" i="1"/>
  <c r="L69" i="1"/>
  <c r="L70" i="1"/>
  <c r="L41" i="1"/>
  <c r="L38" i="1"/>
  <c r="L39" i="1"/>
  <c r="L45" i="1"/>
  <c r="L46" i="1"/>
  <c r="L11" i="1"/>
  <c r="L51" i="1"/>
  <c r="L25" i="1"/>
  <c r="L30" i="1"/>
  <c r="L92" i="1"/>
  <c r="L93" i="1"/>
  <c r="L94" i="1"/>
  <c r="L95" i="1"/>
  <c r="L96" i="1"/>
  <c r="L97" i="1"/>
  <c r="L89" i="1"/>
  <c r="L91" i="1"/>
  <c r="L88" i="1"/>
  <c r="L87" i="1"/>
  <c r="L84" i="1"/>
  <c r="L83" i="1"/>
  <c r="L44" i="1"/>
  <c r="L28" i="1"/>
  <c r="L29" i="1"/>
  <c r="L36" i="1"/>
  <c r="L68" i="1"/>
  <c r="L65" i="1"/>
  <c r="L67" i="1"/>
  <c r="L77" i="1"/>
  <c r="L78" i="1"/>
  <c r="L79" i="1"/>
  <c r="L80" i="1"/>
  <c r="L81" i="1"/>
  <c r="L5" i="1"/>
  <c r="L42" i="1"/>
  <c r="L43" i="1"/>
  <c r="L6" i="1"/>
  <c r="L7" i="1"/>
  <c r="L9" i="1"/>
  <c r="L8" i="1"/>
  <c r="L10" i="1"/>
  <c r="L50" i="1"/>
  <c r="L71" i="1"/>
  <c r="L74" i="1"/>
  <c r="L82" i="1"/>
  <c r="L33" i="1"/>
  <c r="L35" i="1"/>
  <c r="L40" i="1"/>
  <c r="L13" i="1"/>
  <c r="L14" i="1"/>
  <c r="L15" i="1"/>
  <c r="L16" i="1"/>
  <c r="L18" i="1"/>
  <c r="L24" i="1"/>
  <c r="L31" i="1"/>
  <c r="L3" i="1"/>
  <c r="L17" i="1"/>
  <c r="L52" i="1"/>
  <c r="L53" i="1"/>
  <c r="L54" i="1"/>
  <c r="L55" i="1"/>
  <c r="L61" i="1"/>
  <c r="L62" i="1"/>
  <c r="L63" i="1"/>
  <c r="L75" i="1"/>
  <c r="L76" i="1"/>
  <c r="L72" i="1"/>
  <c r="L73" i="1"/>
  <c r="L98" i="1"/>
  <c r="L32" i="1"/>
  <c r="L37" i="1"/>
  <c r="L47" i="1"/>
  <c r="L64" i="1"/>
  <c r="L66" i="1"/>
  <c r="L19" i="1"/>
  <c r="L20" i="1"/>
  <c r="L21" i="1"/>
  <c r="L22" i="1"/>
  <c r="L26" i="1"/>
  <c r="L27" i="1"/>
  <c r="L4" i="1"/>
  <c r="L99" i="1"/>
  <c r="K12" i="1" l="1"/>
  <c r="M12" i="1" s="1"/>
  <c r="K32" i="1"/>
  <c r="M32" i="1" s="1"/>
  <c r="K23" i="1"/>
  <c r="M23" i="1" s="1"/>
  <c r="K33" i="1"/>
  <c r="M33" i="1" s="1"/>
  <c r="K35" i="1"/>
  <c r="M35" i="1" s="1"/>
  <c r="K37" i="1"/>
  <c r="M37" i="1" s="1"/>
  <c r="K5" i="1"/>
  <c r="M5" i="1" s="1"/>
  <c r="K42" i="1"/>
  <c r="M42" i="1" s="1"/>
  <c r="K43" i="1"/>
  <c r="M43" i="1" s="1"/>
  <c r="K6" i="1"/>
  <c r="M6" i="1" s="1"/>
  <c r="K7" i="1"/>
  <c r="M7" i="1" s="1"/>
  <c r="K9" i="1"/>
  <c r="M9" i="1" s="1"/>
  <c r="K47" i="1"/>
  <c r="M47" i="1" s="1"/>
  <c r="K56" i="1"/>
  <c r="M56" i="1" s="1"/>
  <c r="K57" i="1"/>
  <c r="M57" i="1" s="1"/>
  <c r="K8" i="1"/>
  <c r="M8" i="1" s="1"/>
  <c r="K10" i="1"/>
  <c r="M10" i="1" s="1"/>
  <c r="K64" i="1"/>
  <c r="M64" i="1" s="1"/>
  <c r="K58" i="1"/>
  <c r="M58" i="1" s="1"/>
  <c r="K48" i="1"/>
  <c r="M48" i="1" s="1"/>
  <c r="K49" i="1"/>
  <c r="M49" i="1" s="1"/>
  <c r="K59" i="1"/>
  <c r="M59" i="1" s="1"/>
  <c r="K60" i="1"/>
  <c r="M60" i="1" s="1"/>
  <c r="K34" i="1"/>
  <c r="M34" i="1" s="1"/>
  <c r="K40" i="1"/>
  <c r="M40" i="1" s="1"/>
  <c r="K66" i="1"/>
  <c r="M66" i="1" s="1"/>
  <c r="K52" i="1"/>
  <c r="M52" i="1" s="1"/>
  <c r="K53" i="1"/>
  <c r="M53" i="1" s="1"/>
  <c r="K54" i="1"/>
  <c r="M54" i="1" s="1"/>
  <c r="K55" i="1"/>
  <c r="M55" i="1" s="1"/>
  <c r="K61" i="1"/>
  <c r="M61" i="1" s="1"/>
  <c r="K62" i="1"/>
  <c r="M62" i="1" s="1"/>
  <c r="K63" i="1"/>
  <c r="M63" i="1" s="1"/>
  <c r="K69" i="1"/>
  <c r="M69" i="1" s="1"/>
  <c r="K70" i="1"/>
  <c r="M70" i="1" s="1"/>
  <c r="K50" i="1"/>
  <c r="M50" i="1" s="1"/>
  <c r="K71" i="1"/>
  <c r="M71" i="1" s="1"/>
  <c r="K75" i="1"/>
  <c r="M75" i="1" s="1"/>
  <c r="K76" i="1"/>
  <c r="M76" i="1" s="1"/>
  <c r="K74" i="1"/>
  <c r="M74" i="1" s="1"/>
  <c r="K72" i="1"/>
  <c r="M72" i="1" s="1"/>
  <c r="K73" i="1"/>
  <c r="M73" i="1" s="1"/>
  <c r="K82" i="1"/>
  <c r="M82" i="1" s="1"/>
  <c r="K13" i="1"/>
  <c r="M13" i="1" s="1"/>
  <c r="K14" i="1"/>
  <c r="M14" i="1" s="1"/>
  <c r="K15" i="1"/>
  <c r="M15" i="1" s="1"/>
  <c r="K16" i="1"/>
  <c r="M16" i="1" s="1"/>
  <c r="K18" i="1"/>
  <c r="M18" i="1" s="1"/>
  <c r="K19" i="1"/>
  <c r="M19" i="1" s="1"/>
  <c r="K20" i="1"/>
  <c r="M20" i="1" s="1"/>
  <c r="K21" i="1"/>
  <c r="M21" i="1" s="1"/>
  <c r="K22" i="1"/>
  <c r="M22" i="1" s="1"/>
  <c r="K24" i="1"/>
  <c r="M24" i="1" s="1"/>
  <c r="K26" i="1"/>
  <c r="M26" i="1" s="1"/>
  <c r="K27" i="1"/>
  <c r="M27" i="1" s="1"/>
  <c r="K31" i="1"/>
  <c r="M31" i="1" s="1"/>
  <c r="K41" i="1"/>
  <c r="M41" i="1" s="1"/>
  <c r="K38" i="1"/>
  <c r="M38" i="1" s="1"/>
  <c r="K39" i="1"/>
  <c r="M39" i="1" s="1"/>
  <c r="K44" i="1"/>
  <c r="M44" i="1" s="1"/>
  <c r="K45" i="1"/>
  <c r="M45" i="1" s="1"/>
  <c r="K46" i="1"/>
  <c r="M46" i="1" s="1"/>
  <c r="K90" i="1"/>
  <c r="M90" i="1" s="1"/>
  <c r="K4" i="1"/>
  <c r="M4" i="1" s="1"/>
  <c r="K3" i="1"/>
  <c r="M3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11" i="1"/>
  <c r="M11" i="1" s="1"/>
  <c r="K51" i="1"/>
  <c r="M51" i="1" s="1"/>
  <c r="K89" i="1"/>
  <c r="M89" i="1" s="1"/>
  <c r="K17" i="1"/>
  <c r="M17" i="1" s="1"/>
  <c r="K25" i="1"/>
  <c r="M25" i="1" s="1"/>
  <c r="K30" i="1"/>
  <c r="M30" i="1" s="1"/>
  <c r="K28" i="1"/>
  <c r="M28" i="1" s="1"/>
  <c r="K29" i="1"/>
  <c r="M29" i="1" s="1"/>
  <c r="K85" i="1"/>
  <c r="M85" i="1" s="1"/>
  <c r="K86" i="1"/>
  <c r="M86" i="1" s="1"/>
  <c r="K36" i="1"/>
  <c r="M36" i="1" s="1"/>
  <c r="K91" i="1"/>
  <c r="M91" i="1" s="1"/>
  <c r="K68" i="1"/>
  <c r="M68" i="1" s="1"/>
  <c r="K65" i="1"/>
  <c r="M65" i="1" s="1"/>
  <c r="K67" i="1"/>
  <c r="M67" i="1" s="1"/>
  <c r="K88" i="1"/>
  <c r="M88" i="1" s="1"/>
  <c r="K87" i="1"/>
  <c r="M87" i="1" s="1"/>
  <c r="K77" i="1"/>
  <c r="M77" i="1" s="1"/>
  <c r="K78" i="1"/>
  <c r="M78" i="1" s="1"/>
  <c r="K84" i="1"/>
  <c r="M84" i="1" s="1"/>
  <c r="K83" i="1"/>
  <c r="M83" i="1" s="1"/>
  <c r="K79" i="1"/>
  <c r="M79" i="1" s="1"/>
  <c r="K80" i="1"/>
  <c r="M80" i="1" s="1"/>
  <c r="K81" i="1"/>
  <c r="M81" i="1" s="1"/>
  <c r="K99" i="1"/>
  <c r="M99" i="1" s="1"/>
</calcChain>
</file>

<file path=xl/sharedStrings.xml><?xml version="1.0" encoding="utf-8"?>
<sst xmlns="http://schemas.openxmlformats.org/spreadsheetml/2006/main" count="444" uniqueCount="73">
  <si>
    <t>Preprocessing</t>
  </si>
  <si>
    <t>RobustScaler</t>
  </si>
  <si>
    <t>FeatureSelection</t>
  </si>
  <si>
    <t>RFE, logistic classifier, 10 features</t>
  </si>
  <si>
    <t>Decision tree classifier, 10 most important features</t>
  </si>
  <si>
    <t>PCA, top 5 features</t>
  </si>
  <si>
    <t>RFE, logistic classifier, 5 features</t>
  </si>
  <si>
    <t>LR</t>
  </si>
  <si>
    <t>DT</t>
  </si>
  <si>
    <t>RF</t>
  </si>
  <si>
    <t>SVM</t>
  </si>
  <si>
    <t xml:space="preserve">Algorithms </t>
  </si>
  <si>
    <t>Accuracy</t>
  </si>
  <si>
    <t>NB</t>
  </si>
  <si>
    <t>KNN</t>
  </si>
  <si>
    <t>default parameters</t>
  </si>
  <si>
    <t>tuned parameters</t>
  </si>
  <si>
    <t>SVC</t>
  </si>
  <si>
    <t>Tuning</t>
  </si>
  <si>
    <t>True Positive</t>
  </si>
  <si>
    <t>True Negative</t>
  </si>
  <si>
    <t>False Positive</t>
  </si>
  <si>
    <t>False Negative</t>
  </si>
  <si>
    <t>F1score = 2*((Precision*Recall) / sum(Precision, Recall))</t>
  </si>
  <si>
    <t>recall (or sensitivity) = TP / (TP + FN)</t>
  </si>
  <si>
    <t>precision (or specificity) = TP / (TP + FP)</t>
  </si>
  <si>
    <t>Precision</t>
  </si>
  <si>
    <t>Recall</t>
  </si>
  <si>
    <t>F-Measure</t>
  </si>
  <si>
    <t>Time</t>
  </si>
  <si>
    <t>AdaBoost</t>
  </si>
  <si>
    <t>Hyperpipes</t>
  </si>
  <si>
    <t>J48</t>
  </si>
  <si>
    <t>OneR</t>
  </si>
  <si>
    <t>ZeroR</t>
  </si>
  <si>
    <t>Algorithm Correctly Classified%</t>
  </si>
  <si>
    <t>Incorrectly Classified%</t>
  </si>
  <si>
    <t>TP Rate</t>
  </si>
  <si>
    <t>FP Rate</t>
  </si>
  <si>
    <t>ROC Area</t>
  </si>
  <si>
    <t>Intrusion Detection in 802.11 Networks: Empirical Evaluation of Threats and a Public Dataset Constantinos Kolias, Georgios Kambourakis, Angelos Stavrou, and Stefanos Gritzalis</t>
  </si>
  <si>
    <t>DFES feature set</t>
  </si>
  <si>
    <t>CFS</t>
  </si>
  <si>
    <t>Corr</t>
  </si>
  <si>
    <t>ANN</t>
  </si>
  <si>
    <t>C4.5</t>
  </si>
  <si>
    <t>DR</t>
  </si>
  <si>
    <t>FAR</t>
  </si>
  <si>
    <t>DR (%)</t>
  </si>
  <si>
    <t>FAR (%)</t>
  </si>
  <si>
    <t>Acc (%)</t>
  </si>
  <si>
    <t>F1(%)</t>
  </si>
  <si>
    <t>Mcc(%)</t>
  </si>
  <si>
    <t>TBM(s)</t>
  </si>
  <si>
    <t>ME Aminanto, R Choi, HC Tanuwidjaja, PD Yoo and K Kim (2018) Deep abstraction and weighted feature selection for Wi-Fi impersonation detection, IEEE Transactions on Information Forensics and Security, 13(3), 621–636.</t>
  </si>
  <si>
    <t>Comparisons with other work</t>
  </si>
  <si>
    <t>D-FES-SVM</t>
  </si>
  <si>
    <t>D-FES-ANN</t>
  </si>
  <si>
    <t>D-FES-C4.5</t>
  </si>
  <si>
    <t xml:space="preserve">ANN+SAE </t>
  </si>
  <si>
    <t>Kolias</t>
  </si>
  <si>
    <t>Intrusion Detection in 802.11 Networks: Empirical Evaluation of Threats and a Public Dataset</t>
  </si>
  <si>
    <t>Deep Abstraction and Weighted Feature Selection for Wi-Fi Impersonation Detection</t>
  </si>
  <si>
    <t>M. E. Aminanto, K. Kim, "Detecting impersonation attack in WiFi networks using deep learning approach"</t>
  </si>
  <si>
    <t>Naïve Bayes</t>
  </si>
  <si>
    <t xml:space="preserve"> Random Forest</t>
  </si>
  <si>
    <t>Random Tree</t>
  </si>
  <si>
    <t>StandardScaler</t>
  </si>
  <si>
    <t>NBC</t>
  </si>
  <si>
    <t xml:space="preserve">Recall/Sensitivity/Detection Rate </t>
  </si>
  <si>
    <t>Column1</t>
  </si>
  <si>
    <t>False Positives Rate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</si>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</sst>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03336"/>
      <name val="Calibri"/>
      <family val="2"/>
      <scheme val="minor"/>
    </font>
    <font>
      <sz val="12"/>
      <color rgb="FF2B91AF"/>
      <name val="Calibri"/>
      <family val="2"/>
      <scheme val="minor"/>
    </font>
    <font>
      <sz val="14"/>
      <color rgb="FF000000"/>
      <name val="Courier New"/>
      <family val="1"/>
    </font>
    <font>
      <sz val="12"/>
      <color rgb="FF333333"/>
      <name val="Arial"/>
      <family val="2"/>
    </font>
    <font>
      <sz val="12"/>
      <color rgb="FF000000"/>
      <name val="Helvetica"/>
      <family val="2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wrapText="1"/>
    </xf>
    <xf numFmtId="0" fontId="6" fillId="0" borderId="0" xfId="0" applyFont="1"/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7" fillId="0" borderId="0" xfId="0" applyFont="1"/>
    <xf numFmtId="0" fontId="7" fillId="3" borderId="0" xfId="0" applyFont="1" applyFill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4C7800-C874-4148-B61E-5C126E9C09D9}" name="Table3" displayName="Table3" ref="B2:P99" totalsRowShown="0" headerRowDxfId="16" dataDxfId="15">
  <autoFilter ref="B2:P99" xr:uid="{B6711CCB-0AA5-E642-8F24-4E26F90ACA8C}"/>
  <sortState xmlns:xlrd2="http://schemas.microsoft.com/office/spreadsheetml/2017/richdata2" ref="B3:P99">
    <sortCondition ref="J2:J99"/>
  </sortState>
  <tableColumns count="15">
    <tableColumn id="1" xr3:uid="{BAE84B0C-6CC5-DE41-94E7-182E0F0F159F}" name="Preprocessing" dataDxfId="14"/>
    <tableColumn id="2" xr3:uid="{41CE1890-A9EA-3A4F-9F41-3829BFA63000}" name="FeatureSelection" dataDxfId="13"/>
    <tableColumn id="3" xr3:uid="{2134ACA5-764B-9340-A477-2FFE8AF18F70}" name="Algorithms " dataDxfId="12"/>
    <tableColumn id="4" xr3:uid="{1BF0B449-C87B-8645-AB85-678198323194}" name="Tuning" dataDxfId="8"/>
    <tableColumn id="5" xr3:uid="{49DC004E-1B0C-0645-BF84-A2563E03AD0F}" name="Accuracy" dataDxfId="6"/>
    <tableColumn id="7" xr3:uid="{A37BD30E-C75A-C54C-8EBA-ECB552F93498}" name="True Positive" dataDxfId="7"/>
    <tableColumn id="8" xr3:uid="{303CF504-AB64-4748-9DF7-619D2457F830}" name="True Negative" dataDxfId="11"/>
    <tableColumn id="9" xr3:uid="{0FFD8ED6-719C-6F44-8EF6-276250C9CD11}" name="False Positive" dataDxfId="10"/>
    <tableColumn id="10" xr3:uid="{310B6CC9-1826-6247-AE88-117FCD767D85}" name="False Negative" dataDxfId="5"/>
    <tableColumn id="11" xr3:uid="{0A0693A3-6FD8-DD4C-BB5F-FC81AAB7C345}" name="precision (or specificity) = TP / (TP + FP)" dataDxfId="4">
      <calculatedColumnFormula>Table3[[#This Row],[True Positive]]/(Table3[[#This Row],[True Positive]]+Table3[[#This Row],[False Positive]])</calculatedColumnFormula>
    </tableColumn>
    <tableColumn id="12" xr3:uid="{12EB5B80-A723-9A46-8849-DCF02FCCC943}" name="recall (or sensitivity) = TP / (TP + FN)" dataDxfId="3">
      <calculatedColumnFormula>Table3[[#This Row],[True Positive]]/(Table3[[#This Row],[True Positive]]+Table3[[#This Row],[False Negative]])</calculatedColumnFormula>
    </tableColumn>
    <tableColumn id="13" xr3:uid="{4B19D647-F92D-B34A-B9A7-2E5F10D9EACC}" name="F1score = 2*((Precision*Recall) / sum(Precision, Recall))" dataDxfId="2">
      <calculatedColumnFormula>2*((K3*L3)/SUM(K3,L3))</calculatedColumnFormula>
    </tableColumn>
    <tableColumn id="6" xr3:uid="{AE1C756C-93B2-FB4F-9220-7EFF1184C6AE}" name="False Positives Rate" dataDxfId="0">
      <calculatedColumnFormula>Table3[[#This Row],[False Positive]]/(Table3[[#This Row],[False Positive]]+Table3[[#This Row],[True Negative]])</calculatedColumnFormula>
    </tableColumn>
    <tableColumn id="14" xr3:uid="{6DF92308-F06E-B24F-9490-60D6A412BADB}" name="Column1" dataDxfId="1"/>
    <tableColumn id="15" xr3:uid="{3EFAE08C-442D-FD46-9F1B-C825276AE5D3}" name="Column2" dataDxfId="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2284-F3C4-BD4A-AFA6-769864A7B502}">
  <dimension ref="A1:W105"/>
  <sheetViews>
    <sheetView tabSelected="1" topLeftCell="A2" zoomScale="90" zoomScaleNormal="90" workbookViewId="0">
      <selection activeCell="L6" sqref="L6"/>
    </sheetView>
  </sheetViews>
  <sheetFormatPr baseColWidth="10" defaultRowHeight="16" x14ac:dyDescent="0.2"/>
  <cols>
    <col min="1" max="1" width="10.83203125" style="1"/>
    <col min="2" max="2" width="16.5" style="1" customWidth="1"/>
    <col min="3" max="3" width="44.33203125" style="1" bestFit="1" customWidth="1"/>
    <col min="4" max="4" width="13" style="1" customWidth="1"/>
    <col min="5" max="5" width="20.1640625" style="1" customWidth="1"/>
    <col min="6" max="6" width="13.5" style="1" customWidth="1"/>
    <col min="7" max="7" width="11.83203125" style="1" customWidth="1"/>
    <col min="8" max="8" width="14.33203125" style="1" customWidth="1"/>
    <col min="9" max="9" width="14.6640625" style="1" customWidth="1"/>
    <col min="10" max="10" width="15.83203125" style="1" customWidth="1"/>
    <col min="11" max="11" width="38.33203125" style="1" customWidth="1"/>
    <col min="12" max="12" width="34.6640625" style="1" customWidth="1"/>
    <col min="13" max="13" width="48.83203125" style="1" customWidth="1"/>
    <col min="14" max="14" width="23.33203125" style="15" customWidth="1"/>
    <col min="15" max="15" width="23.5" style="1" customWidth="1"/>
    <col min="16" max="16" width="28.5" style="1" customWidth="1"/>
    <col min="17" max="20" width="10.83203125" style="1"/>
    <col min="21" max="21" width="24.6640625" style="1" customWidth="1"/>
    <col min="22" max="22" width="22.33203125" style="1" customWidth="1"/>
    <col min="23" max="16384" width="10.83203125" style="1"/>
  </cols>
  <sheetData>
    <row r="1" spans="1:23" x14ac:dyDescent="0.2">
      <c r="F1" s="3"/>
      <c r="G1" s="3"/>
      <c r="H1" s="3"/>
      <c r="I1" s="3"/>
      <c r="L1" s="1" t="s">
        <v>69</v>
      </c>
      <c r="P1" s="3"/>
      <c r="Q1" s="3"/>
      <c r="R1" s="3"/>
      <c r="S1" s="3"/>
      <c r="T1" s="3"/>
    </row>
    <row r="2" spans="1:23" x14ac:dyDescent="0.2">
      <c r="B2" s="1" t="s">
        <v>0</v>
      </c>
      <c r="C2" s="1" t="s">
        <v>2</v>
      </c>
      <c r="D2" s="1" t="s">
        <v>11</v>
      </c>
      <c r="E2" s="1" t="s">
        <v>18</v>
      </c>
      <c r="F2" s="1" t="s">
        <v>12</v>
      </c>
      <c r="G2" s="1" t="s">
        <v>19</v>
      </c>
      <c r="H2" s="1" t="s">
        <v>20</v>
      </c>
      <c r="I2" s="1" t="s">
        <v>21</v>
      </c>
      <c r="J2" s="1" t="s">
        <v>22</v>
      </c>
      <c r="K2" s="5" t="s">
        <v>25</v>
      </c>
      <c r="L2" s="5" t="s">
        <v>24</v>
      </c>
      <c r="M2" s="1" t="s">
        <v>23</v>
      </c>
      <c r="N2" s="15" t="s">
        <v>71</v>
      </c>
      <c r="O2" s="1" t="s">
        <v>70</v>
      </c>
      <c r="P2" s="1" t="s">
        <v>72</v>
      </c>
      <c r="U2" s="5"/>
      <c r="V2" s="5"/>
      <c r="W2" s="6"/>
    </row>
    <row r="3" spans="1:23" x14ac:dyDescent="0.2">
      <c r="B3" s="2" t="s">
        <v>67</v>
      </c>
      <c r="C3" s="2" t="s">
        <v>3</v>
      </c>
      <c r="D3" s="2" t="s">
        <v>68</v>
      </c>
      <c r="E3" s="3" t="s">
        <v>15</v>
      </c>
      <c r="F3" s="4">
        <v>0.5</v>
      </c>
      <c r="G3" s="4">
        <v>20079</v>
      </c>
      <c r="H3" s="4">
        <v>0</v>
      </c>
      <c r="I3" s="4">
        <v>20079</v>
      </c>
      <c r="J3" s="4">
        <v>0</v>
      </c>
      <c r="K3" s="1">
        <f>Table3[[#This Row],[True Positive]]/(Table3[[#This Row],[True Positive]]+Table3[[#This Row],[False Positive]])</f>
        <v>0.5</v>
      </c>
      <c r="L3" s="1">
        <f>Table3[[#This Row],[True Positive]]/(Table3[[#This Row],[True Positive]]+Table3[[#This Row],[False Negative]])</f>
        <v>1</v>
      </c>
      <c r="M3" s="1">
        <f>2*((K3*L3)/SUM(K3,L3))</f>
        <v>0.66666666666666663</v>
      </c>
      <c r="N3" s="15">
        <f>Table3[[#This Row],[False Positive]]/(Table3[[#This Row],[False Positive]]+Table3[[#This Row],[True Negative]])</f>
        <v>1</v>
      </c>
    </row>
    <row r="4" spans="1:23" x14ac:dyDescent="0.2">
      <c r="B4" s="2" t="s">
        <v>67</v>
      </c>
      <c r="C4" s="2" t="s">
        <v>6</v>
      </c>
      <c r="D4" s="2" t="s">
        <v>68</v>
      </c>
      <c r="E4" s="3" t="s">
        <v>15</v>
      </c>
      <c r="F4" s="4">
        <v>0.5</v>
      </c>
      <c r="G4" s="4">
        <v>20079</v>
      </c>
      <c r="H4" s="4">
        <v>0</v>
      </c>
      <c r="I4" s="4">
        <v>20079</v>
      </c>
      <c r="J4" s="4">
        <v>0</v>
      </c>
      <c r="K4" s="1">
        <f>Table3[[#This Row],[True Positive]]/(Table3[[#This Row],[True Positive]]+Table3[[#This Row],[False Positive]])</f>
        <v>0.5</v>
      </c>
      <c r="L4" s="1">
        <f>Table3[[#This Row],[True Positive]]/(Table3[[#This Row],[True Positive]]+Table3[[#This Row],[False Negative]])</f>
        <v>1</v>
      </c>
      <c r="M4" s="1">
        <f>2*((K4*L4)/SUM(K4,L4))</f>
        <v>0.66666666666666663</v>
      </c>
      <c r="N4" s="15">
        <f>Table3[[#This Row],[False Positive]]/(Table3[[#This Row],[False Positive]]+Table3[[#This Row],[True Negative]])</f>
        <v>1</v>
      </c>
    </row>
    <row r="5" spans="1:23" ht="19" x14ac:dyDescent="0.25">
      <c r="B5" s="11" t="s">
        <v>1</v>
      </c>
      <c r="C5" s="11" t="s">
        <v>3</v>
      </c>
      <c r="D5" s="11" t="s">
        <v>9</v>
      </c>
      <c r="E5" s="12" t="s">
        <v>15</v>
      </c>
      <c r="F5" s="14">
        <v>0.97614423029035302</v>
      </c>
      <c r="G5" s="11">
        <v>20076</v>
      </c>
      <c r="H5" s="11">
        <v>19124</v>
      </c>
      <c r="I5" s="11">
        <v>955</v>
      </c>
      <c r="J5" s="11">
        <v>3</v>
      </c>
      <c r="K5" s="11">
        <f>Table3[[#This Row],[True Positive]]/(Table3[[#This Row],[True Positive]]+Table3[[#This Row],[False Positive]])</f>
        <v>0.95459084209024769</v>
      </c>
      <c r="L5" s="11">
        <f>Table3[[#This Row],[True Positive]]/(Table3[[#This Row],[True Positive]]+Table3[[#This Row],[False Negative]])</f>
        <v>0.99985059016883315</v>
      </c>
      <c r="M5" s="11">
        <f>2*((K5*L5)/SUM(K5,L5))</f>
        <v>0.97669666747749939</v>
      </c>
      <c r="N5" s="17">
        <f>Table3[[#This Row],[False Positive]]/(Table3[[#This Row],[False Positive]]+Table3[[#This Row],[True Negative]])</f>
        <v>4.7562129588126896E-2</v>
      </c>
      <c r="O5" s="7"/>
      <c r="P5" s="7"/>
    </row>
    <row r="6" spans="1:23" ht="19" x14ac:dyDescent="0.25">
      <c r="B6" s="2" t="s">
        <v>1</v>
      </c>
      <c r="C6" s="2" t="s">
        <v>3</v>
      </c>
      <c r="D6" s="2" t="s">
        <v>14</v>
      </c>
      <c r="E6" s="3" t="s">
        <v>16</v>
      </c>
      <c r="F6" s="13">
        <v>0.97552168932715699</v>
      </c>
      <c r="G6" s="4">
        <v>20076</v>
      </c>
      <c r="H6" s="1">
        <v>19099</v>
      </c>
      <c r="I6" s="4">
        <v>980</v>
      </c>
      <c r="J6" s="1">
        <v>3</v>
      </c>
      <c r="K6" s="1">
        <f>Table3[[#This Row],[True Positive]]/(Table3[[#This Row],[True Positive]]+Table3[[#This Row],[False Positive]])</f>
        <v>0.95345744680851063</v>
      </c>
      <c r="L6" s="1">
        <f>Table3[[#This Row],[True Positive]]/(Table3[[#This Row],[True Positive]]+Table3[[#This Row],[False Negative]])</f>
        <v>0.99985059016883315</v>
      </c>
      <c r="M6" s="1">
        <f>2*((K6*L6)/SUM(K6,L6))</f>
        <v>0.97610307524006323</v>
      </c>
      <c r="N6" s="16">
        <f>Table3[[#This Row],[False Positive]]/(Table3[[#This Row],[False Positive]]+Table3[[#This Row],[True Negative]])</f>
        <v>4.8807211514517654E-2</v>
      </c>
      <c r="O6" s="7"/>
      <c r="P6" s="7"/>
      <c r="Q6" s="4"/>
      <c r="S6" s="4"/>
    </row>
    <row r="7" spans="1:23" ht="19" x14ac:dyDescent="0.25">
      <c r="B7" s="2" t="s">
        <v>1</v>
      </c>
      <c r="C7" s="2" t="s">
        <v>3</v>
      </c>
      <c r="D7" s="2" t="s">
        <v>7</v>
      </c>
      <c r="E7" s="3" t="s">
        <v>16</v>
      </c>
      <c r="F7" s="13">
        <v>0.97509836147218398</v>
      </c>
      <c r="G7" s="1">
        <v>20076</v>
      </c>
      <c r="H7" s="1">
        <v>19082</v>
      </c>
      <c r="I7" s="1">
        <v>997</v>
      </c>
      <c r="J7" s="1">
        <v>3</v>
      </c>
      <c r="K7" s="1">
        <f>Table3[[#This Row],[True Positive]]/(Table3[[#This Row],[True Positive]]+Table3[[#This Row],[False Positive]])</f>
        <v>0.95268827409481327</v>
      </c>
      <c r="L7" s="1">
        <f>Table3[[#This Row],[True Positive]]/(Table3[[#This Row],[True Positive]]+Table3[[#This Row],[False Negative]])</f>
        <v>0.99985059016883315</v>
      </c>
      <c r="M7" s="1">
        <f>2*((K7*L7)/SUM(K7,L7))</f>
        <v>0.9756998444790046</v>
      </c>
      <c r="N7" s="15">
        <f>Table3[[#This Row],[False Positive]]/(Table3[[#This Row],[False Positive]]+Table3[[#This Row],[True Negative]])</f>
        <v>4.9653867224463369E-2</v>
      </c>
      <c r="Q7" s="4"/>
      <c r="S7" s="4"/>
    </row>
    <row r="8" spans="1:23" ht="19" x14ac:dyDescent="0.25">
      <c r="B8" s="2" t="s">
        <v>1</v>
      </c>
      <c r="C8" s="2" t="s">
        <v>3</v>
      </c>
      <c r="D8" s="2" t="s">
        <v>7</v>
      </c>
      <c r="E8" s="3" t="s">
        <v>15</v>
      </c>
      <c r="F8" s="13">
        <v>0.96269734548533203</v>
      </c>
      <c r="G8" s="1">
        <v>20076</v>
      </c>
      <c r="H8" s="1">
        <v>18584</v>
      </c>
      <c r="I8" s="1">
        <v>1495</v>
      </c>
      <c r="J8" s="1">
        <v>3</v>
      </c>
      <c r="K8" s="1">
        <f>Table3[[#This Row],[True Positive]]/(Table3[[#This Row],[True Positive]]+Table3[[#This Row],[False Positive]])</f>
        <v>0.93069398729776087</v>
      </c>
      <c r="L8" s="1">
        <f>Table3[[#This Row],[True Positive]]/(Table3[[#This Row],[True Positive]]+Table3[[#This Row],[False Negative]])</f>
        <v>0.99985059016883315</v>
      </c>
      <c r="M8" s="1">
        <f>2*((K8*L8)/SUM(K8,L8))</f>
        <v>0.9640336134453783</v>
      </c>
      <c r="N8" s="15">
        <f>Table3[[#This Row],[False Positive]]/(Table3[[#This Row],[False Positive]]+Table3[[#This Row],[True Negative]])</f>
        <v>7.4455899198167239E-2</v>
      </c>
      <c r="Q8" s="4"/>
      <c r="R8" s="4"/>
      <c r="S8" s="4"/>
      <c r="T8" s="4"/>
    </row>
    <row r="9" spans="1:23" ht="19" x14ac:dyDescent="0.25">
      <c r="A9" s="2"/>
      <c r="B9" s="2" t="s">
        <v>1</v>
      </c>
      <c r="C9" s="2" t="s">
        <v>3</v>
      </c>
      <c r="D9" s="2" t="s">
        <v>9</v>
      </c>
      <c r="E9" s="3" t="s">
        <v>16</v>
      </c>
      <c r="F9" s="13">
        <v>0.97452562378604501</v>
      </c>
      <c r="G9" s="1">
        <v>20073</v>
      </c>
      <c r="H9" s="1">
        <v>19062</v>
      </c>
      <c r="I9" s="1">
        <v>1017</v>
      </c>
      <c r="J9" s="1">
        <v>6</v>
      </c>
      <c r="K9" s="1">
        <f>Table3[[#This Row],[True Positive]]/(Table3[[#This Row],[True Positive]]+Table3[[#This Row],[False Positive]])</f>
        <v>0.95177809388335699</v>
      </c>
      <c r="L9" s="1">
        <f>Table3[[#This Row],[True Positive]]/(Table3[[#This Row],[True Positive]]+Table3[[#This Row],[False Negative]])</f>
        <v>0.9997011803376662</v>
      </c>
      <c r="M9" s="1">
        <f>2*((K9*L9)/SUM(K9,L9))</f>
        <v>0.97515120600451799</v>
      </c>
      <c r="N9" s="15">
        <f>Table3[[#This Row],[False Positive]]/(Table3[[#This Row],[False Positive]]+Table3[[#This Row],[True Negative]])</f>
        <v>5.0649932765575972E-2</v>
      </c>
      <c r="Q9" s="4"/>
      <c r="R9" s="4"/>
      <c r="S9" s="4"/>
      <c r="T9" s="4"/>
    </row>
    <row r="10" spans="1:23" ht="19" x14ac:dyDescent="0.25">
      <c r="B10" s="2" t="s">
        <v>1</v>
      </c>
      <c r="C10" s="2" t="s">
        <v>3</v>
      </c>
      <c r="D10" s="2" t="s">
        <v>17</v>
      </c>
      <c r="E10" s="3" t="s">
        <v>15</v>
      </c>
      <c r="F10" s="13">
        <v>0.96257283729269305</v>
      </c>
      <c r="G10" s="4">
        <v>20073</v>
      </c>
      <c r="H10" s="1">
        <v>18582</v>
      </c>
      <c r="I10" s="4">
        <v>1497</v>
      </c>
      <c r="J10" s="1">
        <v>6</v>
      </c>
      <c r="K10" s="1">
        <f>Table3[[#This Row],[True Positive]]/(Table3[[#This Row],[True Positive]]+Table3[[#This Row],[False Positive]])</f>
        <v>0.93059805285118224</v>
      </c>
      <c r="L10" s="1">
        <f>Table3[[#This Row],[True Positive]]/(Table3[[#This Row],[True Positive]]+Table3[[#This Row],[False Negative]])</f>
        <v>0.9997011803376662</v>
      </c>
      <c r="M10" s="1">
        <f>2*((K10*L10)/SUM(K10,L10))</f>
        <v>0.96391269898436938</v>
      </c>
      <c r="N10" s="15">
        <f>Table3[[#This Row],[False Positive]]/(Table3[[#This Row],[False Positive]]+Table3[[#This Row],[True Negative]])</f>
        <v>7.4555505752278498E-2</v>
      </c>
      <c r="Q10" s="4"/>
      <c r="R10" s="4"/>
      <c r="S10" s="4"/>
      <c r="T10" s="4"/>
    </row>
    <row r="11" spans="1:23" x14ac:dyDescent="0.2">
      <c r="B11" s="2" t="s">
        <v>67</v>
      </c>
      <c r="C11" s="2" t="s">
        <v>4</v>
      </c>
      <c r="D11" s="2" t="s">
        <v>68</v>
      </c>
      <c r="E11" s="3" t="s">
        <v>15</v>
      </c>
      <c r="F11" s="4">
        <v>0.49955177050649902</v>
      </c>
      <c r="G11" s="4">
        <v>20054</v>
      </c>
      <c r="H11" s="4">
        <v>7</v>
      </c>
      <c r="I11" s="4">
        <v>20072</v>
      </c>
      <c r="J11" s="4">
        <v>25</v>
      </c>
      <c r="K11" s="4">
        <f>Table3[[#This Row],[True Positive]]/(Table3[[#This Row],[True Positive]]+Table3[[#This Row],[False Positive]])</f>
        <v>0.49977570652444797</v>
      </c>
      <c r="L11" s="10">
        <f>Table3[[#This Row],[True Positive]]/(Table3[[#This Row],[True Positive]]+Table3[[#This Row],[False Negative]])</f>
        <v>0.99875491807360928</v>
      </c>
      <c r="M11" s="10">
        <f>2*((K11*L11)/SUM(K11,L11))</f>
        <v>0.66619051573789556</v>
      </c>
      <c r="N11" s="15">
        <f>Table3[[#This Row],[False Positive]]/(Table3[[#This Row],[False Positive]]+Table3[[#This Row],[True Negative]])</f>
        <v>0.99965137706061058</v>
      </c>
      <c r="Q11" s="4"/>
      <c r="R11" s="4"/>
      <c r="S11" s="4"/>
      <c r="T11" s="4"/>
    </row>
    <row r="12" spans="1:23" ht="19" x14ac:dyDescent="0.25">
      <c r="B12" s="2" t="s">
        <v>1</v>
      </c>
      <c r="C12" s="2" t="s">
        <v>4</v>
      </c>
      <c r="D12" s="2" t="s">
        <v>14</v>
      </c>
      <c r="E12" s="3" t="s">
        <v>15</v>
      </c>
      <c r="F12" s="13">
        <v>0.98819662333781499</v>
      </c>
      <c r="G12" s="4">
        <v>20053</v>
      </c>
      <c r="H12" s="1">
        <v>19631</v>
      </c>
      <c r="I12" s="4">
        <v>448</v>
      </c>
      <c r="J12" s="1">
        <v>26</v>
      </c>
      <c r="K12" s="1">
        <f>Table3[[#This Row],[True Positive]]/(Table3[[#This Row],[True Positive]]+Table3[[#This Row],[False Positive]])</f>
        <v>0.97814740744353934</v>
      </c>
      <c r="L12" s="1">
        <f>Table3[[#This Row],[True Positive]]/(Table3[[#This Row],[True Positive]]+Table3[[#This Row],[False Negative]])</f>
        <v>0.99870511479655366</v>
      </c>
      <c r="M12" s="1">
        <f>2*((K12*L12)/SUM(K12,L12))</f>
        <v>0.98831936914736318</v>
      </c>
      <c r="N12" s="16">
        <f>Table3[[#This Row],[False Positive]]/(Table3[[#This Row],[False Positive]]+Table3[[#This Row],[True Negative]])</f>
        <v>2.2311868120922358E-2</v>
      </c>
      <c r="O12" s="7"/>
      <c r="P12" s="7"/>
      <c r="Q12" s="4"/>
      <c r="R12" s="4"/>
      <c r="S12" s="4"/>
      <c r="T12" s="4"/>
    </row>
    <row r="13" spans="1:23" x14ac:dyDescent="0.2">
      <c r="B13" s="2" t="s">
        <v>67</v>
      </c>
      <c r="C13" s="2" t="s">
        <v>3</v>
      </c>
      <c r="D13" s="2" t="s">
        <v>14</v>
      </c>
      <c r="E13" s="3" t="s">
        <v>15</v>
      </c>
      <c r="F13" s="4">
        <v>0.53501170377010798</v>
      </c>
      <c r="G13" s="4">
        <v>20041</v>
      </c>
      <c r="H13" s="4">
        <v>1444</v>
      </c>
      <c r="I13" s="4">
        <v>18635</v>
      </c>
      <c r="J13" s="4">
        <v>38</v>
      </c>
      <c r="K13" s="1">
        <f>Table3[[#This Row],[True Positive]]/(Table3[[#This Row],[True Positive]]+Table3[[#This Row],[False Positive]])</f>
        <v>0.51817664701623745</v>
      </c>
      <c r="L13" s="1">
        <f>Table3[[#This Row],[True Positive]]/(Table3[[#This Row],[True Positive]]+Table3[[#This Row],[False Negative]])</f>
        <v>0.99810747547188605</v>
      </c>
      <c r="M13" s="1">
        <f>2*((K13*L13)/SUM(K13,L13))</f>
        <v>0.6821887498936261</v>
      </c>
      <c r="N13" s="15">
        <f>Table3[[#This Row],[False Positive]]/(Table3[[#This Row],[False Positive]]+Table3[[#This Row],[True Negative]])</f>
        <v>0.92808406793166986</v>
      </c>
      <c r="Q13" s="4"/>
      <c r="R13" s="4"/>
      <c r="S13" s="4"/>
      <c r="T13" s="4"/>
    </row>
    <row r="14" spans="1:23" x14ac:dyDescent="0.2">
      <c r="B14" s="2" t="s">
        <v>67</v>
      </c>
      <c r="C14" s="2" t="s">
        <v>3</v>
      </c>
      <c r="D14" s="2" t="s">
        <v>14</v>
      </c>
      <c r="E14" s="3" t="s">
        <v>16</v>
      </c>
      <c r="F14" s="4">
        <v>0.53476268738483002</v>
      </c>
      <c r="G14" s="4">
        <v>20031</v>
      </c>
      <c r="H14" s="4">
        <v>1444</v>
      </c>
      <c r="I14" s="4">
        <v>18635</v>
      </c>
      <c r="J14" s="4">
        <v>48</v>
      </c>
      <c r="K14" s="1">
        <f>Table3[[#This Row],[True Positive]]/(Table3[[#This Row],[True Positive]]+Table3[[#This Row],[False Positive]])</f>
        <v>0.51805203537992039</v>
      </c>
      <c r="L14" s="1">
        <f>Table3[[#This Row],[True Positive]]/(Table3[[#This Row],[True Positive]]+Table3[[#This Row],[False Negative]])</f>
        <v>0.99760944270132978</v>
      </c>
      <c r="M14" s="1">
        <f>2*((K14*L14)/SUM(K14,L14))</f>
        <v>0.68196442250404288</v>
      </c>
      <c r="N14" s="15">
        <f>Table3[[#This Row],[False Positive]]/(Table3[[#This Row],[False Positive]]+Table3[[#This Row],[True Negative]])</f>
        <v>0.92808406793166986</v>
      </c>
      <c r="Q14" s="4"/>
      <c r="R14" s="4"/>
      <c r="S14" s="4"/>
      <c r="T14" s="4"/>
    </row>
    <row r="15" spans="1:23" x14ac:dyDescent="0.2">
      <c r="B15" s="2" t="s">
        <v>67</v>
      </c>
      <c r="C15" s="2" t="s">
        <v>3</v>
      </c>
      <c r="D15" s="2" t="s">
        <v>8</v>
      </c>
      <c r="E15" s="3" t="s">
        <v>16</v>
      </c>
      <c r="F15" s="4">
        <v>0.53329349071168897</v>
      </c>
      <c r="G15" s="4">
        <v>19949</v>
      </c>
      <c r="H15" s="4">
        <v>1467</v>
      </c>
      <c r="I15" s="4">
        <v>18612</v>
      </c>
      <c r="J15" s="4">
        <v>130</v>
      </c>
      <c r="K15" s="1">
        <f>Table3[[#This Row],[True Positive]]/(Table3[[#This Row],[True Positive]]+Table3[[#This Row],[False Positive]])</f>
        <v>0.51733616866782506</v>
      </c>
      <c r="L15" s="1">
        <f>Table3[[#This Row],[True Positive]]/(Table3[[#This Row],[True Positive]]+Table3[[#This Row],[False Negative]])</f>
        <v>0.99352557398276808</v>
      </c>
      <c r="M15" s="1">
        <f>2*((K15*L15)/SUM(K15,L15))</f>
        <v>0.68038881309686217</v>
      </c>
      <c r="N15" s="15">
        <f>Table3[[#This Row],[False Positive]]/(Table3[[#This Row],[False Positive]]+Table3[[#This Row],[True Negative]])</f>
        <v>0.92693859255939037</v>
      </c>
      <c r="Q15" s="4"/>
      <c r="R15" s="4"/>
      <c r="S15" s="4"/>
      <c r="T15" s="4"/>
    </row>
    <row r="16" spans="1:23" x14ac:dyDescent="0.2">
      <c r="B16" s="2" t="s">
        <v>67</v>
      </c>
      <c r="C16" s="2" t="s">
        <v>3</v>
      </c>
      <c r="D16" s="2" t="s">
        <v>9</v>
      </c>
      <c r="E16" s="3" t="s">
        <v>15</v>
      </c>
      <c r="F16" s="4">
        <v>0.53309427760346595</v>
      </c>
      <c r="G16" s="4">
        <v>19941</v>
      </c>
      <c r="H16" s="4">
        <v>1467</v>
      </c>
      <c r="I16" s="4">
        <v>18612</v>
      </c>
      <c r="J16" s="4">
        <v>138</v>
      </c>
      <c r="K16" s="1">
        <f>Table3[[#This Row],[True Positive]]/(Table3[[#This Row],[True Positive]]+Table3[[#This Row],[False Positive]])</f>
        <v>0.51723601276165276</v>
      </c>
      <c r="L16" s="1">
        <f>Table3[[#This Row],[True Positive]]/(Table3[[#This Row],[True Positive]]+Table3[[#This Row],[False Negative]])</f>
        <v>0.99312714776632305</v>
      </c>
      <c r="M16" s="1">
        <f>2*((K16*L16)/SUM(K16,L16))</f>
        <v>0.68020875972165373</v>
      </c>
      <c r="N16" s="15">
        <f>Table3[[#This Row],[False Positive]]/(Table3[[#This Row],[False Positive]]+Table3[[#This Row],[True Negative]])</f>
        <v>0.92693859255939037</v>
      </c>
      <c r="Q16" s="4"/>
      <c r="R16" s="4"/>
      <c r="S16" s="4"/>
      <c r="T16" s="4"/>
    </row>
    <row r="17" spans="2:20" x14ac:dyDescent="0.2">
      <c r="B17" s="2" t="s">
        <v>67</v>
      </c>
      <c r="C17" s="2" t="s">
        <v>3</v>
      </c>
      <c r="D17" s="2" t="s">
        <v>17</v>
      </c>
      <c r="E17" s="3" t="s">
        <v>16</v>
      </c>
      <c r="F17" s="4">
        <v>0.49656357388316202</v>
      </c>
      <c r="G17" s="4">
        <v>19941</v>
      </c>
      <c r="H17" s="4">
        <v>0</v>
      </c>
      <c r="I17" s="4">
        <v>20079</v>
      </c>
      <c r="J17" s="4">
        <v>138</v>
      </c>
      <c r="K17" s="1">
        <f>Table3[[#This Row],[True Positive]]/(Table3[[#This Row],[True Positive]]+Table3[[#This Row],[False Positive]])</f>
        <v>0.49827586206896551</v>
      </c>
      <c r="L17" s="1">
        <f>Table3[[#This Row],[True Positive]]/(Table3[[#This Row],[True Positive]]+Table3[[#This Row],[False Negative]])</f>
        <v>0.99312714776632305</v>
      </c>
      <c r="M17" s="1">
        <f>2*((K17*L17)/SUM(K17,L17))</f>
        <v>0.66360505166475314</v>
      </c>
      <c r="N17" s="15">
        <f>Table3[[#This Row],[False Positive]]/(Table3[[#This Row],[False Positive]]+Table3[[#This Row],[True Negative]])</f>
        <v>1</v>
      </c>
      <c r="Q17" s="4"/>
      <c r="R17" s="4"/>
      <c r="S17" s="4"/>
      <c r="T17" s="4"/>
    </row>
    <row r="18" spans="2:20" ht="18" customHeight="1" x14ac:dyDescent="0.2">
      <c r="B18" s="2" t="s">
        <v>67</v>
      </c>
      <c r="C18" s="2" t="s">
        <v>3</v>
      </c>
      <c r="D18" s="2" t="s">
        <v>8</v>
      </c>
      <c r="E18" s="3" t="s">
        <v>15</v>
      </c>
      <c r="F18" s="4">
        <v>0.533044474326411</v>
      </c>
      <c r="G18" s="4">
        <v>19939</v>
      </c>
      <c r="H18" s="4">
        <v>1467</v>
      </c>
      <c r="I18" s="4">
        <v>18612</v>
      </c>
      <c r="J18" s="4">
        <v>140</v>
      </c>
      <c r="K18" s="1">
        <f>Table3[[#This Row],[True Positive]]/(Table3[[#This Row],[True Positive]]+Table3[[#This Row],[False Positive]])</f>
        <v>0.51721096729008331</v>
      </c>
      <c r="L18" s="1">
        <f>Table3[[#This Row],[True Positive]]/(Table3[[#This Row],[True Positive]]+Table3[[#This Row],[False Negative]])</f>
        <v>0.99302754121221182</v>
      </c>
      <c r="M18" s="1">
        <f>2*((K18*L18)/SUM(K18,L18))</f>
        <v>0.68016373870032421</v>
      </c>
      <c r="N18" s="15">
        <f>Table3[[#This Row],[False Positive]]/(Table3[[#This Row],[False Positive]]+Table3[[#This Row],[True Negative]])</f>
        <v>0.92693859255939037</v>
      </c>
      <c r="Q18" s="4"/>
      <c r="R18" s="4"/>
      <c r="S18" s="4"/>
      <c r="T18" s="4"/>
    </row>
    <row r="19" spans="2:20" x14ac:dyDescent="0.2">
      <c r="B19" s="2" t="s">
        <v>67</v>
      </c>
      <c r="C19" s="2" t="s">
        <v>6</v>
      </c>
      <c r="D19" s="2" t="s">
        <v>8</v>
      </c>
      <c r="E19" s="3" t="s">
        <v>16</v>
      </c>
      <c r="F19" s="4">
        <v>0.53301957268788303</v>
      </c>
      <c r="G19" s="4">
        <v>19937</v>
      </c>
      <c r="H19" s="4">
        <v>1468</v>
      </c>
      <c r="I19" s="4">
        <v>18611</v>
      </c>
      <c r="J19" s="4">
        <v>142</v>
      </c>
      <c r="K19" s="1">
        <f>Table3[[#This Row],[True Positive]]/(Table3[[#This Row],[True Positive]]+Table3[[#This Row],[False Positive]])</f>
        <v>0.51719933589291278</v>
      </c>
      <c r="L19" s="1">
        <f>Table3[[#This Row],[True Positive]]/(Table3[[#This Row],[True Positive]]+Table3[[#This Row],[False Negative]])</f>
        <v>0.99292793465810048</v>
      </c>
      <c r="M19" s="1">
        <f>2*((K19*L19)/SUM(K19,L19))</f>
        <v>0.68013031538369695</v>
      </c>
      <c r="N19" s="15">
        <f>Table3[[#This Row],[False Positive]]/(Table3[[#This Row],[False Positive]]+Table3[[#This Row],[True Negative]])</f>
        <v>0.92688878928233476</v>
      </c>
      <c r="Q19" s="4"/>
      <c r="R19" s="4"/>
      <c r="S19" s="4"/>
      <c r="T19" s="4"/>
    </row>
    <row r="20" spans="2:20" x14ac:dyDescent="0.2">
      <c r="B20" s="2" t="s">
        <v>67</v>
      </c>
      <c r="C20" s="2" t="s">
        <v>6</v>
      </c>
      <c r="D20" s="2" t="s">
        <v>9</v>
      </c>
      <c r="E20" s="3" t="s">
        <v>16</v>
      </c>
      <c r="F20" s="4">
        <v>0.53299467104935505</v>
      </c>
      <c r="G20" s="4">
        <v>19937</v>
      </c>
      <c r="H20" s="4">
        <v>1467</v>
      </c>
      <c r="I20" s="4">
        <v>18612</v>
      </c>
      <c r="J20" s="4">
        <v>142</v>
      </c>
      <c r="K20" s="1">
        <f>Table3[[#This Row],[True Positive]]/(Table3[[#This Row],[True Positive]]+Table3[[#This Row],[False Positive]])</f>
        <v>0.51718591921969437</v>
      </c>
      <c r="L20" s="1">
        <f>Table3[[#This Row],[True Positive]]/(Table3[[#This Row],[True Positive]]+Table3[[#This Row],[False Negative]])</f>
        <v>0.99292793465810048</v>
      </c>
      <c r="M20" s="1">
        <f>2*((K20*L20)/SUM(K20,L20))</f>
        <v>0.68011871460735485</v>
      </c>
      <c r="N20" s="15">
        <f>Table3[[#This Row],[False Positive]]/(Table3[[#This Row],[False Positive]]+Table3[[#This Row],[True Negative]])</f>
        <v>0.92693859255939037</v>
      </c>
      <c r="Q20" s="4"/>
      <c r="R20" s="4"/>
      <c r="S20" s="4"/>
      <c r="T20" s="4"/>
    </row>
    <row r="21" spans="2:20" x14ac:dyDescent="0.2">
      <c r="B21" s="2" t="s">
        <v>67</v>
      </c>
      <c r="C21" s="2" t="s">
        <v>6</v>
      </c>
      <c r="D21" s="2" t="s">
        <v>9</v>
      </c>
      <c r="E21" s="3" t="s">
        <v>15</v>
      </c>
      <c r="F21" s="4">
        <v>0.53289506449524404</v>
      </c>
      <c r="G21" s="4">
        <v>19936</v>
      </c>
      <c r="H21" s="4">
        <v>1464</v>
      </c>
      <c r="I21" s="4">
        <v>18615</v>
      </c>
      <c r="J21" s="4">
        <v>143</v>
      </c>
      <c r="K21" s="1">
        <f>Table3[[#This Row],[True Positive]]/(Table3[[#This Row],[True Positive]]+Table3[[#This Row],[False Positive]])</f>
        <v>0.51713314829706103</v>
      </c>
      <c r="L21" s="1">
        <f>Table3[[#This Row],[True Positive]]/(Table3[[#This Row],[True Positive]]+Table3[[#This Row],[False Negative]])</f>
        <v>0.99287813138104486</v>
      </c>
      <c r="M21" s="1">
        <f>2*((K21*L21)/SUM(K21,L21))</f>
        <v>0.68006140201262144</v>
      </c>
      <c r="N21" s="15">
        <f>Table3[[#This Row],[False Positive]]/(Table3[[#This Row],[False Positive]]+Table3[[#This Row],[True Negative]])</f>
        <v>0.92708800239055733</v>
      </c>
      <c r="Q21" s="4"/>
      <c r="R21" s="4"/>
      <c r="S21" s="4"/>
      <c r="T21" s="4"/>
    </row>
    <row r="22" spans="2:20" x14ac:dyDescent="0.2">
      <c r="B22" s="2" t="s">
        <v>67</v>
      </c>
      <c r="C22" s="2" t="s">
        <v>6</v>
      </c>
      <c r="D22" s="2" t="s">
        <v>8</v>
      </c>
      <c r="E22" s="3" t="s">
        <v>15</v>
      </c>
      <c r="F22" s="4">
        <v>0.53274565466407697</v>
      </c>
      <c r="G22" s="4">
        <v>19926</v>
      </c>
      <c r="H22" s="4">
        <v>1468</v>
      </c>
      <c r="I22" s="4">
        <v>18611</v>
      </c>
      <c r="J22" s="4">
        <v>153</v>
      </c>
      <c r="K22" s="1">
        <f>Table3[[#This Row],[True Positive]]/(Table3[[#This Row],[True Positive]]+Table3[[#This Row],[False Positive]])</f>
        <v>0.51706152528738614</v>
      </c>
      <c r="L22" s="1">
        <f>Table3[[#This Row],[True Positive]]/(Table3[[#This Row],[True Positive]]+Table3[[#This Row],[False Negative]])</f>
        <v>0.99238009861048859</v>
      </c>
      <c r="M22" s="1">
        <f>2*((K22*L22)/SUM(K22,L22))</f>
        <v>0.67988262590419002</v>
      </c>
      <c r="N22" s="15">
        <f>Table3[[#This Row],[False Positive]]/(Table3[[#This Row],[False Positive]]+Table3[[#This Row],[True Negative]])</f>
        <v>0.92688878928233476</v>
      </c>
      <c r="Q22" s="4"/>
      <c r="R22" s="4"/>
      <c r="S22" s="4"/>
      <c r="T22" s="4"/>
    </row>
    <row r="23" spans="2:20" ht="19" x14ac:dyDescent="0.25">
      <c r="B23" s="2" t="s">
        <v>1</v>
      </c>
      <c r="C23" s="2" t="s">
        <v>4</v>
      </c>
      <c r="D23" s="2" t="s">
        <v>14</v>
      </c>
      <c r="E23" s="3" t="s">
        <v>16</v>
      </c>
      <c r="F23" s="13">
        <v>0.98142337765824905</v>
      </c>
      <c r="G23" s="4">
        <v>19911</v>
      </c>
      <c r="H23" s="4">
        <v>19501</v>
      </c>
      <c r="I23" s="4">
        <v>578</v>
      </c>
      <c r="J23" s="4">
        <v>168</v>
      </c>
      <c r="K23" s="1">
        <f>Table3[[#This Row],[True Positive]]/(Table3[[#This Row],[True Positive]]+Table3[[#This Row],[False Positive]])</f>
        <v>0.97178974083654646</v>
      </c>
      <c r="L23" s="1">
        <f>Table3[[#This Row],[True Positive]]/(Table3[[#This Row],[True Positive]]+Table3[[#This Row],[False Negative]])</f>
        <v>0.99163304945465414</v>
      </c>
      <c r="M23" s="1">
        <f>2*((K23*L23)/SUM(K23,L23))</f>
        <v>0.98161112206665357</v>
      </c>
      <c r="N23" s="16">
        <f>Table3[[#This Row],[False Positive]]/(Table3[[#This Row],[False Positive]]+Table3[[#This Row],[True Negative]])</f>
        <v>2.8786294138154291E-2</v>
      </c>
      <c r="O23" s="7"/>
      <c r="P23" s="7"/>
      <c r="Q23" s="4"/>
      <c r="R23" s="4"/>
      <c r="S23" s="4"/>
      <c r="T23" s="4"/>
    </row>
    <row r="24" spans="2:20" x14ac:dyDescent="0.2">
      <c r="B24" s="2" t="s">
        <v>67</v>
      </c>
      <c r="C24" s="2" t="s">
        <v>3</v>
      </c>
      <c r="D24" s="2" t="s">
        <v>9</v>
      </c>
      <c r="E24" s="3" t="s">
        <v>16</v>
      </c>
      <c r="F24" s="4">
        <v>0.53160017929179704</v>
      </c>
      <c r="G24" s="4">
        <v>19881</v>
      </c>
      <c r="H24" s="4">
        <v>1467</v>
      </c>
      <c r="I24" s="4">
        <v>18612</v>
      </c>
      <c r="J24" s="4">
        <v>198</v>
      </c>
      <c r="K24" s="1">
        <f>Table3[[#This Row],[True Positive]]/(Table3[[#This Row],[True Positive]]+Table3[[#This Row],[False Positive]])</f>
        <v>0.51648351648351654</v>
      </c>
      <c r="L24" s="1">
        <f>Table3[[#This Row],[True Positive]]/(Table3[[#This Row],[True Positive]]+Table3[[#This Row],[False Negative]])</f>
        <v>0.99013895114298522</v>
      </c>
      <c r="M24" s="1">
        <f>2*((K24*L24)/SUM(K24,L24))</f>
        <v>0.67885679164105728</v>
      </c>
      <c r="N24" s="15">
        <f>Table3[[#This Row],[False Positive]]/(Table3[[#This Row],[False Positive]]+Table3[[#This Row],[True Negative]])</f>
        <v>0.92693859255939037</v>
      </c>
      <c r="Q24" s="4"/>
      <c r="R24" s="4"/>
      <c r="S24" s="4"/>
      <c r="T24" s="4"/>
    </row>
    <row r="25" spans="2:20" x14ac:dyDescent="0.2">
      <c r="B25" s="2" t="s">
        <v>67</v>
      </c>
      <c r="C25" s="2" t="s">
        <v>4</v>
      </c>
      <c r="D25" s="2" t="s">
        <v>9</v>
      </c>
      <c r="E25" s="3" t="s">
        <v>15</v>
      </c>
      <c r="F25" s="4">
        <v>0.49544300014941001</v>
      </c>
      <c r="G25" s="4">
        <v>19807</v>
      </c>
      <c r="H25" s="4">
        <v>89</v>
      </c>
      <c r="I25" s="4">
        <v>19990</v>
      </c>
      <c r="J25" s="4">
        <v>272</v>
      </c>
      <c r="K25" s="4">
        <f>Table3[[#This Row],[True Positive]]/(Table3[[#This Row],[True Positive]]+Table3[[#This Row],[False Positive]])</f>
        <v>0.497700831720984</v>
      </c>
      <c r="L25" s="10">
        <f>Table3[[#This Row],[True Positive]]/(Table3[[#This Row],[True Positive]]+Table3[[#This Row],[False Negative]])</f>
        <v>0.98645350864086856</v>
      </c>
      <c r="M25" s="10">
        <f>2*((K25*L25)/SUM(K25,L25))</f>
        <v>0.66160064132540575</v>
      </c>
      <c r="N25" s="15">
        <f>Table3[[#This Row],[False Positive]]/(Table3[[#This Row],[False Positive]]+Table3[[#This Row],[True Negative]])</f>
        <v>0.99556750834204888</v>
      </c>
      <c r="Q25" s="4"/>
      <c r="R25" s="4"/>
      <c r="S25" s="4"/>
      <c r="T25" s="4"/>
    </row>
    <row r="26" spans="2:20" x14ac:dyDescent="0.2">
      <c r="B26" s="2" t="s">
        <v>67</v>
      </c>
      <c r="C26" s="2" t="s">
        <v>6</v>
      </c>
      <c r="D26" s="2" t="s">
        <v>14</v>
      </c>
      <c r="E26" s="3" t="s">
        <v>16</v>
      </c>
      <c r="F26" s="4">
        <v>0.525673589322177</v>
      </c>
      <c r="G26" s="4">
        <v>19649</v>
      </c>
      <c r="H26" s="4">
        <v>1461</v>
      </c>
      <c r="I26" s="4">
        <v>18618</v>
      </c>
      <c r="J26" s="4">
        <v>430</v>
      </c>
      <c r="K26" s="1">
        <f>Table3[[#This Row],[True Positive]]/(Table3[[#This Row],[True Positive]]+Table3[[#This Row],[False Positive]])</f>
        <v>0.51347113701100167</v>
      </c>
      <c r="L26" s="1">
        <f>Table3[[#This Row],[True Positive]]/(Table3[[#This Row],[True Positive]]+Table3[[#This Row],[False Negative]])</f>
        <v>0.97858459086607896</v>
      </c>
      <c r="M26" s="1">
        <f>2*((K26*L26)/SUM(K26,L26))</f>
        <v>0.67353374695780355</v>
      </c>
      <c r="N26" s="15">
        <f>Table3[[#This Row],[False Positive]]/(Table3[[#This Row],[False Positive]]+Table3[[#This Row],[True Negative]])</f>
        <v>0.92723741222172418</v>
      </c>
      <c r="Q26" s="4"/>
      <c r="R26" s="4"/>
      <c r="S26" s="4"/>
      <c r="T26" s="4"/>
    </row>
    <row r="27" spans="2:20" x14ac:dyDescent="0.2">
      <c r="B27" s="2" t="s">
        <v>67</v>
      </c>
      <c r="C27" s="2" t="s">
        <v>6</v>
      </c>
      <c r="D27" s="2" t="s">
        <v>14</v>
      </c>
      <c r="E27" s="3" t="s">
        <v>15</v>
      </c>
      <c r="F27" s="4">
        <v>0.52492654016634299</v>
      </c>
      <c r="G27" s="4">
        <v>19617</v>
      </c>
      <c r="H27" s="4">
        <v>1463</v>
      </c>
      <c r="I27" s="4">
        <v>18616</v>
      </c>
      <c r="J27" s="4">
        <v>462</v>
      </c>
      <c r="K27" s="1">
        <f>Table3[[#This Row],[True Positive]]/(Table3[[#This Row],[True Positive]]+Table3[[#This Row],[False Positive]])</f>
        <v>0.51309078544712683</v>
      </c>
      <c r="L27" s="1">
        <f>Table3[[#This Row],[True Positive]]/(Table3[[#This Row],[True Positive]]+Table3[[#This Row],[False Negative]])</f>
        <v>0.97699088600029882</v>
      </c>
      <c r="M27" s="1">
        <f>2*((K27*L27)/SUM(K27,L27))</f>
        <v>0.67282892029084918</v>
      </c>
      <c r="N27" s="15">
        <f>Table3[[#This Row],[False Positive]]/(Table3[[#This Row],[False Positive]]+Table3[[#This Row],[True Negative]])</f>
        <v>0.92713780566761295</v>
      </c>
      <c r="Q27" s="4"/>
      <c r="R27" s="4"/>
      <c r="S27" s="4"/>
      <c r="T27" s="4"/>
    </row>
    <row r="28" spans="2:20" x14ac:dyDescent="0.2">
      <c r="B28" s="2" t="s">
        <v>67</v>
      </c>
      <c r="C28" s="2" t="s">
        <v>5</v>
      </c>
      <c r="D28" s="2" t="s">
        <v>68</v>
      </c>
      <c r="E28" s="3" t="s">
        <v>15</v>
      </c>
      <c r="F28" s="4">
        <v>0.48767368892873197</v>
      </c>
      <c r="G28" s="4">
        <v>19584</v>
      </c>
      <c r="H28" s="4">
        <v>0</v>
      </c>
      <c r="I28" s="4">
        <v>20079</v>
      </c>
      <c r="J28" s="4">
        <v>495</v>
      </c>
      <c r="K28" s="1">
        <f>Table3[[#This Row],[True Positive]]/(Table3[[#This Row],[True Positive]]+Table3[[#This Row],[False Positive]])</f>
        <v>0.49375992738824598</v>
      </c>
      <c r="L28" s="1">
        <f>Table3[[#This Row],[True Positive]]/(Table3[[#This Row],[True Positive]]+Table3[[#This Row],[False Negative]])</f>
        <v>0.97534737785746306</v>
      </c>
      <c r="M28" s="1">
        <f>2*((K28*L28)/SUM(K28,L28))</f>
        <v>0.65561916239831275</v>
      </c>
      <c r="N28" s="15">
        <f>Table3[[#This Row],[False Positive]]/(Table3[[#This Row],[False Positive]]+Table3[[#This Row],[True Negative]])</f>
        <v>1</v>
      </c>
      <c r="Q28" s="4"/>
      <c r="R28" s="4"/>
      <c r="S28" s="4"/>
      <c r="T28" s="4"/>
    </row>
    <row r="29" spans="2:20" x14ac:dyDescent="0.2">
      <c r="B29" s="2" t="s">
        <v>67</v>
      </c>
      <c r="C29" s="2" t="s">
        <v>5</v>
      </c>
      <c r="D29" s="2" t="s">
        <v>68</v>
      </c>
      <c r="E29" s="3" t="s">
        <v>16</v>
      </c>
      <c r="F29" s="4">
        <v>0.48767368892873197</v>
      </c>
      <c r="G29" s="4">
        <v>19584</v>
      </c>
      <c r="H29" s="4">
        <v>0</v>
      </c>
      <c r="I29" s="4">
        <v>20079</v>
      </c>
      <c r="J29" s="4">
        <v>495</v>
      </c>
      <c r="K29" s="1">
        <f>Table3[[#This Row],[True Positive]]/(Table3[[#This Row],[True Positive]]+Table3[[#This Row],[False Positive]])</f>
        <v>0.49375992738824598</v>
      </c>
      <c r="L29" s="1">
        <f>Table3[[#This Row],[True Positive]]/(Table3[[#This Row],[True Positive]]+Table3[[#This Row],[False Negative]])</f>
        <v>0.97534737785746306</v>
      </c>
      <c r="M29" s="1">
        <f>2*((K29*L29)/SUM(K29,L29))</f>
        <v>0.65561916239831275</v>
      </c>
      <c r="N29" s="15">
        <f>Table3[[#This Row],[False Positive]]/(Table3[[#This Row],[False Positive]]+Table3[[#This Row],[True Negative]])</f>
        <v>1</v>
      </c>
      <c r="Q29" s="4"/>
      <c r="R29" s="4"/>
      <c r="S29" s="4"/>
      <c r="T29" s="4"/>
    </row>
    <row r="30" spans="2:20" x14ac:dyDescent="0.2">
      <c r="B30" s="2" t="s">
        <v>67</v>
      </c>
      <c r="C30" s="2" t="s">
        <v>4</v>
      </c>
      <c r="D30" s="2" t="s">
        <v>8</v>
      </c>
      <c r="E30" s="3" t="s">
        <v>15</v>
      </c>
      <c r="F30" s="4">
        <v>0.490412869166791</v>
      </c>
      <c r="G30" s="4">
        <v>19546</v>
      </c>
      <c r="H30" s="4">
        <v>148</v>
      </c>
      <c r="I30" s="4">
        <v>19931</v>
      </c>
      <c r="J30" s="4">
        <v>533</v>
      </c>
      <c r="K30" s="4">
        <f>Table3[[#This Row],[True Positive]]/(Table3[[#This Row],[True Positive]]+Table3[[#This Row],[False Positive]])</f>
        <v>0.49512374293892647</v>
      </c>
      <c r="L30" s="10">
        <f>Table3[[#This Row],[True Positive]]/(Table3[[#This Row],[True Positive]]+Table3[[#This Row],[False Negative]])</f>
        <v>0.97345485332934911</v>
      </c>
      <c r="M30" s="10">
        <f>2*((K30*L30)/SUM(K30,L30))</f>
        <v>0.65639062395056758</v>
      </c>
      <c r="N30" s="15">
        <f>Table3[[#This Row],[False Positive]]/(Table3[[#This Row],[False Positive]]+Table3[[#This Row],[True Negative]])</f>
        <v>0.99262911499576667</v>
      </c>
      <c r="Q30" s="4"/>
      <c r="R30" s="4"/>
      <c r="S30" s="4"/>
      <c r="T30" s="4"/>
    </row>
    <row r="31" spans="2:20" x14ac:dyDescent="0.2">
      <c r="B31" s="2" t="s">
        <v>67</v>
      </c>
      <c r="C31" s="2" t="s">
        <v>3</v>
      </c>
      <c r="D31" s="2" t="s">
        <v>17</v>
      </c>
      <c r="E31" s="3" t="s">
        <v>15</v>
      </c>
      <c r="F31" s="4">
        <v>0.52178893371183799</v>
      </c>
      <c r="G31" s="4">
        <v>19510</v>
      </c>
      <c r="H31" s="4">
        <v>1444</v>
      </c>
      <c r="I31" s="4">
        <v>18635</v>
      </c>
      <c r="J31" s="4">
        <v>569</v>
      </c>
      <c r="K31" s="1">
        <f>Table3[[#This Row],[True Positive]]/(Table3[[#This Row],[True Positive]]+Table3[[#This Row],[False Positive]])</f>
        <v>0.5114693931052563</v>
      </c>
      <c r="L31" s="1">
        <f>Table3[[#This Row],[True Positive]]/(Table3[[#This Row],[True Positive]]+Table3[[#This Row],[False Negative]])</f>
        <v>0.9716619353553464</v>
      </c>
      <c r="M31" s="1">
        <f>2*((K31*L31)/SUM(K31,L31))</f>
        <v>0.67017037647705413</v>
      </c>
      <c r="N31" s="15">
        <f>Table3[[#This Row],[False Positive]]/(Table3[[#This Row],[False Positive]]+Table3[[#This Row],[True Negative]])</f>
        <v>0.92808406793166986</v>
      </c>
      <c r="Q31" s="4"/>
      <c r="R31" s="4"/>
      <c r="S31" s="4"/>
      <c r="T31" s="4"/>
    </row>
    <row r="32" spans="2:20" x14ac:dyDescent="0.2">
      <c r="B32" s="2" t="s">
        <v>67</v>
      </c>
      <c r="C32" s="2" t="s">
        <v>6</v>
      </c>
      <c r="D32" s="2" t="s">
        <v>17</v>
      </c>
      <c r="E32" s="3" t="s">
        <v>16</v>
      </c>
      <c r="F32" s="4">
        <v>0.98356491857164197</v>
      </c>
      <c r="G32" s="4">
        <v>19431</v>
      </c>
      <c r="H32" s="4">
        <v>20067</v>
      </c>
      <c r="I32" s="4">
        <v>12</v>
      </c>
      <c r="J32" s="4">
        <v>648</v>
      </c>
      <c r="K32" s="1">
        <f>Table3[[#This Row],[True Positive]]/(Table3[[#This Row],[True Positive]]+Table3[[#This Row],[False Positive]])</f>
        <v>0.99938281129455331</v>
      </c>
      <c r="L32" s="1">
        <f>Table3[[#This Row],[True Positive]]/(Table3[[#This Row],[True Positive]]+Table3[[#This Row],[False Negative]])</f>
        <v>0.96772747646795154</v>
      </c>
      <c r="M32" s="1">
        <f>2*((K32*L32)/SUM(K32,L32))</f>
        <v>0.98330044026112029</v>
      </c>
      <c r="N32" s="15">
        <f>Table3[[#This Row],[False Positive]]/(Table3[[#This Row],[False Positive]]+Table3[[#This Row],[True Negative]])</f>
        <v>5.9763932466756309E-4</v>
      </c>
      <c r="Q32" s="4"/>
      <c r="R32" s="4"/>
      <c r="S32" s="4"/>
      <c r="T32" s="4"/>
    </row>
    <row r="33" spans="2:16" x14ac:dyDescent="0.2">
      <c r="B33" s="2" t="s">
        <v>67</v>
      </c>
      <c r="C33" s="2" t="s">
        <v>3</v>
      </c>
      <c r="D33" s="2" t="s">
        <v>7</v>
      </c>
      <c r="E33" s="3" t="s">
        <v>16</v>
      </c>
      <c r="F33" s="4">
        <v>0.98055182030977595</v>
      </c>
      <c r="G33" s="4">
        <v>19345</v>
      </c>
      <c r="H33" s="4">
        <v>20032</v>
      </c>
      <c r="I33" s="4">
        <v>47</v>
      </c>
      <c r="J33" s="4">
        <v>734</v>
      </c>
      <c r="K33" s="1">
        <f>Table3[[#This Row],[True Positive]]/(Table3[[#This Row],[True Positive]]+Table3[[#This Row],[False Positive]])</f>
        <v>0.99757632013201325</v>
      </c>
      <c r="L33" s="1">
        <f>Table3[[#This Row],[True Positive]]/(Table3[[#This Row],[True Positive]]+Table3[[#This Row],[False Negative]])</f>
        <v>0.96344439464116738</v>
      </c>
      <c r="M33" s="1">
        <f>2*((K33*L33)/SUM(K33,L33))</f>
        <v>0.98021332117250648</v>
      </c>
      <c r="N33" s="15">
        <f>Table3[[#This Row],[False Positive]]/(Table3[[#This Row],[False Positive]]+Table3[[#This Row],[True Negative]])</f>
        <v>2.3407540216146224E-3</v>
      </c>
    </row>
    <row r="34" spans="2:16" ht="19" x14ac:dyDescent="0.25">
      <c r="B34" s="2" t="s">
        <v>67</v>
      </c>
      <c r="C34" s="2" t="s">
        <v>4</v>
      </c>
      <c r="D34" s="2" t="s">
        <v>68</v>
      </c>
      <c r="E34" s="3" t="s">
        <v>16</v>
      </c>
      <c r="F34" s="4">
        <v>0.94484287066089001</v>
      </c>
      <c r="G34" s="4">
        <v>19330</v>
      </c>
      <c r="H34" s="4">
        <v>18613</v>
      </c>
      <c r="I34" s="4">
        <v>1466</v>
      </c>
      <c r="J34" s="4">
        <v>749</v>
      </c>
      <c r="K34" s="4">
        <f>Table3[[#This Row],[True Positive]]/(Table3[[#This Row],[True Positive]]+Table3[[#This Row],[False Positive]])</f>
        <v>0.92950567416810925</v>
      </c>
      <c r="L34" s="10">
        <f>Table3[[#This Row],[True Positive]]/(Table3[[#This Row],[True Positive]]+Table3[[#This Row],[False Negative]])</f>
        <v>0.96269734548533292</v>
      </c>
      <c r="M34" s="10">
        <f>2*((K34*L34)/SUM(K34,L34))</f>
        <v>0.9458103975535167</v>
      </c>
      <c r="N34" s="16">
        <f>Table3[[#This Row],[False Positive]]/(Table3[[#This Row],[False Positive]]+Table3[[#This Row],[True Negative]])</f>
        <v>7.3011604163553956E-2</v>
      </c>
      <c r="O34" s="7"/>
    </row>
    <row r="35" spans="2:16" x14ac:dyDescent="0.2">
      <c r="B35" s="2" t="s">
        <v>67</v>
      </c>
      <c r="C35" s="2" t="s">
        <v>3</v>
      </c>
      <c r="D35" s="2" t="s">
        <v>7</v>
      </c>
      <c r="E35" s="3" t="s">
        <v>15</v>
      </c>
      <c r="F35" s="4">
        <v>0.98000398426216395</v>
      </c>
      <c r="G35" s="4">
        <v>19323</v>
      </c>
      <c r="H35" s="4">
        <v>20032</v>
      </c>
      <c r="I35" s="4">
        <v>47</v>
      </c>
      <c r="J35" s="4">
        <v>756</v>
      </c>
      <c r="K35" s="1">
        <f>Table3[[#This Row],[True Positive]]/(Table3[[#This Row],[True Positive]]+Table3[[#This Row],[False Positive]])</f>
        <v>0.99757356737222513</v>
      </c>
      <c r="L35" s="1">
        <f>Table3[[#This Row],[True Positive]]/(Table3[[#This Row],[True Positive]]+Table3[[#This Row],[False Negative]])</f>
        <v>0.9623487225459435</v>
      </c>
      <c r="M35" s="1">
        <f>2*((K35*L35)/SUM(K35,L35))</f>
        <v>0.97964460442596768</v>
      </c>
      <c r="N35" s="15">
        <f>Table3[[#This Row],[False Positive]]/(Table3[[#This Row],[False Positive]]+Table3[[#This Row],[True Negative]])</f>
        <v>2.3407540216146224E-3</v>
      </c>
    </row>
    <row r="36" spans="2:16" x14ac:dyDescent="0.2">
      <c r="B36" s="2" t="s">
        <v>67</v>
      </c>
      <c r="C36" s="2" t="s">
        <v>5</v>
      </c>
      <c r="D36" s="2" t="s">
        <v>17</v>
      </c>
      <c r="E36" s="3" t="s">
        <v>15</v>
      </c>
      <c r="F36" s="4">
        <v>0.48070123014094301</v>
      </c>
      <c r="G36" s="4">
        <v>19304</v>
      </c>
      <c r="H36" s="4">
        <v>0</v>
      </c>
      <c r="I36" s="4">
        <v>20079</v>
      </c>
      <c r="J36" s="4">
        <v>775</v>
      </c>
      <c r="K36" s="1">
        <f>Table3[[#This Row],[True Positive]]/(Table3[[#This Row],[True Positive]]+Table3[[#This Row],[False Positive]])</f>
        <v>0.49016072924866061</v>
      </c>
      <c r="L36" s="1">
        <f>Table3[[#This Row],[True Positive]]/(Table3[[#This Row],[True Positive]]+Table3[[#This Row],[False Negative]])</f>
        <v>0.96140246028188658</v>
      </c>
      <c r="M36" s="1">
        <f>2*((K36*L36)/SUM(K36,L36))</f>
        <v>0.64928862130436249</v>
      </c>
      <c r="N36" s="15">
        <f>Table3[[#This Row],[False Positive]]/(Table3[[#This Row],[False Positive]]+Table3[[#This Row],[True Negative]])</f>
        <v>1</v>
      </c>
    </row>
    <row r="37" spans="2:16" x14ac:dyDescent="0.2">
      <c r="B37" s="2" t="s">
        <v>67</v>
      </c>
      <c r="C37" s="2" t="s">
        <v>6</v>
      </c>
      <c r="D37" s="2" t="s">
        <v>17</v>
      </c>
      <c r="E37" s="3" t="s">
        <v>15</v>
      </c>
      <c r="F37" s="4">
        <v>0.97850988595049604</v>
      </c>
      <c r="G37" s="4">
        <v>19228</v>
      </c>
      <c r="H37" s="4">
        <v>20067</v>
      </c>
      <c r="I37" s="4">
        <v>12</v>
      </c>
      <c r="J37" s="4">
        <v>851</v>
      </c>
      <c r="K37" s="1">
        <f>Table3[[#This Row],[True Positive]]/(Table3[[#This Row],[True Positive]]+Table3[[#This Row],[False Positive]])</f>
        <v>0.99937629937629935</v>
      </c>
      <c r="L37" s="1">
        <f>Table3[[#This Row],[True Positive]]/(Table3[[#This Row],[True Positive]]+Table3[[#This Row],[False Negative]])</f>
        <v>0.95761741122565869</v>
      </c>
      <c r="M37" s="1">
        <f>2*((K37*L37)/SUM(K37,L37))</f>
        <v>0.97805132378748194</v>
      </c>
      <c r="N37" s="15">
        <f>Table3[[#This Row],[False Positive]]/(Table3[[#This Row],[False Positive]]+Table3[[#This Row],[True Negative]])</f>
        <v>5.9763932466756309E-4</v>
      </c>
    </row>
    <row r="38" spans="2:16" x14ac:dyDescent="0.2">
      <c r="B38" s="2" t="s">
        <v>67</v>
      </c>
      <c r="C38" s="2" t="s">
        <v>4</v>
      </c>
      <c r="D38" s="2" t="s">
        <v>14</v>
      </c>
      <c r="E38" s="3" t="s">
        <v>16</v>
      </c>
      <c r="F38" s="4">
        <v>0.51152945863837795</v>
      </c>
      <c r="G38" s="4">
        <v>19196</v>
      </c>
      <c r="H38" s="4">
        <v>1346</v>
      </c>
      <c r="I38" s="4">
        <v>18733</v>
      </c>
      <c r="J38" s="4">
        <v>883</v>
      </c>
      <c r="K38" s="4">
        <f>Table3[[#This Row],[True Positive]]/(Table3[[#This Row],[True Positive]]+Table3[[#This Row],[False Positive]])</f>
        <v>0.50610350918822011</v>
      </c>
      <c r="L38" s="10">
        <f>Table3[[#This Row],[True Positive]]/(Table3[[#This Row],[True Positive]]+Table3[[#This Row],[False Negative]])</f>
        <v>0.95602370635987843</v>
      </c>
      <c r="M38" s="10">
        <f>2*((K38*L38)/SUM(K38,L38))</f>
        <v>0.66183974624189756</v>
      </c>
      <c r="N38" s="15">
        <f>Table3[[#This Row],[False Positive]]/(Table3[[#This Row],[False Positive]]+Table3[[#This Row],[True Negative]])</f>
        <v>0.93296478908312164</v>
      </c>
    </row>
    <row r="39" spans="2:16" x14ac:dyDescent="0.2">
      <c r="B39" s="2" t="s">
        <v>67</v>
      </c>
      <c r="C39" s="2" t="s">
        <v>4</v>
      </c>
      <c r="D39" s="2" t="s">
        <v>14</v>
      </c>
      <c r="E39" s="3" t="s">
        <v>15</v>
      </c>
      <c r="F39" s="4">
        <v>0.511380048807212</v>
      </c>
      <c r="G39" s="4">
        <v>19185</v>
      </c>
      <c r="H39" s="4">
        <v>1351</v>
      </c>
      <c r="I39" s="4">
        <v>18728</v>
      </c>
      <c r="J39" s="4">
        <v>894</v>
      </c>
      <c r="K39" s="4">
        <f>Table3[[#This Row],[True Positive]]/(Table3[[#This Row],[True Positive]]+Table3[[#This Row],[False Positive]])</f>
        <v>0.50602695645293172</v>
      </c>
      <c r="L39" s="10">
        <f>Table3[[#This Row],[True Positive]]/(Table3[[#This Row],[True Positive]]+Table3[[#This Row],[False Negative]])</f>
        <v>0.95547587031226655</v>
      </c>
      <c r="M39" s="10">
        <f>2*((K39*L39)/SUM(K39,L39))</f>
        <v>0.66164298523934328</v>
      </c>
      <c r="N39" s="15">
        <f>Table3[[#This Row],[False Positive]]/(Table3[[#This Row],[False Positive]]+Table3[[#This Row],[True Negative]])</f>
        <v>0.93271577269784356</v>
      </c>
    </row>
    <row r="40" spans="2:16" x14ac:dyDescent="0.2">
      <c r="B40" s="2" t="s">
        <v>67</v>
      </c>
      <c r="C40" s="2" t="s">
        <v>3</v>
      </c>
      <c r="D40" s="2" t="s">
        <v>68</v>
      </c>
      <c r="E40" s="3" t="s">
        <v>16</v>
      </c>
      <c r="F40" s="4">
        <v>0.94075900194232798</v>
      </c>
      <c r="G40" s="4">
        <v>19173</v>
      </c>
      <c r="H40" s="4">
        <v>18606</v>
      </c>
      <c r="I40" s="4">
        <v>1473</v>
      </c>
      <c r="J40" s="4">
        <v>906</v>
      </c>
      <c r="K40" s="1">
        <f>Table3[[#This Row],[True Positive]]/(Table3[[#This Row],[True Positive]]+Table3[[#This Row],[False Positive]])</f>
        <v>0.92865446091252546</v>
      </c>
      <c r="L40" s="1">
        <f>Table3[[#This Row],[True Positive]]/(Table3[[#This Row],[True Positive]]+Table3[[#This Row],[False Negative]])</f>
        <v>0.95487823098759894</v>
      </c>
      <c r="M40" s="1">
        <f>2*((K40*L40)/SUM(K40,L40))</f>
        <v>0.94158379373848977</v>
      </c>
      <c r="N40" s="15">
        <f>Table3[[#This Row],[False Positive]]/(Table3[[#This Row],[False Positive]]+Table3[[#This Row],[True Negative]])</f>
        <v>7.3360227102943376E-2</v>
      </c>
    </row>
    <row r="41" spans="2:16" x14ac:dyDescent="0.2">
      <c r="B41" s="2" t="s">
        <v>67</v>
      </c>
      <c r="C41" s="2" t="s">
        <v>4</v>
      </c>
      <c r="D41" s="2" t="s">
        <v>8</v>
      </c>
      <c r="E41" s="3" t="s">
        <v>16</v>
      </c>
      <c r="F41" s="4">
        <v>0.51200258977040702</v>
      </c>
      <c r="G41" s="4">
        <v>19167</v>
      </c>
      <c r="H41" s="4">
        <v>1394</v>
      </c>
      <c r="I41" s="4">
        <v>18685</v>
      </c>
      <c r="J41" s="4">
        <v>912</v>
      </c>
      <c r="K41" s="4">
        <f>Table3[[#This Row],[True Positive]]/(Table3[[#This Row],[True Positive]]+Table3[[#This Row],[False Positive]])</f>
        <v>0.50636690267357076</v>
      </c>
      <c r="L41" s="10">
        <f>Table3[[#This Row],[True Positive]]/(Table3[[#This Row],[True Positive]]+Table3[[#This Row],[False Negative]])</f>
        <v>0.95457941132526525</v>
      </c>
      <c r="M41" s="10">
        <f>2*((K41*L41)/SUM(K41,L41))</f>
        <v>0.66171825102276838</v>
      </c>
      <c r="N41" s="15">
        <f>Table3[[#This Row],[False Positive]]/(Table3[[#This Row],[False Positive]]+Table3[[#This Row],[True Negative]])</f>
        <v>0.93057423178445142</v>
      </c>
    </row>
    <row r="42" spans="2:16" ht="19" x14ac:dyDescent="0.25">
      <c r="B42" s="2" t="s">
        <v>1</v>
      </c>
      <c r="C42" s="2" t="s">
        <v>3</v>
      </c>
      <c r="D42" s="2" t="s">
        <v>8</v>
      </c>
      <c r="E42" s="3" t="s">
        <v>15</v>
      </c>
      <c r="F42" s="13">
        <v>0.97614423029035302</v>
      </c>
      <c r="G42" s="4">
        <v>20076</v>
      </c>
      <c r="H42" s="4">
        <v>19124</v>
      </c>
      <c r="I42" s="4">
        <v>3</v>
      </c>
      <c r="J42" s="4">
        <v>955</v>
      </c>
      <c r="K42" s="1">
        <f>Table3[[#This Row],[True Positive]]/(Table3[[#This Row],[True Positive]]+Table3[[#This Row],[False Positive]])</f>
        <v>0.99985059016883315</v>
      </c>
      <c r="L42" s="1">
        <f>Table3[[#This Row],[True Positive]]/(Table3[[#This Row],[True Positive]]+Table3[[#This Row],[False Negative]])</f>
        <v>0.95459084209024769</v>
      </c>
      <c r="M42" s="1">
        <f>2*((K42*L42)/SUM(K42,L42))</f>
        <v>0.97669666747749939</v>
      </c>
      <c r="N42" s="16">
        <f>Table3[[#This Row],[False Positive]]/(Table3[[#This Row],[False Positive]]+Table3[[#This Row],[True Negative]])</f>
        <v>1.568463428661055E-4</v>
      </c>
      <c r="O42" s="7"/>
      <c r="P42" s="7"/>
    </row>
    <row r="43" spans="2:16" ht="19" x14ac:dyDescent="0.25">
      <c r="B43" s="2" t="s">
        <v>1</v>
      </c>
      <c r="C43" s="2" t="s">
        <v>3</v>
      </c>
      <c r="D43" s="2" t="s">
        <v>8</v>
      </c>
      <c r="E43" s="3" t="s">
        <v>16</v>
      </c>
      <c r="F43" s="13">
        <v>0.97614423029035302</v>
      </c>
      <c r="G43" s="1">
        <v>20076</v>
      </c>
      <c r="H43" s="1">
        <v>19124</v>
      </c>
      <c r="I43" s="1">
        <v>3</v>
      </c>
      <c r="J43" s="1">
        <v>955</v>
      </c>
      <c r="K43" s="1">
        <f>Table3[[#This Row],[True Positive]]/(Table3[[#This Row],[True Positive]]+Table3[[#This Row],[False Positive]])</f>
        <v>0.99985059016883315</v>
      </c>
      <c r="L43" s="1">
        <f>Table3[[#This Row],[True Positive]]/(Table3[[#This Row],[True Positive]]+Table3[[#This Row],[False Negative]])</f>
        <v>0.95459084209024769</v>
      </c>
      <c r="M43" s="1">
        <f>2*((K43*L43)/SUM(K43,L43))</f>
        <v>0.97669666747749939</v>
      </c>
      <c r="N43" s="16">
        <f>Table3[[#This Row],[False Positive]]/(Table3[[#This Row],[False Positive]]+Table3[[#This Row],[True Negative]])</f>
        <v>1.568463428661055E-4</v>
      </c>
      <c r="O43" s="7"/>
      <c r="P43" s="7"/>
    </row>
    <row r="44" spans="2:16" x14ac:dyDescent="0.2">
      <c r="B44" s="2" t="s">
        <v>67</v>
      </c>
      <c r="C44" s="2" t="s">
        <v>5</v>
      </c>
      <c r="D44" s="2" t="s">
        <v>8</v>
      </c>
      <c r="E44" s="3" t="s">
        <v>16</v>
      </c>
      <c r="F44" s="4">
        <v>0.510508491458738</v>
      </c>
      <c r="G44" s="4">
        <v>19034</v>
      </c>
      <c r="H44" s="4">
        <v>1467</v>
      </c>
      <c r="I44" s="4">
        <v>18612</v>
      </c>
      <c r="J44" s="4">
        <v>1045</v>
      </c>
      <c r="K44" s="1">
        <f>Table3[[#This Row],[True Positive]]/(Table3[[#This Row],[True Positive]]+Table3[[#This Row],[False Positive]])</f>
        <v>0.50560484513626947</v>
      </c>
      <c r="L44" s="1">
        <f>Table3[[#This Row],[True Positive]]/(Table3[[#This Row],[True Positive]]+Table3[[#This Row],[False Negative]])</f>
        <v>0.94795557547686637</v>
      </c>
      <c r="M44" s="1">
        <f>2*((K44*L44)/SUM(K44,L44))</f>
        <v>0.65947163274144649</v>
      </c>
      <c r="N44" s="15">
        <f>Table3[[#This Row],[False Positive]]/(Table3[[#This Row],[False Positive]]+Table3[[#This Row],[True Negative]])</f>
        <v>0.92693859255939037</v>
      </c>
    </row>
    <row r="45" spans="2:16" ht="19" x14ac:dyDescent="0.25">
      <c r="B45" s="2" t="s">
        <v>67</v>
      </c>
      <c r="C45" s="2" t="s">
        <v>4</v>
      </c>
      <c r="D45" s="2" t="s">
        <v>17</v>
      </c>
      <c r="E45" s="3" t="s">
        <v>16</v>
      </c>
      <c r="F45" s="4">
        <v>0.50438268838089595</v>
      </c>
      <c r="G45" s="4">
        <v>18934</v>
      </c>
      <c r="H45" s="4">
        <v>1321</v>
      </c>
      <c r="I45" s="4">
        <v>18758</v>
      </c>
      <c r="J45" s="4">
        <v>1145</v>
      </c>
      <c r="K45" s="4">
        <f>Table3[[#This Row],[True Positive]]/(Table3[[#This Row],[True Positive]]+Table3[[#This Row],[False Positive]])</f>
        <v>0.50233471293643217</v>
      </c>
      <c r="L45" s="10">
        <f>Table3[[#This Row],[True Positive]]/(Table3[[#This Row],[True Positive]]+Table3[[#This Row],[False Negative]])</f>
        <v>0.94297524777130337</v>
      </c>
      <c r="M45" s="10">
        <f>2*((K45*L45)/SUM(K45,L45))</f>
        <v>0.65548458569178314</v>
      </c>
      <c r="N45" s="16">
        <f>Table3[[#This Row],[False Positive]]/(Table3[[#This Row],[False Positive]]+Table3[[#This Row],[True Negative]])</f>
        <v>0.93420987100951247</v>
      </c>
      <c r="O45" s="7"/>
      <c r="P45" s="7"/>
    </row>
    <row r="46" spans="2:16" ht="19" x14ac:dyDescent="0.25">
      <c r="B46" s="2" t="s">
        <v>67</v>
      </c>
      <c r="C46" s="2" t="s">
        <v>4</v>
      </c>
      <c r="D46" s="2" t="s">
        <v>17</v>
      </c>
      <c r="E46" s="3" t="s">
        <v>15</v>
      </c>
      <c r="F46" s="4">
        <v>0.50301309826186602</v>
      </c>
      <c r="G46" s="4">
        <v>18868</v>
      </c>
      <c r="H46" s="4">
        <v>1332</v>
      </c>
      <c r="I46" s="4">
        <v>18747</v>
      </c>
      <c r="J46" s="4">
        <v>1211</v>
      </c>
      <c r="K46" s="4">
        <f>Table3[[#This Row],[True Positive]]/(Table3[[#This Row],[True Positive]]+Table3[[#This Row],[False Positive]])</f>
        <v>0.50160840090389469</v>
      </c>
      <c r="L46" s="10">
        <f>Table3[[#This Row],[True Positive]]/(Table3[[#This Row],[True Positive]]+Table3[[#This Row],[False Negative]])</f>
        <v>0.93968823148563174</v>
      </c>
      <c r="M46" s="10">
        <f>2*((K46*L46)/SUM(K46,L46))</f>
        <v>0.65407148056990327</v>
      </c>
      <c r="N46" s="16">
        <f>Table3[[#This Row],[False Positive]]/(Table3[[#This Row],[False Positive]]+Table3[[#This Row],[True Negative]])</f>
        <v>0.93366203496190048</v>
      </c>
      <c r="O46" s="7"/>
    </row>
    <row r="47" spans="2:16" x14ac:dyDescent="0.2">
      <c r="B47" s="2" t="s">
        <v>67</v>
      </c>
      <c r="C47" s="2" t="s">
        <v>6</v>
      </c>
      <c r="D47" s="2" t="s">
        <v>7</v>
      </c>
      <c r="E47" s="3" t="s">
        <v>16</v>
      </c>
      <c r="F47" s="4">
        <v>0.96518750933811504</v>
      </c>
      <c r="G47" s="4">
        <v>18708</v>
      </c>
      <c r="H47" s="4">
        <v>20052</v>
      </c>
      <c r="I47" s="4">
        <v>27</v>
      </c>
      <c r="J47" s="4">
        <v>1371</v>
      </c>
      <c r="K47" s="1">
        <f>Table3[[#This Row],[True Positive]]/(Table3[[#This Row],[True Positive]]+Table3[[#This Row],[False Positive]])</f>
        <v>0.99855884707766218</v>
      </c>
      <c r="L47" s="1">
        <f>Table3[[#This Row],[True Positive]]/(Table3[[#This Row],[True Positive]]+Table3[[#This Row],[False Negative]])</f>
        <v>0.93171970715673091</v>
      </c>
      <c r="M47" s="1">
        <f>2*((K47*L47)/SUM(K47,L47))</f>
        <v>0.96398206832586186</v>
      </c>
      <c r="N47" s="15">
        <f>Table3[[#This Row],[False Positive]]/(Table3[[#This Row],[False Positive]]+Table3[[#This Row],[True Negative]])</f>
        <v>1.344688480502017E-3</v>
      </c>
    </row>
    <row r="48" spans="2:16" ht="19" x14ac:dyDescent="0.25">
      <c r="B48" s="2" t="s">
        <v>1</v>
      </c>
      <c r="C48" s="2" t="s">
        <v>4</v>
      </c>
      <c r="D48" s="2" t="s">
        <v>13</v>
      </c>
      <c r="E48" s="3" t="s">
        <v>15</v>
      </c>
      <c r="F48" s="13">
        <v>0.95589919816723901</v>
      </c>
      <c r="G48" s="4">
        <v>18613</v>
      </c>
      <c r="H48" s="1">
        <v>19774</v>
      </c>
      <c r="I48" s="4">
        <v>305</v>
      </c>
      <c r="J48" s="1">
        <v>1466</v>
      </c>
      <c r="K48" s="1">
        <f>Table3[[#This Row],[True Positive]]/(Table3[[#This Row],[True Positive]]+Table3[[#This Row],[False Positive]])</f>
        <v>0.98387778834971984</v>
      </c>
      <c r="L48" s="1">
        <f>Table3[[#This Row],[True Positive]]/(Table3[[#This Row],[True Positive]]+Table3[[#This Row],[False Negative]])</f>
        <v>0.92698839583644599</v>
      </c>
      <c r="M48" s="1">
        <f>2*((K48*L48)/SUM(K48,L48))</f>
        <v>0.95458625022437626</v>
      </c>
      <c r="N48" s="15">
        <f>Table3[[#This Row],[False Positive]]/(Table3[[#This Row],[False Positive]]+Table3[[#This Row],[True Negative]])</f>
        <v>1.5189999501967229E-2</v>
      </c>
    </row>
    <row r="49" spans="2:14" ht="19" x14ac:dyDescent="0.25">
      <c r="B49" s="2" t="s">
        <v>1</v>
      </c>
      <c r="C49" s="2" t="s">
        <v>4</v>
      </c>
      <c r="D49" s="2" t="s">
        <v>13</v>
      </c>
      <c r="E49" s="3" t="s">
        <v>16</v>
      </c>
      <c r="F49" s="13">
        <v>0.95589919816723901</v>
      </c>
      <c r="G49" s="4">
        <v>18613</v>
      </c>
      <c r="H49" s="4">
        <v>19774</v>
      </c>
      <c r="I49" s="4">
        <v>305</v>
      </c>
      <c r="J49" s="4">
        <v>1466</v>
      </c>
      <c r="K49" s="1">
        <f>Table3[[#This Row],[True Positive]]/(Table3[[#This Row],[True Positive]]+Table3[[#This Row],[False Positive]])</f>
        <v>0.98387778834971984</v>
      </c>
      <c r="L49" s="1">
        <f>Table3[[#This Row],[True Positive]]/(Table3[[#This Row],[True Positive]]+Table3[[#This Row],[False Negative]])</f>
        <v>0.92698839583644599</v>
      </c>
      <c r="M49" s="1">
        <f>2*((K49*L49)/SUM(K49,L49))</f>
        <v>0.95458625022437626</v>
      </c>
      <c r="N49" s="15">
        <f>Table3[[#This Row],[False Positive]]/(Table3[[#This Row],[False Positive]]+Table3[[#This Row],[True Negative]])</f>
        <v>1.5189999501967229E-2</v>
      </c>
    </row>
    <row r="50" spans="2:14" ht="19" x14ac:dyDescent="0.25">
      <c r="B50" s="2" t="s">
        <v>1</v>
      </c>
      <c r="C50" s="2" t="s">
        <v>3</v>
      </c>
      <c r="D50" s="2" t="s">
        <v>13</v>
      </c>
      <c r="E50" s="3" t="s">
        <v>16</v>
      </c>
      <c r="F50" s="13">
        <v>0.91715224861795897</v>
      </c>
      <c r="G50" s="4">
        <v>18613</v>
      </c>
      <c r="H50" s="4">
        <v>18218</v>
      </c>
      <c r="I50" s="4">
        <v>1861</v>
      </c>
      <c r="J50" s="4">
        <v>1466</v>
      </c>
      <c r="K50" s="1">
        <f>Table3[[#This Row],[True Positive]]/(Table3[[#This Row],[True Positive]]+Table3[[#This Row],[False Positive]])</f>
        <v>0.90910422975481098</v>
      </c>
      <c r="L50" s="1">
        <f>Table3[[#This Row],[True Positive]]/(Table3[[#This Row],[True Positive]]+Table3[[#This Row],[False Negative]])</f>
        <v>0.92698839583644599</v>
      </c>
      <c r="M50" s="1">
        <f>2*((K50*L50)/SUM(K50,L50))</f>
        <v>0.91795921386827117</v>
      </c>
      <c r="N50" s="15">
        <f>Table3[[#This Row],[False Positive]]/(Table3[[#This Row],[False Positive]]+Table3[[#This Row],[True Negative]])</f>
        <v>9.268389860052792E-2</v>
      </c>
    </row>
    <row r="51" spans="2:14" x14ac:dyDescent="0.2">
      <c r="B51" s="2" t="s">
        <v>67</v>
      </c>
      <c r="C51" s="2" t="s">
        <v>4</v>
      </c>
      <c r="D51" s="2" t="s">
        <v>9</v>
      </c>
      <c r="E51" s="3" t="s">
        <v>16</v>
      </c>
      <c r="F51" s="4">
        <v>0.49818218038746998</v>
      </c>
      <c r="G51" s="4">
        <v>18611</v>
      </c>
      <c r="H51" s="4">
        <v>1395</v>
      </c>
      <c r="I51" s="4">
        <v>18684</v>
      </c>
      <c r="J51" s="4">
        <v>1468</v>
      </c>
      <c r="K51" s="4">
        <f>Table3[[#This Row],[True Positive]]/(Table3[[#This Row],[True Positive]]+Table3[[#This Row],[False Positive]])</f>
        <v>0.49902131653036602</v>
      </c>
      <c r="L51" s="10">
        <f>Table3[[#This Row],[True Positive]]/(Table3[[#This Row],[True Positive]]+Table3[[#This Row],[False Negative]])</f>
        <v>0.92688878928233476</v>
      </c>
      <c r="M51" s="10">
        <f>2*((K51*L51)/SUM(K51,L51))</f>
        <v>0.64876076271481853</v>
      </c>
      <c r="N51" s="15">
        <f>Table3[[#This Row],[False Positive]]/(Table3[[#This Row],[False Positive]]+Table3[[#This Row],[True Negative]])</f>
        <v>0.93052442850739581</v>
      </c>
    </row>
    <row r="52" spans="2:14" ht="19" x14ac:dyDescent="0.25">
      <c r="B52" s="2" t="s">
        <v>1</v>
      </c>
      <c r="C52" s="2" t="s">
        <v>6</v>
      </c>
      <c r="D52" s="2" t="s">
        <v>9</v>
      </c>
      <c r="E52" s="3" t="s">
        <v>15</v>
      </c>
      <c r="F52" s="13">
        <v>0.93821903481249003</v>
      </c>
      <c r="G52" s="4">
        <v>18609</v>
      </c>
      <c r="H52" s="1">
        <v>19068</v>
      </c>
      <c r="I52" s="4">
        <v>1011</v>
      </c>
      <c r="J52" s="1">
        <v>1470</v>
      </c>
      <c r="K52" s="1">
        <f>Table3[[#This Row],[True Positive]]/(Table3[[#This Row],[True Positive]]+Table3[[#This Row],[False Positive]])</f>
        <v>0.94847094801223242</v>
      </c>
      <c r="L52" s="1">
        <f>Table3[[#This Row],[True Positive]]/(Table3[[#This Row],[True Positive]]+Table3[[#This Row],[False Negative]])</f>
        <v>0.92678918272822353</v>
      </c>
      <c r="M52" s="1">
        <f>2*((K52*L52)/SUM(K52,L52))</f>
        <v>0.93750472304088261</v>
      </c>
      <c r="N52" s="15">
        <f>Table3[[#This Row],[False Positive]]/(Table3[[#This Row],[False Positive]]+Table3[[#This Row],[True Negative]])</f>
        <v>5.0351113103242195E-2</v>
      </c>
    </row>
    <row r="53" spans="2:14" ht="19" x14ac:dyDescent="0.25">
      <c r="B53" s="2" t="s">
        <v>1</v>
      </c>
      <c r="C53" s="2" t="s">
        <v>6</v>
      </c>
      <c r="D53" s="2" t="s">
        <v>14</v>
      </c>
      <c r="E53" s="3" t="s">
        <v>16</v>
      </c>
      <c r="F53" s="13">
        <v>0.93821903481249003</v>
      </c>
      <c r="G53" s="4">
        <v>18609</v>
      </c>
      <c r="H53" s="4">
        <v>19068</v>
      </c>
      <c r="I53" s="4">
        <v>1011</v>
      </c>
      <c r="J53" s="4">
        <v>1470</v>
      </c>
      <c r="K53" s="1">
        <f>Table3[[#This Row],[True Positive]]/(Table3[[#This Row],[True Positive]]+Table3[[#This Row],[False Positive]])</f>
        <v>0.94847094801223242</v>
      </c>
      <c r="L53" s="1">
        <f>Table3[[#This Row],[True Positive]]/(Table3[[#This Row],[True Positive]]+Table3[[#This Row],[False Negative]])</f>
        <v>0.92678918272822353</v>
      </c>
      <c r="M53" s="1">
        <f>2*((K53*L53)/SUM(K53,L53))</f>
        <v>0.93750472304088261</v>
      </c>
      <c r="N53" s="15">
        <f>Table3[[#This Row],[False Positive]]/(Table3[[#This Row],[False Positive]]+Table3[[#This Row],[True Negative]])</f>
        <v>5.0351113103242195E-2</v>
      </c>
    </row>
    <row r="54" spans="2:14" ht="19" x14ac:dyDescent="0.25">
      <c r="B54" s="2" t="s">
        <v>1</v>
      </c>
      <c r="C54" s="2" t="s">
        <v>6</v>
      </c>
      <c r="D54" s="2" t="s">
        <v>8</v>
      </c>
      <c r="E54" s="3" t="s">
        <v>15</v>
      </c>
      <c r="F54" s="13">
        <v>0.93821903481249003</v>
      </c>
      <c r="G54" s="1">
        <v>18609</v>
      </c>
      <c r="H54" s="1">
        <v>19068</v>
      </c>
      <c r="I54" s="1">
        <v>1011</v>
      </c>
      <c r="J54" s="1">
        <v>1470</v>
      </c>
      <c r="K54" s="1">
        <f>Table3[[#This Row],[True Positive]]/(Table3[[#This Row],[True Positive]]+Table3[[#This Row],[False Positive]])</f>
        <v>0.94847094801223242</v>
      </c>
      <c r="L54" s="1">
        <f>Table3[[#This Row],[True Positive]]/(Table3[[#This Row],[True Positive]]+Table3[[#This Row],[False Negative]])</f>
        <v>0.92678918272822353</v>
      </c>
      <c r="M54" s="1">
        <f>2*((K54*L54)/SUM(K54,L54))</f>
        <v>0.93750472304088261</v>
      </c>
      <c r="N54" s="15">
        <f>Table3[[#This Row],[False Positive]]/(Table3[[#This Row],[False Positive]]+Table3[[#This Row],[True Negative]])</f>
        <v>5.0351113103242195E-2</v>
      </c>
    </row>
    <row r="55" spans="2:14" ht="19" x14ac:dyDescent="0.25">
      <c r="B55" s="2" t="s">
        <v>1</v>
      </c>
      <c r="C55" s="2" t="s">
        <v>6</v>
      </c>
      <c r="D55" s="2" t="s">
        <v>8</v>
      </c>
      <c r="E55" s="3" t="s">
        <v>16</v>
      </c>
      <c r="F55" s="13">
        <v>0.93821903481249003</v>
      </c>
      <c r="G55" s="4">
        <v>18609</v>
      </c>
      <c r="H55" s="4">
        <v>19068</v>
      </c>
      <c r="I55" s="4">
        <v>1011</v>
      </c>
      <c r="J55" s="4">
        <v>1470</v>
      </c>
      <c r="K55" s="1">
        <f>Table3[[#This Row],[True Positive]]/(Table3[[#This Row],[True Positive]]+Table3[[#This Row],[False Positive]])</f>
        <v>0.94847094801223242</v>
      </c>
      <c r="L55" s="1">
        <f>Table3[[#This Row],[True Positive]]/(Table3[[#This Row],[True Positive]]+Table3[[#This Row],[False Negative]])</f>
        <v>0.92678918272822353</v>
      </c>
      <c r="M55" s="1">
        <f>2*((K55*L55)/SUM(K55,L55))</f>
        <v>0.93750472304088261</v>
      </c>
      <c r="N55" s="15">
        <f>Table3[[#This Row],[False Positive]]/(Table3[[#This Row],[False Positive]]+Table3[[#This Row],[True Negative]])</f>
        <v>5.0351113103242195E-2</v>
      </c>
    </row>
    <row r="56" spans="2:14" ht="19" x14ac:dyDescent="0.25">
      <c r="B56" s="2" t="s">
        <v>1</v>
      </c>
      <c r="C56" s="2" t="s">
        <v>4</v>
      </c>
      <c r="D56" s="2" t="s">
        <v>10</v>
      </c>
      <c r="E56" s="3" t="s">
        <v>16</v>
      </c>
      <c r="F56" s="13">
        <v>0.96331988644852795</v>
      </c>
      <c r="G56" s="4">
        <v>18606</v>
      </c>
      <c r="H56" s="4">
        <v>20079</v>
      </c>
      <c r="I56" s="4">
        <v>0</v>
      </c>
      <c r="J56" s="4">
        <v>1473</v>
      </c>
      <c r="K56" s="1">
        <f>Table3[[#This Row],[True Positive]]/(Table3[[#This Row],[True Positive]]+Table3[[#This Row],[False Positive]])</f>
        <v>1</v>
      </c>
      <c r="L56" s="1">
        <f>Table3[[#This Row],[True Positive]]/(Table3[[#This Row],[True Positive]]+Table3[[#This Row],[False Negative]])</f>
        <v>0.92663977289705668</v>
      </c>
      <c r="M56" s="1">
        <f>2*((K56*L56)/SUM(K56,L56))</f>
        <v>0.96192322605661107</v>
      </c>
      <c r="N56" s="15">
        <f>Table3[[#This Row],[False Positive]]/(Table3[[#This Row],[False Positive]]+Table3[[#This Row],[True Negative]])</f>
        <v>0</v>
      </c>
    </row>
    <row r="57" spans="2:14" ht="19" x14ac:dyDescent="0.25">
      <c r="B57" s="2" t="s">
        <v>1</v>
      </c>
      <c r="C57" s="2" t="s">
        <v>4</v>
      </c>
      <c r="D57" s="2" t="s">
        <v>9</v>
      </c>
      <c r="E57" s="3" t="s">
        <v>16</v>
      </c>
      <c r="F57" s="13">
        <v>0.96331988644852795</v>
      </c>
      <c r="G57" s="4">
        <v>18606</v>
      </c>
      <c r="H57" s="4">
        <v>20079</v>
      </c>
      <c r="I57" s="4">
        <v>0</v>
      </c>
      <c r="J57" s="4">
        <v>1473</v>
      </c>
      <c r="K57" s="1">
        <f>Table3[[#This Row],[True Positive]]/(Table3[[#This Row],[True Positive]]+Table3[[#This Row],[False Positive]])</f>
        <v>1</v>
      </c>
      <c r="L57" s="1">
        <f>Table3[[#This Row],[True Positive]]/(Table3[[#This Row],[True Positive]]+Table3[[#This Row],[False Negative]])</f>
        <v>0.92663977289705668</v>
      </c>
      <c r="M57" s="1">
        <f>2*((K57*L57)/SUM(K57,L57))</f>
        <v>0.96192322605661107</v>
      </c>
      <c r="N57" s="15">
        <f>Table3[[#This Row],[False Positive]]/(Table3[[#This Row],[False Positive]]+Table3[[#This Row],[True Negative]])</f>
        <v>0</v>
      </c>
    </row>
    <row r="58" spans="2:14" ht="19" x14ac:dyDescent="0.25">
      <c r="B58" s="2" t="s">
        <v>1</v>
      </c>
      <c r="C58" s="2" t="s">
        <v>4</v>
      </c>
      <c r="D58" s="2" t="s">
        <v>7</v>
      </c>
      <c r="E58" s="3" t="s">
        <v>15</v>
      </c>
      <c r="F58" s="13">
        <v>0.95634742766073999</v>
      </c>
      <c r="G58" s="4">
        <v>18606</v>
      </c>
      <c r="H58" s="1">
        <v>19799</v>
      </c>
      <c r="I58" s="4">
        <v>280</v>
      </c>
      <c r="J58" s="1">
        <v>1473</v>
      </c>
      <c r="K58" s="1">
        <f>Table3[[#This Row],[True Positive]]/(Table3[[#This Row],[True Positive]]+Table3[[#This Row],[False Positive]])</f>
        <v>0.9851742031134173</v>
      </c>
      <c r="L58" s="1">
        <f>Table3[[#This Row],[True Positive]]/(Table3[[#This Row],[True Positive]]+Table3[[#This Row],[False Negative]])</f>
        <v>0.92663977289705668</v>
      </c>
      <c r="M58" s="1">
        <f>2*((K58*L58)/SUM(K58,L58))</f>
        <v>0.95501090722443216</v>
      </c>
      <c r="N58" s="15">
        <f>Table3[[#This Row],[False Positive]]/(Table3[[#This Row],[False Positive]]+Table3[[#This Row],[True Negative]])</f>
        <v>1.3944917575576473E-2</v>
      </c>
    </row>
    <row r="59" spans="2:14" ht="19" x14ac:dyDescent="0.25">
      <c r="B59" s="2" t="s">
        <v>1</v>
      </c>
      <c r="C59" s="2" t="s">
        <v>4</v>
      </c>
      <c r="D59" s="2" t="s">
        <v>10</v>
      </c>
      <c r="E59" s="3" t="s">
        <v>15</v>
      </c>
      <c r="F59" s="13">
        <v>0.95231336221923402</v>
      </c>
      <c r="G59" s="4">
        <v>18606</v>
      </c>
      <c r="H59" s="1">
        <v>19637</v>
      </c>
      <c r="I59" s="4">
        <v>442</v>
      </c>
      <c r="J59" s="1">
        <v>1473</v>
      </c>
      <c r="K59" s="1">
        <f>Table3[[#This Row],[True Positive]]/(Table3[[#This Row],[True Positive]]+Table3[[#This Row],[False Positive]])</f>
        <v>0.97679546409071816</v>
      </c>
      <c r="L59" s="1">
        <f>Table3[[#This Row],[True Positive]]/(Table3[[#This Row],[True Positive]]+Table3[[#This Row],[False Negative]])</f>
        <v>0.92663977289705668</v>
      </c>
      <c r="M59" s="1">
        <f>2*((K59*L59)/SUM(K59,L59))</f>
        <v>0.95105681498709338</v>
      </c>
      <c r="N59" s="15">
        <f>Table3[[#This Row],[False Positive]]/(Table3[[#This Row],[False Positive]]+Table3[[#This Row],[True Negative]])</f>
        <v>2.2013048458588574E-2</v>
      </c>
    </row>
    <row r="60" spans="2:14" ht="19" x14ac:dyDescent="0.25">
      <c r="B60" s="2" t="s">
        <v>1</v>
      </c>
      <c r="C60" s="2" t="s">
        <v>4</v>
      </c>
      <c r="D60" s="2" t="s">
        <v>7</v>
      </c>
      <c r="E60" s="3" t="s">
        <v>16</v>
      </c>
      <c r="F60" s="13">
        <v>0.95099357537725904</v>
      </c>
      <c r="G60" s="4">
        <v>18606</v>
      </c>
      <c r="H60" s="4">
        <v>19584</v>
      </c>
      <c r="I60" s="4">
        <v>495</v>
      </c>
      <c r="J60" s="4">
        <v>1473</v>
      </c>
      <c r="K60" s="1">
        <f>Table3[[#This Row],[True Positive]]/(Table3[[#This Row],[True Positive]]+Table3[[#This Row],[False Positive]])</f>
        <v>0.97408512643317102</v>
      </c>
      <c r="L60" s="1">
        <f>Table3[[#This Row],[True Positive]]/(Table3[[#This Row],[True Positive]]+Table3[[#This Row],[False Negative]])</f>
        <v>0.92663977289705668</v>
      </c>
      <c r="M60" s="1">
        <f>2*((K60*L60)/SUM(K60,L60))</f>
        <v>0.94977029096477805</v>
      </c>
      <c r="N60" s="15">
        <f>Table3[[#This Row],[False Positive]]/(Table3[[#This Row],[False Positive]]+Table3[[#This Row],[True Negative]])</f>
        <v>2.4652622142536978E-2</v>
      </c>
    </row>
    <row r="61" spans="2:14" ht="19" x14ac:dyDescent="0.25">
      <c r="B61" s="2" t="s">
        <v>1</v>
      </c>
      <c r="C61" s="2" t="s">
        <v>6</v>
      </c>
      <c r="D61" s="2" t="s">
        <v>17</v>
      </c>
      <c r="E61" s="3" t="s">
        <v>15</v>
      </c>
      <c r="F61" s="13">
        <v>0.93769610040340601</v>
      </c>
      <c r="G61" s="4">
        <v>18606</v>
      </c>
      <c r="H61" s="1">
        <v>19050</v>
      </c>
      <c r="I61" s="4">
        <v>1029</v>
      </c>
      <c r="J61" s="1">
        <v>1473</v>
      </c>
      <c r="K61" s="1">
        <f>Table3[[#This Row],[True Positive]]/(Table3[[#This Row],[True Positive]]+Table3[[#This Row],[False Positive]])</f>
        <v>0.94759358288770057</v>
      </c>
      <c r="L61" s="1">
        <f>Table3[[#This Row],[True Positive]]/(Table3[[#This Row],[True Positive]]+Table3[[#This Row],[False Negative]])</f>
        <v>0.92663977289705668</v>
      </c>
      <c r="M61" s="1">
        <f>2*((K61*L61)/SUM(K61,L61))</f>
        <v>0.93699954675932928</v>
      </c>
      <c r="N61" s="15">
        <f>Table3[[#This Row],[False Positive]]/(Table3[[#This Row],[False Positive]]+Table3[[#This Row],[True Negative]])</f>
        <v>5.124757209024354E-2</v>
      </c>
    </row>
    <row r="62" spans="2:14" ht="19" x14ac:dyDescent="0.25">
      <c r="B62" s="2" t="s">
        <v>1</v>
      </c>
      <c r="C62" s="2" t="s">
        <v>6</v>
      </c>
      <c r="D62" s="2" t="s">
        <v>7</v>
      </c>
      <c r="E62" s="3" t="s">
        <v>15</v>
      </c>
      <c r="F62" s="13">
        <v>0.93762139548782297</v>
      </c>
      <c r="G62" s="4">
        <v>18606</v>
      </c>
      <c r="H62" s="1">
        <v>19047</v>
      </c>
      <c r="I62" s="4">
        <v>1032</v>
      </c>
      <c r="J62" s="1">
        <v>1473</v>
      </c>
      <c r="K62" s="1">
        <f>Table3[[#This Row],[True Positive]]/(Table3[[#This Row],[True Positive]]+Table3[[#This Row],[False Positive]])</f>
        <v>0.9474488237091353</v>
      </c>
      <c r="L62" s="1">
        <f>Table3[[#This Row],[True Positive]]/(Table3[[#This Row],[True Positive]]+Table3[[#This Row],[False Negative]])</f>
        <v>0.92663977289705668</v>
      </c>
      <c r="M62" s="1">
        <f>2*((K62*L62)/SUM(K62,L62))</f>
        <v>0.93692877105521555</v>
      </c>
      <c r="N62" s="15">
        <f>Table3[[#This Row],[False Positive]]/(Table3[[#This Row],[False Positive]]+Table3[[#This Row],[True Negative]])</f>
        <v>5.1396981921410428E-2</v>
      </c>
    </row>
    <row r="63" spans="2:14" ht="19" x14ac:dyDescent="0.25">
      <c r="B63" s="2" t="s">
        <v>1</v>
      </c>
      <c r="C63" s="2" t="s">
        <v>6</v>
      </c>
      <c r="D63" s="2" t="s">
        <v>7</v>
      </c>
      <c r="E63" s="3" t="s">
        <v>16</v>
      </c>
      <c r="F63" s="13">
        <v>0.93762139548782297</v>
      </c>
      <c r="G63" s="4">
        <v>18606</v>
      </c>
      <c r="H63" s="4">
        <v>19047</v>
      </c>
      <c r="I63" s="4">
        <v>1032</v>
      </c>
      <c r="J63" s="4">
        <v>1473</v>
      </c>
      <c r="K63" s="1">
        <f>Table3[[#This Row],[True Positive]]/(Table3[[#This Row],[True Positive]]+Table3[[#This Row],[False Positive]])</f>
        <v>0.9474488237091353</v>
      </c>
      <c r="L63" s="1">
        <f>Table3[[#This Row],[True Positive]]/(Table3[[#This Row],[True Positive]]+Table3[[#This Row],[False Negative]])</f>
        <v>0.92663977289705668</v>
      </c>
      <c r="M63" s="1">
        <f>2*((K63*L63)/SUM(K63,L63))</f>
        <v>0.93692877105521555</v>
      </c>
      <c r="N63" s="15">
        <f>Table3[[#This Row],[False Positive]]/(Table3[[#This Row],[False Positive]]+Table3[[#This Row],[True Negative]])</f>
        <v>5.1396981921410428E-2</v>
      </c>
    </row>
    <row r="64" spans="2:14" x14ac:dyDescent="0.2">
      <c r="B64" s="2" t="s">
        <v>67</v>
      </c>
      <c r="C64" s="2" t="s">
        <v>6</v>
      </c>
      <c r="D64" s="2" t="s">
        <v>7</v>
      </c>
      <c r="E64" s="3" t="s">
        <v>15</v>
      </c>
      <c r="F64" s="4">
        <v>0.960779919318691</v>
      </c>
      <c r="G64" s="4">
        <v>18559</v>
      </c>
      <c r="H64" s="4">
        <v>20024</v>
      </c>
      <c r="I64" s="4">
        <v>55</v>
      </c>
      <c r="J64" s="4">
        <v>1520</v>
      </c>
      <c r="K64" s="1">
        <f>Table3[[#This Row],[True Positive]]/(Table3[[#This Row],[True Positive]]+Table3[[#This Row],[False Positive]])</f>
        <v>0.99704523476952833</v>
      </c>
      <c r="L64" s="1">
        <f>Table3[[#This Row],[True Positive]]/(Table3[[#This Row],[True Positive]]+Table3[[#This Row],[False Negative]])</f>
        <v>0.92429901887544197</v>
      </c>
      <c r="M64" s="1">
        <f>2*((K64*L64)/SUM(K64,L64))</f>
        <v>0.95929496291318839</v>
      </c>
      <c r="N64" s="15">
        <f>Table3[[#This Row],[False Positive]]/(Table3[[#This Row],[False Positive]]+Table3[[#This Row],[True Negative]])</f>
        <v>2.7391802380596643E-3</v>
      </c>
    </row>
    <row r="65" spans="2:16" x14ac:dyDescent="0.2">
      <c r="B65" s="2" t="s">
        <v>67</v>
      </c>
      <c r="C65" s="2" t="s">
        <v>5</v>
      </c>
      <c r="D65" s="2" t="s">
        <v>9</v>
      </c>
      <c r="E65" s="3" t="s">
        <v>16</v>
      </c>
      <c r="F65" s="4">
        <v>0.45654664076896301</v>
      </c>
      <c r="G65" s="4">
        <v>18256</v>
      </c>
      <c r="H65" s="4">
        <v>78</v>
      </c>
      <c r="I65" s="4">
        <v>20001</v>
      </c>
      <c r="J65" s="4">
        <v>1823</v>
      </c>
      <c r="K65" s="1">
        <f>Table3[[#This Row],[True Positive]]/(Table3[[#This Row],[True Positive]]+Table3[[#This Row],[False Positive]])</f>
        <v>0.47719371618265938</v>
      </c>
      <c r="L65" s="1">
        <f>Table3[[#This Row],[True Positive]]/(Table3[[#This Row],[True Positive]]+Table3[[#This Row],[False Negative]])</f>
        <v>0.909208625927586</v>
      </c>
      <c r="M65" s="1">
        <f>2*((K65*L65)/SUM(K65,L65))</f>
        <v>0.62589138782227094</v>
      </c>
      <c r="N65" s="15">
        <f>Table3[[#This Row],[False Positive]]/(Table3[[#This Row],[False Positive]]+Table3[[#This Row],[True Negative]])</f>
        <v>0.99611534438966087</v>
      </c>
    </row>
    <row r="66" spans="2:16" x14ac:dyDescent="0.2">
      <c r="B66" s="2" t="s">
        <v>67</v>
      </c>
      <c r="C66" s="2" t="s">
        <v>6</v>
      </c>
      <c r="D66" s="2" t="s">
        <v>68</v>
      </c>
      <c r="E66" s="3" t="s">
        <v>16</v>
      </c>
      <c r="F66" s="4">
        <v>0.94065939538821697</v>
      </c>
      <c r="G66" s="4">
        <v>18077</v>
      </c>
      <c r="H66" s="4">
        <v>19698</v>
      </c>
      <c r="I66" s="4">
        <v>381</v>
      </c>
      <c r="J66" s="4">
        <v>2002</v>
      </c>
      <c r="K66" s="1">
        <f>Table3[[#This Row],[True Positive]]/(Table3[[#This Row],[True Positive]]+Table3[[#This Row],[False Positive]])</f>
        <v>0.97935854372087983</v>
      </c>
      <c r="L66" s="1">
        <f>Table3[[#This Row],[True Positive]]/(Table3[[#This Row],[True Positive]]+Table3[[#This Row],[False Negative]])</f>
        <v>0.90029383933462825</v>
      </c>
      <c r="M66" s="1">
        <f>2*((K66*L66)/SUM(K66,L66))</f>
        <v>0.93816332355917686</v>
      </c>
      <c r="N66" s="15">
        <f>Table3[[#This Row],[False Positive]]/(Table3[[#This Row],[False Positive]]+Table3[[#This Row],[True Negative]])</f>
        <v>1.897504855819513E-2</v>
      </c>
    </row>
    <row r="67" spans="2:16" x14ac:dyDescent="0.2">
      <c r="B67" s="2" t="s">
        <v>67</v>
      </c>
      <c r="C67" s="2" t="s">
        <v>5</v>
      </c>
      <c r="D67" s="2" t="s">
        <v>17</v>
      </c>
      <c r="E67" s="3" t="s">
        <v>16</v>
      </c>
      <c r="F67" s="4">
        <v>0.44613775586433602</v>
      </c>
      <c r="G67" s="4">
        <v>17916</v>
      </c>
      <c r="H67" s="4">
        <v>0</v>
      </c>
      <c r="I67" s="4">
        <v>20079</v>
      </c>
      <c r="J67" s="4">
        <v>2163</v>
      </c>
      <c r="K67" s="1">
        <f>Table3[[#This Row],[True Positive]]/(Table3[[#This Row],[True Positive]]+Table3[[#This Row],[False Positive]])</f>
        <v>0.47153572838531388</v>
      </c>
      <c r="L67" s="1">
        <f>Table3[[#This Row],[True Positive]]/(Table3[[#This Row],[True Positive]]+Table3[[#This Row],[False Negative]])</f>
        <v>0.8922755117286717</v>
      </c>
      <c r="M67" s="1">
        <f>2*((K67*L67)/SUM(K67,L67))</f>
        <v>0.6170058890381237</v>
      </c>
      <c r="N67" s="15">
        <f>Table3[[#This Row],[False Positive]]/(Table3[[#This Row],[False Positive]]+Table3[[#This Row],[True Negative]])</f>
        <v>1</v>
      </c>
    </row>
    <row r="68" spans="2:16" x14ac:dyDescent="0.2">
      <c r="B68" s="2" t="s">
        <v>67</v>
      </c>
      <c r="C68" s="2" t="s">
        <v>5</v>
      </c>
      <c r="D68" s="2" t="s">
        <v>8</v>
      </c>
      <c r="E68" s="3" t="s">
        <v>15</v>
      </c>
      <c r="F68" s="4">
        <v>0.47903282035958</v>
      </c>
      <c r="G68" s="4">
        <v>17799</v>
      </c>
      <c r="H68" s="4">
        <v>1438</v>
      </c>
      <c r="I68" s="4">
        <v>18641</v>
      </c>
      <c r="J68" s="4">
        <v>2280</v>
      </c>
      <c r="K68" s="1">
        <f>Table3[[#This Row],[True Positive]]/(Table3[[#This Row],[True Positive]]+Table3[[#This Row],[False Positive]])</f>
        <v>0.48844676180021956</v>
      </c>
      <c r="L68" s="1">
        <f>Table3[[#This Row],[True Positive]]/(Table3[[#This Row],[True Positive]]+Table3[[#This Row],[False Negative]])</f>
        <v>0.88644852831316301</v>
      </c>
      <c r="M68" s="1">
        <f>2*((K68*L68)/SUM(K68,L68))</f>
        <v>0.62984129230878116</v>
      </c>
      <c r="N68" s="15">
        <f>Table3[[#This Row],[False Positive]]/(Table3[[#This Row],[False Positive]]+Table3[[#This Row],[True Negative]])</f>
        <v>0.92838288759400367</v>
      </c>
    </row>
    <row r="69" spans="2:16" x14ac:dyDescent="0.2">
      <c r="B69" s="2" t="s">
        <v>67</v>
      </c>
      <c r="C69" s="2" t="s">
        <v>4</v>
      </c>
      <c r="D69" s="2" t="s">
        <v>7</v>
      </c>
      <c r="E69" s="3" t="s">
        <v>16</v>
      </c>
      <c r="F69" s="4">
        <v>0.92935405149658901</v>
      </c>
      <c r="G69" s="4">
        <v>17274</v>
      </c>
      <c r="H69" s="4">
        <v>20047</v>
      </c>
      <c r="I69" s="4">
        <v>32</v>
      </c>
      <c r="J69" s="4">
        <v>2805</v>
      </c>
      <c r="K69" s="4">
        <f>Table3[[#This Row],[True Positive]]/(Table3[[#This Row],[True Positive]]+Table3[[#This Row],[False Positive]])</f>
        <v>0.99815093031318614</v>
      </c>
      <c r="L69" s="10">
        <f>Table3[[#This Row],[True Positive]]/(Table3[[#This Row],[True Positive]]+Table3[[#This Row],[False Negative]])</f>
        <v>0.86030180785895716</v>
      </c>
      <c r="M69" s="10">
        <f>2*((K69*L69)/SUM(K69,L69))</f>
        <v>0.92411394944496461</v>
      </c>
      <c r="N69" s="15">
        <f>Table3[[#This Row],[False Positive]]/(Table3[[#This Row],[False Positive]]+Table3[[#This Row],[True Negative]])</f>
        <v>1.5937048657801683E-3</v>
      </c>
    </row>
    <row r="70" spans="2:16" ht="19" x14ac:dyDescent="0.25">
      <c r="B70" s="4" t="s">
        <v>67</v>
      </c>
      <c r="C70" s="2" t="s">
        <v>4</v>
      </c>
      <c r="D70" s="10" t="s">
        <v>7</v>
      </c>
      <c r="E70" s="3" t="s">
        <v>15</v>
      </c>
      <c r="F70" s="4">
        <v>0.927411723691419</v>
      </c>
      <c r="G70" s="10">
        <v>17179</v>
      </c>
      <c r="H70" s="10">
        <v>20064</v>
      </c>
      <c r="I70" s="10">
        <v>15</v>
      </c>
      <c r="J70" s="10">
        <v>2900</v>
      </c>
      <c r="K70" s="1">
        <f>Table3[[#This Row],[True Positive]]/(Table3[[#This Row],[True Positive]]+Table3[[#This Row],[False Positive]])</f>
        <v>0.99912760265208789</v>
      </c>
      <c r="L70" s="1">
        <f>Table3[[#This Row],[True Positive]]/(Table3[[#This Row],[True Positive]]+Table3[[#This Row],[False Negative]])</f>
        <v>0.85557049653867223</v>
      </c>
      <c r="M70" s="1">
        <f>2*((K70*L70)/SUM(K70,L70))</f>
        <v>0.92179325517130362</v>
      </c>
      <c r="N70" s="16">
        <f>Table3[[#This Row],[False Positive]]/(Table3[[#This Row],[False Positive]]+Table3[[#This Row],[True Negative]])</f>
        <v>7.4704915583445391E-4</v>
      </c>
      <c r="O70" s="7"/>
      <c r="P70" s="7"/>
    </row>
    <row r="71" spans="2:16" ht="19" x14ac:dyDescent="0.25">
      <c r="B71" s="2" t="s">
        <v>1</v>
      </c>
      <c r="C71" s="2" t="s">
        <v>3</v>
      </c>
      <c r="D71" s="2" t="s">
        <v>17</v>
      </c>
      <c r="E71" s="3" t="s">
        <v>16</v>
      </c>
      <c r="F71" s="13">
        <v>0.85756262762089697</v>
      </c>
      <c r="G71" s="4">
        <v>15339</v>
      </c>
      <c r="H71" s="1">
        <v>19099</v>
      </c>
      <c r="I71" s="4">
        <v>980</v>
      </c>
      <c r="J71" s="1">
        <v>4740</v>
      </c>
      <c r="K71" s="1">
        <f>Table3[[#This Row],[True Positive]]/(Table3[[#This Row],[True Positive]]+Table3[[#This Row],[False Positive]])</f>
        <v>0.93994730069244437</v>
      </c>
      <c r="L71" s="1">
        <f>Table3[[#This Row],[True Positive]]/(Table3[[#This Row],[True Positive]]+Table3[[#This Row],[False Negative]])</f>
        <v>0.76393246675631254</v>
      </c>
      <c r="M71" s="1">
        <f>2*((K71*L71)/SUM(K71,L71))</f>
        <v>0.84284850815978896</v>
      </c>
      <c r="N71" s="15">
        <f>Table3[[#This Row],[False Positive]]/(Table3[[#This Row],[False Positive]]+Table3[[#This Row],[True Negative]])</f>
        <v>4.8807211514517654E-2</v>
      </c>
    </row>
    <row r="72" spans="2:16" ht="19" x14ac:dyDescent="0.25">
      <c r="B72" s="2" t="s">
        <v>1</v>
      </c>
      <c r="C72" s="2" t="s">
        <v>6</v>
      </c>
      <c r="D72" s="2" t="s">
        <v>13</v>
      </c>
      <c r="E72" s="3" t="s">
        <v>15</v>
      </c>
      <c r="F72" s="13">
        <v>0.80551820309776301</v>
      </c>
      <c r="G72" s="4">
        <v>15337</v>
      </c>
      <c r="H72" s="1">
        <v>17011</v>
      </c>
      <c r="I72" s="4">
        <v>3068</v>
      </c>
      <c r="J72" s="1">
        <v>4742</v>
      </c>
      <c r="K72" s="1">
        <f>Table3[[#This Row],[True Positive]]/(Table3[[#This Row],[True Positive]]+Table3[[#This Row],[False Positive]])</f>
        <v>0.83330616680249936</v>
      </c>
      <c r="L72" s="1">
        <f>Table3[[#This Row],[True Positive]]/(Table3[[#This Row],[True Positive]]+Table3[[#This Row],[False Negative]])</f>
        <v>0.76383286020220131</v>
      </c>
      <c r="M72" s="1">
        <f>2*((K72*L72)/SUM(K72,L72))</f>
        <v>0.79705851782559001</v>
      </c>
      <c r="N72" s="15">
        <f>Table3[[#This Row],[False Positive]]/(Table3[[#This Row],[False Positive]]+Table3[[#This Row],[True Negative]])</f>
        <v>0.15279645400667363</v>
      </c>
    </row>
    <row r="73" spans="2:16" ht="19" x14ac:dyDescent="0.25">
      <c r="B73" s="2" t="s">
        <v>1</v>
      </c>
      <c r="C73" s="2" t="s">
        <v>6</v>
      </c>
      <c r="D73" s="2" t="s">
        <v>13</v>
      </c>
      <c r="E73" s="3" t="s">
        <v>16</v>
      </c>
      <c r="F73" s="13">
        <v>0.79710144927536197</v>
      </c>
      <c r="G73" s="4">
        <v>15337</v>
      </c>
      <c r="H73" s="4">
        <v>16673</v>
      </c>
      <c r="I73" s="4">
        <v>3406</v>
      </c>
      <c r="J73" s="4">
        <v>4742</v>
      </c>
      <c r="K73" s="1">
        <f>Table3[[#This Row],[True Positive]]/(Table3[[#This Row],[True Positive]]+Table3[[#This Row],[False Positive]])</f>
        <v>0.81827882409432851</v>
      </c>
      <c r="L73" s="1">
        <f>Table3[[#This Row],[True Positive]]/(Table3[[#This Row],[True Positive]]+Table3[[#This Row],[False Negative]])</f>
        <v>0.76383286020220131</v>
      </c>
      <c r="M73" s="1">
        <f>2*((K73*L73)/SUM(K73,L73))</f>
        <v>0.7901190046880634</v>
      </c>
      <c r="N73" s="15">
        <f>Table3[[#This Row],[False Positive]]/(Table3[[#This Row],[False Positive]]+Table3[[#This Row],[True Negative]])</f>
        <v>0.16962996165147667</v>
      </c>
    </row>
    <row r="74" spans="2:16" ht="19" x14ac:dyDescent="0.25">
      <c r="B74" s="2" t="s">
        <v>1</v>
      </c>
      <c r="C74" s="2" t="s">
        <v>3</v>
      </c>
      <c r="D74" s="2" t="s">
        <v>13</v>
      </c>
      <c r="E74" s="3" t="s">
        <v>15</v>
      </c>
      <c r="F74" s="13">
        <v>0.81866626824044997</v>
      </c>
      <c r="G74" s="1">
        <v>15336</v>
      </c>
      <c r="H74" s="1">
        <v>17540</v>
      </c>
      <c r="I74" s="1">
        <v>2539</v>
      </c>
      <c r="J74" s="1">
        <v>4743</v>
      </c>
      <c r="K74" s="1">
        <f>Table3[[#This Row],[True Positive]]/(Table3[[#This Row],[True Positive]]+Table3[[#This Row],[False Positive]])</f>
        <v>0.85795804195804193</v>
      </c>
      <c r="L74" s="1">
        <f>Table3[[#This Row],[True Positive]]/(Table3[[#This Row],[True Positive]]+Table3[[#This Row],[False Negative]])</f>
        <v>0.7637830569251457</v>
      </c>
      <c r="M74" s="1">
        <f>2*((K74*L74)/SUM(K74,L74))</f>
        <v>0.80813616483111128</v>
      </c>
      <c r="N74" s="15">
        <f>Table3[[#This Row],[False Positive]]/(Table3[[#This Row],[False Positive]]+Table3[[#This Row],[True Negative]])</f>
        <v>0.12645052044424523</v>
      </c>
    </row>
    <row r="75" spans="2:16" ht="19" x14ac:dyDescent="0.25">
      <c r="B75" s="2" t="s">
        <v>1</v>
      </c>
      <c r="C75" s="2" t="s">
        <v>6</v>
      </c>
      <c r="D75" s="2" t="s">
        <v>17</v>
      </c>
      <c r="E75" s="3" t="s">
        <v>16</v>
      </c>
      <c r="F75" s="13">
        <v>0.82025997310623</v>
      </c>
      <c r="G75" s="4">
        <v>13872</v>
      </c>
      <c r="H75" s="4">
        <v>19068</v>
      </c>
      <c r="I75" s="4">
        <v>1011</v>
      </c>
      <c r="J75" s="4">
        <v>6207</v>
      </c>
      <c r="K75" s="1">
        <f>Table3[[#This Row],[True Positive]]/(Table3[[#This Row],[True Positive]]+Table3[[#This Row],[False Positive]])</f>
        <v>0.93207014714775249</v>
      </c>
      <c r="L75" s="1">
        <f>Table3[[#This Row],[True Positive]]/(Table3[[#This Row],[True Positive]]+Table3[[#This Row],[False Negative]])</f>
        <v>0.69087105931570292</v>
      </c>
      <c r="M75" s="1">
        <f>2*((K75*L75)/SUM(K75,L75))</f>
        <v>0.79354727990389562</v>
      </c>
      <c r="N75" s="15">
        <f>Table3[[#This Row],[False Positive]]/(Table3[[#This Row],[False Positive]]+Table3[[#This Row],[True Negative]])</f>
        <v>5.0351113103242195E-2</v>
      </c>
    </row>
    <row r="76" spans="2:16" ht="19" x14ac:dyDescent="0.25">
      <c r="B76" s="2" t="s">
        <v>1</v>
      </c>
      <c r="C76" s="2" t="s">
        <v>6</v>
      </c>
      <c r="D76" s="2" t="s">
        <v>9</v>
      </c>
      <c r="E76" s="3" t="s">
        <v>16</v>
      </c>
      <c r="F76" s="13">
        <v>0.82025997310623</v>
      </c>
      <c r="G76" s="4">
        <v>13872</v>
      </c>
      <c r="H76" s="4">
        <v>19068</v>
      </c>
      <c r="I76" s="4">
        <v>1011</v>
      </c>
      <c r="J76" s="4">
        <v>6207</v>
      </c>
      <c r="K76" s="1">
        <f>Table3[[#This Row],[True Positive]]/(Table3[[#This Row],[True Positive]]+Table3[[#This Row],[False Positive]])</f>
        <v>0.93207014714775249</v>
      </c>
      <c r="L76" s="1">
        <f>Table3[[#This Row],[True Positive]]/(Table3[[#This Row],[True Positive]]+Table3[[#This Row],[False Negative]])</f>
        <v>0.69087105931570292</v>
      </c>
      <c r="M76" s="1">
        <f>2*((K76*L76)/SUM(K76,L76))</f>
        <v>0.79354727990389562</v>
      </c>
      <c r="N76" s="15">
        <f>Table3[[#This Row],[False Positive]]/(Table3[[#This Row],[False Positive]]+Table3[[#This Row],[True Negative]])</f>
        <v>5.0351113103242195E-2</v>
      </c>
    </row>
    <row r="77" spans="2:16" x14ac:dyDescent="0.2">
      <c r="B77" s="2" t="s">
        <v>67</v>
      </c>
      <c r="C77" s="2" t="s">
        <v>5</v>
      </c>
      <c r="D77" s="2" t="s">
        <v>14</v>
      </c>
      <c r="E77" s="3" t="s">
        <v>16</v>
      </c>
      <c r="F77" s="4">
        <v>0.33599780865581003</v>
      </c>
      <c r="G77" s="4">
        <v>12020</v>
      </c>
      <c r="H77" s="4">
        <v>1473</v>
      </c>
      <c r="I77" s="4">
        <v>18606</v>
      </c>
      <c r="J77" s="4">
        <v>8059</v>
      </c>
      <c r="K77" s="1">
        <f>Table3[[#This Row],[True Positive]]/(Table3[[#This Row],[True Positive]]+Table3[[#This Row],[False Positive]])</f>
        <v>0.39247698034349898</v>
      </c>
      <c r="L77" s="1">
        <f>Table3[[#This Row],[True Positive]]/(Table3[[#This Row],[True Positive]]+Table3[[#This Row],[False Negative]])</f>
        <v>0.59863539020867573</v>
      </c>
      <c r="M77" s="1">
        <f>2*((K77*L77)/SUM(K77,L77))</f>
        <v>0.47411497879893499</v>
      </c>
      <c r="N77" s="15">
        <f>Table3[[#This Row],[False Positive]]/(Table3[[#This Row],[False Positive]]+Table3[[#This Row],[True Negative]])</f>
        <v>0.92663977289705668</v>
      </c>
    </row>
    <row r="78" spans="2:16" x14ac:dyDescent="0.2">
      <c r="B78" s="2" t="s">
        <v>67</v>
      </c>
      <c r="C78" s="2" t="s">
        <v>5</v>
      </c>
      <c r="D78" s="2" t="s">
        <v>14</v>
      </c>
      <c r="E78" s="3" t="s">
        <v>15</v>
      </c>
      <c r="F78" s="4">
        <v>0.33552467752378101</v>
      </c>
      <c r="G78" s="4">
        <v>12002</v>
      </c>
      <c r="H78" s="4">
        <v>1472</v>
      </c>
      <c r="I78" s="4">
        <v>18607</v>
      </c>
      <c r="J78" s="4">
        <v>8077</v>
      </c>
      <c r="K78" s="1">
        <f>Table3[[#This Row],[True Positive]]/(Table3[[#This Row],[True Positive]]+Table3[[#This Row],[False Positive]])</f>
        <v>0.39210689666437976</v>
      </c>
      <c r="L78" s="1">
        <f>Table3[[#This Row],[True Positive]]/(Table3[[#This Row],[True Positive]]+Table3[[#This Row],[False Negative]])</f>
        <v>0.59773893122167443</v>
      </c>
      <c r="M78" s="1">
        <f>2*((K78*L78)/SUM(K78,L78))</f>
        <v>0.4735637626262626</v>
      </c>
      <c r="N78" s="15">
        <f>Table3[[#This Row],[False Positive]]/(Table3[[#This Row],[False Positive]]+Table3[[#This Row],[True Negative]])</f>
        <v>0.92668957617411229</v>
      </c>
    </row>
    <row r="79" spans="2:16" x14ac:dyDescent="0.2">
      <c r="B79" s="2" t="s">
        <v>67</v>
      </c>
      <c r="C79" s="2" t="s">
        <v>5</v>
      </c>
      <c r="D79" s="2" t="s">
        <v>9</v>
      </c>
      <c r="E79" s="3" t="s">
        <v>15</v>
      </c>
      <c r="F79" s="4">
        <v>0.26273718810697699</v>
      </c>
      <c r="G79" s="4">
        <v>9081</v>
      </c>
      <c r="H79" s="4">
        <v>1470</v>
      </c>
      <c r="I79" s="4">
        <v>18609</v>
      </c>
      <c r="J79" s="4">
        <v>10998</v>
      </c>
      <c r="K79" s="1">
        <f>Table3[[#This Row],[True Positive]]/(Table3[[#This Row],[True Positive]]+Table3[[#This Row],[False Positive]])</f>
        <v>0.32795232936078006</v>
      </c>
      <c r="L79" s="1">
        <f>Table3[[#This Row],[True Positive]]/(Table3[[#This Row],[True Positive]]+Table3[[#This Row],[False Negative]])</f>
        <v>0.4522635589421784</v>
      </c>
      <c r="M79" s="1">
        <f>2*((K79*L79)/SUM(K79,L79))</f>
        <v>0.38020473528857629</v>
      </c>
      <c r="N79" s="15">
        <f>Table3[[#This Row],[False Positive]]/(Table3[[#This Row],[False Positive]]+Table3[[#This Row],[True Negative]])</f>
        <v>0.92678918272822353</v>
      </c>
    </row>
    <row r="80" spans="2:16" x14ac:dyDescent="0.2">
      <c r="B80" s="2" t="s">
        <v>67</v>
      </c>
      <c r="C80" s="2" t="s">
        <v>5</v>
      </c>
      <c r="D80" s="2" t="s">
        <v>7</v>
      </c>
      <c r="E80" s="3" t="s">
        <v>16</v>
      </c>
      <c r="F80" s="4">
        <v>0.112580307784252</v>
      </c>
      <c r="G80" s="4">
        <v>3052</v>
      </c>
      <c r="H80" s="4">
        <v>1469</v>
      </c>
      <c r="I80" s="4">
        <v>18610</v>
      </c>
      <c r="J80" s="4">
        <v>17027</v>
      </c>
      <c r="K80" s="1">
        <f>Table3[[#This Row],[True Positive]]/(Table3[[#This Row],[True Positive]]+Table3[[#This Row],[False Positive]])</f>
        <v>0.14089188440587203</v>
      </c>
      <c r="L80" s="1">
        <f>Table3[[#This Row],[True Positive]]/(Table3[[#This Row],[True Positive]]+Table3[[#This Row],[False Negative]])</f>
        <v>0.15199960157378356</v>
      </c>
      <c r="M80" s="1">
        <f>2*((K80*L80)/SUM(K80,L80))</f>
        <v>0.14623511655207108</v>
      </c>
      <c r="N80" s="15">
        <f>Table3[[#This Row],[False Positive]]/(Table3[[#This Row],[False Positive]]+Table3[[#This Row],[True Negative]])</f>
        <v>0.92683898600527914</v>
      </c>
    </row>
    <row r="81" spans="2:14" x14ac:dyDescent="0.2">
      <c r="B81" s="2" t="s">
        <v>67</v>
      </c>
      <c r="C81" s="2" t="s">
        <v>5</v>
      </c>
      <c r="D81" s="2" t="s">
        <v>7</v>
      </c>
      <c r="E81" s="3" t="s">
        <v>15</v>
      </c>
      <c r="F81" s="4">
        <v>0.11248070123014101</v>
      </c>
      <c r="G81" s="4">
        <v>3048</v>
      </c>
      <c r="H81" s="4">
        <v>1469</v>
      </c>
      <c r="I81" s="4">
        <v>18610</v>
      </c>
      <c r="J81" s="4">
        <v>17031</v>
      </c>
      <c r="K81" s="1">
        <f>Table3[[#This Row],[True Positive]]/(Table3[[#This Row],[True Positive]]+Table3[[#This Row],[False Positive]])</f>
        <v>0.14073321636346847</v>
      </c>
      <c r="L81" s="1">
        <f>Table3[[#This Row],[True Positive]]/(Table3[[#This Row],[True Positive]]+Table3[[#This Row],[False Negative]])</f>
        <v>0.15180038846556104</v>
      </c>
      <c r="M81" s="1">
        <f>2*((K81*L81)/SUM(K81,L81))</f>
        <v>0.14605745501593312</v>
      </c>
      <c r="N81" s="15">
        <f>Table3[[#This Row],[False Positive]]/(Table3[[#This Row],[False Positive]]+Table3[[#This Row],[True Negative]])</f>
        <v>0.92683898600527914</v>
      </c>
    </row>
    <row r="82" spans="2:14" ht="19" x14ac:dyDescent="0.25">
      <c r="B82" s="2" t="s">
        <v>1</v>
      </c>
      <c r="C82" s="2" t="s">
        <v>3</v>
      </c>
      <c r="D82" s="2" t="s">
        <v>14</v>
      </c>
      <c r="E82" s="3" t="s">
        <v>15</v>
      </c>
      <c r="F82" s="13">
        <v>0.536406195527665</v>
      </c>
      <c r="G82" s="1">
        <v>1467</v>
      </c>
      <c r="H82" s="1">
        <v>20074</v>
      </c>
      <c r="I82" s="1">
        <v>5</v>
      </c>
      <c r="J82" s="1">
        <v>18612</v>
      </c>
      <c r="K82" s="1">
        <f>Table3[[#This Row],[True Positive]]/(Table3[[#This Row],[True Positive]]+Table3[[#This Row],[False Positive]])</f>
        <v>0.99660326086956519</v>
      </c>
      <c r="L82" s="1">
        <f>Table3[[#This Row],[True Positive]]/(Table3[[#This Row],[True Positive]]+Table3[[#This Row],[False Negative]])</f>
        <v>7.3061407440609585E-2</v>
      </c>
      <c r="M82" s="1">
        <f>2*((K82*L82)/SUM(K82,L82))</f>
        <v>0.13614217437705906</v>
      </c>
      <c r="N82" s="15">
        <f>Table3[[#This Row],[False Positive]]/(Table3[[#This Row],[False Positive]]+Table3[[#This Row],[True Negative]])</f>
        <v>2.490163852781513E-4</v>
      </c>
    </row>
    <row r="83" spans="2:14" ht="19" x14ac:dyDescent="0.25">
      <c r="B83" s="2" t="s">
        <v>1</v>
      </c>
      <c r="C83" s="2" t="s">
        <v>5</v>
      </c>
      <c r="D83" s="2" t="s">
        <v>7</v>
      </c>
      <c r="E83" s="3" t="s">
        <v>16</v>
      </c>
      <c r="F83" s="13">
        <v>0.28783803974301497</v>
      </c>
      <c r="G83" s="4">
        <v>666</v>
      </c>
      <c r="H83" s="4">
        <v>10893</v>
      </c>
      <c r="I83" s="4">
        <v>9186</v>
      </c>
      <c r="J83" s="4">
        <v>19413</v>
      </c>
      <c r="K83" s="1">
        <f>Table3[[#This Row],[True Positive]]/(Table3[[#This Row],[True Positive]]+Table3[[#This Row],[False Positive]])</f>
        <v>6.7600487210718638E-2</v>
      </c>
      <c r="L83" s="1">
        <f>Table3[[#This Row],[True Positive]]/(Table3[[#This Row],[True Positive]]+Table3[[#This Row],[False Negative]])</f>
        <v>3.3168982519049754E-2</v>
      </c>
      <c r="M83" s="1">
        <f>2*((K83*L83)/SUM(K83,L83))</f>
        <v>4.4502355417460164E-2</v>
      </c>
      <c r="N83" s="15">
        <f>Table3[[#This Row],[False Positive]]/(Table3[[#This Row],[False Positive]]+Table3[[#This Row],[True Negative]])</f>
        <v>0.45749290303301959</v>
      </c>
    </row>
    <row r="84" spans="2:14" x14ac:dyDescent="0.2">
      <c r="B84" s="2" t="s">
        <v>1</v>
      </c>
      <c r="C84" s="2" t="s">
        <v>5</v>
      </c>
      <c r="D84" s="2" t="s">
        <v>7</v>
      </c>
      <c r="E84" s="3" t="s">
        <v>15</v>
      </c>
      <c r="F84" s="4">
        <v>0.28788784302006998</v>
      </c>
      <c r="G84" s="4">
        <v>662</v>
      </c>
      <c r="H84" s="1">
        <v>10899</v>
      </c>
      <c r="I84" s="4">
        <v>9180</v>
      </c>
      <c r="J84" s="1">
        <v>19417</v>
      </c>
      <c r="K84" s="1">
        <f>Table3[[#This Row],[True Positive]]/(Table3[[#This Row],[True Positive]]+Table3[[#This Row],[False Positive]])</f>
        <v>6.7262751473277788E-2</v>
      </c>
      <c r="L84" s="1">
        <f>Table3[[#This Row],[True Positive]]/(Table3[[#This Row],[True Positive]]+Table3[[#This Row],[False Negative]])</f>
        <v>3.2969769410827229E-2</v>
      </c>
      <c r="M84" s="1">
        <f>2*((K84*L84)/SUM(K84,L84))</f>
        <v>4.4249857959292802E-2</v>
      </c>
      <c r="N84" s="15">
        <f>Table3[[#This Row],[False Positive]]/(Table3[[#This Row],[False Positive]]+Table3[[#This Row],[True Negative]])</f>
        <v>0.45719408337068579</v>
      </c>
    </row>
    <row r="85" spans="2:14" ht="19" x14ac:dyDescent="0.25">
      <c r="B85" s="2" t="s">
        <v>1</v>
      </c>
      <c r="C85" s="2" t="s">
        <v>4</v>
      </c>
      <c r="D85" s="2" t="s">
        <v>8</v>
      </c>
      <c r="E85" s="3" t="s">
        <v>15</v>
      </c>
      <c r="F85" s="13">
        <v>0.48585586931620101</v>
      </c>
      <c r="G85" s="4">
        <v>459</v>
      </c>
      <c r="H85" s="1">
        <v>19052</v>
      </c>
      <c r="I85" s="4">
        <v>1027</v>
      </c>
      <c r="J85" s="1">
        <v>19620</v>
      </c>
      <c r="K85" s="1">
        <f>Table3[[#This Row],[True Positive]]/(Table3[[#This Row],[True Positive]]+Table3[[#This Row],[False Positive]])</f>
        <v>0.30888290713324362</v>
      </c>
      <c r="L85" s="1">
        <f>Table3[[#This Row],[True Positive]]/(Table3[[#This Row],[True Positive]]+Table3[[#This Row],[False Negative]])</f>
        <v>2.2859704168534289E-2</v>
      </c>
      <c r="M85" s="1">
        <f>2*((K85*L85)/SUM(K85,L85))</f>
        <v>4.2568977509853931E-2</v>
      </c>
      <c r="N85" s="15">
        <f>Table3[[#This Row],[False Positive]]/(Table3[[#This Row],[False Positive]]+Table3[[#This Row],[True Negative]])</f>
        <v>5.1147965536132274E-2</v>
      </c>
    </row>
    <row r="86" spans="2:14" ht="19" x14ac:dyDescent="0.25">
      <c r="B86" s="2" t="s">
        <v>1</v>
      </c>
      <c r="C86" s="2" t="s">
        <v>4</v>
      </c>
      <c r="D86" s="2" t="s">
        <v>8</v>
      </c>
      <c r="E86" s="3" t="s">
        <v>16</v>
      </c>
      <c r="F86" s="13">
        <v>0.48585586931620101</v>
      </c>
      <c r="G86" s="4">
        <v>459</v>
      </c>
      <c r="H86" s="4">
        <v>19052</v>
      </c>
      <c r="I86" s="4">
        <v>1027</v>
      </c>
      <c r="J86" s="4">
        <v>19620</v>
      </c>
      <c r="K86" s="1">
        <f>Table3[[#This Row],[True Positive]]/(Table3[[#This Row],[True Positive]]+Table3[[#This Row],[False Positive]])</f>
        <v>0.30888290713324362</v>
      </c>
      <c r="L86" s="1">
        <f>Table3[[#This Row],[True Positive]]/(Table3[[#This Row],[True Positive]]+Table3[[#This Row],[False Negative]])</f>
        <v>2.2859704168534289E-2</v>
      </c>
      <c r="M86" s="1">
        <f>2*((K86*L86)/SUM(K86,L86))</f>
        <v>4.2568977509853931E-2</v>
      </c>
      <c r="N86" s="15">
        <f>Table3[[#This Row],[False Positive]]/(Table3[[#This Row],[False Positive]]+Table3[[#This Row],[True Negative]])</f>
        <v>5.1147965536132274E-2</v>
      </c>
    </row>
    <row r="87" spans="2:14" ht="19" x14ac:dyDescent="0.25">
      <c r="B87" s="2" t="s">
        <v>1</v>
      </c>
      <c r="C87" s="2" t="s">
        <v>5</v>
      </c>
      <c r="D87" s="2" t="s">
        <v>8</v>
      </c>
      <c r="E87" s="3" t="s">
        <v>15</v>
      </c>
      <c r="F87" s="13">
        <v>0.35063997211016401</v>
      </c>
      <c r="G87" s="4">
        <v>140</v>
      </c>
      <c r="H87" s="1">
        <v>13941</v>
      </c>
      <c r="I87" s="4">
        <v>6138</v>
      </c>
      <c r="J87" s="1">
        <v>19939</v>
      </c>
      <c r="K87" s="1">
        <f>Table3[[#This Row],[True Positive]]/(Table3[[#This Row],[True Positive]]+Table3[[#This Row],[False Positive]])</f>
        <v>2.2300095571838166E-2</v>
      </c>
      <c r="L87" s="1">
        <f>Table3[[#This Row],[True Positive]]/(Table3[[#This Row],[True Positive]]+Table3[[#This Row],[False Negative]])</f>
        <v>6.9724587877882365E-3</v>
      </c>
      <c r="M87" s="1">
        <f>2*((K87*L87)/SUM(K87,L87))</f>
        <v>1.0623363812269984E-2</v>
      </c>
      <c r="N87" s="15">
        <f>Table3[[#This Row],[False Positive]]/(Table3[[#This Row],[False Positive]]+Table3[[#This Row],[True Negative]])</f>
        <v>0.30569251456745855</v>
      </c>
    </row>
    <row r="88" spans="2:14" ht="19" x14ac:dyDescent="0.25">
      <c r="B88" s="2" t="s">
        <v>1</v>
      </c>
      <c r="C88" s="2" t="s">
        <v>5</v>
      </c>
      <c r="D88" s="2" t="s">
        <v>8</v>
      </c>
      <c r="E88" s="3" t="s">
        <v>16</v>
      </c>
      <c r="F88" s="13">
        <v>0.373673987748393</v>
      </c>
      <c r="G88" s="4">
        <v>127</v>
      </c>
      <c r="H88" s="4">
        <v>14879</v>
      </c>
      <c r="I88" s="4">
        <v>5200</v>
      </c>
      <c r="J88" s="4">
        <v>19952</v>
      </c>
      <c r="K88" s="1">
        <f>Table3[[#This Row],[True Positive]]/(Table3[[#This Row],[True Positive]]+Table3[[#This Row],[False Positive]])</f>
        <v>2.3840810963018585E-2</v>
      </c>
      <c r="L88" s="1">
        <f>Table3[[#This Row],[True Positive]]/(Table3[[#This Row],[True Positive]]+Table3[[#This Row],[False Negative]])</f>
        <v>6.3250161860650429E-3</v>
      </c>
      <c r="M88" s="1">
        <f>2*((K88*L88)/SUM(K88,L88))</f>
        <v>9.9976383531449279E-3</v>
      </c>
      <c r="N88" s="15">
        <f>Table3[[#This Row],[False Positive]]/(Table3[[#This Row],[False Positive]]+Table3[[#This Row],[True Negative]])</f>
        <v>0.25897704068927735</v>
      </c>
    </row>
    <row r="89" spans="2:14" ht="19" x14ac:dyDescent="0.25">
      <c r="B89" s="2" t="s">
        <v>1</v>
      </c>
      <c r="C89" s="2" t="s">
        <v>5</v>
      </c>
      <c r="D89" s="2" t="s">
        <v>9</v>
      </c>
      <c r="E89" s="3" t="s">
        <v>15</v>
      </c>
      <c r="F89" s="13">
        <v>0.49681259026843899</v>
      </c>
      <c r="G89" s="4"/>
      <c r="H89" s="1">
        <v>19939</v>
      </c>
      <c r="I89" s="4">
        <v>140</v>
      </c>
      <c r="J89" s="1">
        <v>20067</v>
      </c>
      <c r="K89" s="1">
        <f>Table3[[#This Row],[True Positive]]/(Table3[[#This Row],[True Positive]]+Table3[[#This Row],[False Positive]])</f>
        <v>0</v>
      </c>
      <c r="L89" s="1">
        <f>Table3[[#This Row],[True Positive]]/(Table3[[#This Row],[True Positive]]+Table3[[#This Row],[False Negative]])</f>
        <v>0</v>
      </c>
      <c r="M89" s="1" t="e">
        <f>2*((K89*L89)/SUM(K89,L89))</f>
        <v>#DIV/0!</v>
      </c>
      <c r="N89" s="15">
        <f>Table3[[#This Row],[False Positive]]/(Table3[[#This Row],[False Positive]]+Table3[[#This Row],[True Negative]])</f>
        <v>6.9724587877882365E-3</v>
      </c>
    </row>
    <row r="90" spans="2:14" ht="19" x14ac:dyDescent="0.25">
      <c r="B90" s="2" t="s">
        <v>1</v>
      </c>
      <c r="C90" s="2" t="s">
        <v>4</v>
      </c>
      <c r="D90" s="2" t="s">
        <v>9</v>
      </c>
      <c r="E90" s="3" t="s">
        <v>15</v>
      </c>
      <c r="F90" s="13">
        <v>0.50002490163852698</v>
      </c>
      <c r="G90" s="4">
        <v>1</v>
      </c>
      <c r="H90" s="1">
        <v>20079</v>
      </c>
      <c r="I90" s="4">
        <v>0</v>
      </c>
      <c r="J90" s="1">
        <v>20078</v>
      </c>
      <c r="K90" s="1">
        <f>Table3[[#This Row],[True Positive]]/(Table3[[#This Row],[True Positive]]+Table3[[#This Row],[False Positive]])</f>
        <v>1</v>
      </c>
      <c r="L90" s="1">
        <f>Table3[[#This Row],[True Positive]]/(Table3[[#This Row],[True Positive]]+Table3[[#This Row],[False Negative]])</f>
        <v>4.9803277055630259E-5</v>
      </c>
      <c r="M90" s="1">
        <f>2*((K90*L90)/SUM(K90,L90))</f>
        <v>9.9601593625497998E-5</v>
      </c>
      <c r="N90" s="15">
        <f>Table3[[#This Row],[False Positive]]/(Table3[[#This Row],[False Positive]]+Table3[[#This Row],[True Negative]])</f>
        <v>0</v>
      </c>
    </row>
    <row r="91" spans="2:14" ht="19" x14ac:dyDescent="0.25">
      <c r="B91" s="2" t="s">
        <v>1</v>
      </c>
      <c r="C91" s="2" t="s">
        <v>5</v>
      </c>
      <c r="D91" s="2" t="s">
        <v>9</v>
      </c>
      <c r="E91" s="3" t="s">
        <v>16</v>
      </c>
      <c r="F91" s="13">
        <v>0.47920713182927399</v>
      </c>
      <c r="G91" s="4">
        <v>1</v>
      </c>
      <c r="H91" s="4">
        <v>19243</v>
      </c>
      <c r="I91" s="4">
        <v>836</v>
      </c>
      <c r="J91" s="4">
        <v>20078</v>
      </c>
      <c r="K91" s="1">
        <f>Table3[[#This Row],[True Positive]]/(Table3[[#This Row],[True Positive]]+Table3[[#This Row],[False Positive]])</f>
        <v>1.1947431302270011E-3</v>
      </c>
      <c r="L91" s="1">
        <f>Table3[[#This Row],[True Positive]]/(Table3[[#This Row],[True Positive]]+Table3[[#This Row],[False Negative]])</f>
        <v>4.9803277055630259E-5</v>
      </c>
      <c r="M91" s="1">
        <f>2*((K91*L91)/SUM(K91,L91))</f>
        <v>9.5620577548288392E-5</v>
      </c>
      <c r="N91" s="15">
        <f>Table3[[#This Row],[False Positive]]/(Table3[[#This Row],[False Positive]]+Table3[[#This Row],[True Negative]])</f>
        <v>4.1635539618506898E-2</v>
      </c>
    </row>
    <row r="92" spans="2:14" x14ac:dyDescent="0.2">
      <c r="B92" s="2" t="s">
        <v>1</v>
      </c>
      <c r="C92" s="2" t="s">
        <v>5</v>
      </c>
      <c r="D92" s="2" t="s">
        <v>10</v>
      </c>
      <c r="E92" s="3" t="s">
        <v>15</v>
      </c>
      <c r="F92" s="4">
        <v>0.5</v>
      </c>
      <c r="G92" s="4">
        <v>0</v>
      </c>
      <c r="H92" s="1">
        <v>20079</v>
      </c>
      <c r="I92" s="4">
        <v>0</v>
      </c>
      <c r="J92" s="1">
        <v>20079</v>
      </c>
      <c r="K92" s="1" t="e">
        <f>Table3[[#This Row],[True Positive]]/(Table3[[#This Row],[True Positive]]+Table3[[#This Row],[False Positive]])</f>
        <v>#DIV/0!</v>
      </c>
      <c r="L92" s="1">
        <f>Table3[[#This Row],[True Positive]]/(Table3[[#This Row],[True Positive]]+Table3[[#This Row],[False Negative]])</f>
        <v>0</v>
      </c>
      <c r="M92" s="1" t="e">
        <f>2*((K92*L92)/SUM(K92,L92))</f>
        <v>#DIV/0!</v>
      </c>
      <c r="N92" s="15">
        <f>Table3[[#This Row],[False Positive]]/(Table3[[#This Row],[False Positive]]+Table3[[#This Row],[True Negative]])</f>
        <v>0</v>
      </c>
    </row>
    <row r="93" spans="2:14" x14ac:dyDescent="0.2">
      <c r="B93" s="2" t="s">
        <v>1</v>
      </c>
      <c r="C93" s="2" t="s">
        <v>5</v>
      </c>
      <c r="D93" s="2" t="s">
        <v>10</v>
      </c>
      <c r="E93" s="3" t="s">
        <v>16</v>
      </c>
      <c r="F93" s="4">
        <v>0.5</v>
      </c>
      <c r="G93" s="4">
        <v>0</v>
      </c>
      <c r="H93" s="4">
        <v>20079</v>
      </c>
      <c r="I93" s="4">
        <v>0</v>
      </c>
      <c r="J93" s="4">
        <v>20079</v>
      </c>
      <c r="K93" s="1" t="e">
        <f>Table3[[#This Row],[True Positive]]/(Table3[[#This Row],[True Positive]]+Table3[[#This Row],[False Positive]])</f>
        <v>#DIV/0!</v>
      </c>
      <c r="L93" s="1">
        <f>Table3[[#This Row],[True Positive]]/(Table3[[#This Row],[True Positive]]+Table3[[#This Row],[False Negative]])</f>
        <v>0</v>
      </c>
      <c r="M93" s="1" t="e">
        <f>2*((K93*L93)/SUM(K93,L93))</f>
        <v>#DIV/0!</v>
      </c>
      <c r="N93" s="15">
        <f>Table3[[#This Row],[False Positive]]/(Table3[[#This Row],[False Positive]]+Table3[[#This Row],[True Negative]])</f>
        <v>0</v>
      </c>
    </row>
    <row r="94" spans="2:14" x14ac:dyDescent="0.2">
      <c r="B94" s="2" t="s">
        <v>1</v>
      </c>
      <c r="C94" s="2" t="s">
        <v>5</v>
      </c>
      <c r="D94" s="2" t="s">
        <v>13</v>
      </c>
      <c r="E94" s="3" t="s">
        <v>15</v>
      </c>
      <c r="F94" s="4">
        <v>0.5</v>
      </c>
      <c r="G94" s="4">
        <v>0</v>
      </c>
      <c r="H94" s="1">
        <v>20079</v>
      </c>
      <c r="I94" s="4">
        <v>0</v>
      </c>
      <c r="J94" s="1">
        <v>20079</v>
      </c>
      <c r="K94" s="1" t="e">
        <f>Table3[[#This Row],[True Positive]]/(Table3[[#This Row],[True Positive]]+Table3[[#This Row],[False Positive]])</f>
        <v>#DIV/0!</v>
      </c>
      <c r="L94" s="1">
        <f>Table3[[#This Row],[True Positive]]/(Table3[[#This Row],[True Positive]]+Table3[[#This Row],[False Negative]])</f>
        <v>0</v>
      </c>
      <c r="M94" s="1" t="e">
        <f>2*((K94*L94)/SUM(K94,L94))</f>
        <v>#DIV/0!</v>
      </c>
      <c r="N94" s="15">
        <f>Table3[[#This Row],[False Positive]]/(Table3[[#This Row],[False Positive]]+Table3[[#This Row],[True Negative]])</f>
        <v>0</v>
      </c>
    </row>
    <row r="95" spans="2:14" x14ac:dyDescent="0.2">
      <c r="B95" s="2" t="s">
        <v>1</v>
      </c>
      <c r="C95" s="2" t="s">
        <v>5</v>
      </c>
      <c r="D95" s="2" t="s">
        <v>13</v>
      </c>
      <c r="E95" s="3" t="s">
        <v>16</v>
      </c>
      <c r="F95" s="4">
        <v>0.5</v>
      </c>
      <c r="G95" s="4">
        <v>0</v>
      </c>
      <c r="H95" s="4">
        <v>20079</v>
      </c>
      <c r="I95" s="4">
        <v>0</v>
      </c>
      <c r="J95" s="4">
        <v>20079</v>
      </c>
      <c r="K95" s="1" t="e">
        <f>Table3[[#This Row],[True Positive]]/(Table3[[#This Row],[True Positive]]+Table3[[#This Row],[False Positive]])</f>
        <v>#DIV/0!</v>
      </c>
      <c r="L95" s="1">
        <f>Table3[[#This Row],[True Positive]]/(Table3[[#This Row],[True Positive]]+Table3[[#This Row],[False Negative]])</f>
        <v>0</v>
      </c>
      <c r="M95" s="1" t="e">
        <f>2*((K95*L95)/SUM(K95,L95))</f>
        <v>#DIV/0!</v>
      </c>
      <c r="N95" s="15">
        <f>Table3[[#This Row],[False Positive]]/(Table3[[#This Row],[False Positive]]+Table3[[#This Row],[True Negative]])</f>
        <v>0</v>
      </c>
    </row>
    <row r="96" spans="2:14" x14ac:dyDescent="0.2">
      <c r="B96" s="2" t="s">
        <v>1</v>
      </c>
      <c r="C96" s="2" t="s">
        <v>5</v>
      </c>
      <c r="D96" s="2" t="s">
        <v>14</v>
      </c>
      <c r="E96" s="3" t="s">
        <v>15</v>
      </c>
      <c r="F96" s="4">
        <v>0.5</v>
      </c>
      <c r="G96" s="4">
        <v>0</v>
      </c>
      <c r="H96" s="1">
        <v>20079</v>
      </c>
      <c r="I96" s="4">
        <v>0</v>
      </c>
      <c r="J96" s="1">
        <v>20079</v>
      </c>
      <c r="K96" s="1" t="e">
        <f>Table3[[#This Row],[True Positive]]/(Table3[[#This Row],[True Positive]]+Table3[[#This Row],[False Positive]])</f>
        <v>#DIV/0!</v>
      </c>
      <c r="L96" s="1">
        <f>Table3[[#This Row],[True Positive]]/(Table3[[#This Row],[True Positive]]+Table3[[#This Row],[False Negative]])</f>
        <v>0</v>
      </c>
      <c r="M96" s="1" t="e">
        <f>2*((K96*L96)/SUM(K96,L96))</f>
        <v>#DIV/0!</v>
      </c>
      <c r="N96" s="15">
        <f>Table3[[#This Row],[False Positive]]/(Table3[[#This Row],[False Positive]]+Table3[[#This Row],[True Negative]])</f>
        <v>0</v>
      </c>
    </row>
    <row r="97" spans="2:14" x14ac:dyDescent="0.2">
      <c r="B97" s="2" t="s">
        <v>1</v>
      </c>
      <c r="C97" s="2" t="s">
        <v>5</v>
      </c>
      <c r="D97" s="2" t="s">
        <v>14</v>
      </c>
      <c r="E97" s="3" t="s">
        <v>16</v>
      </c>
      <c r="F97" s="4">
        <v>0.5</v>
      </c>
      <c r="G97" s="4">
        <v>0</v>
      </c>
      <c r="H97" s="4">
        <v>20079</v>
      </c>
      <c r="I97" s="4">
        <v>0</v>
      </c>
      <c r="J97" s="4">
        <v>20079</v>
      </c>
      <c r="K97" s="1" t="e">
        <f>Table3[[#This Row],[True Positive]]/(Table3[[#This Row],[True Positive]]+Table3[[#This Row],[False Positive]])</f>
        <v>#DIV/0!</v>
      </c>
      <c r="L97" s="1">
        <f>Table3[[#This Row],[True Positive]]/(Table3[[#This Row],[True Positive]]+Table3[[#This Row],[False Negative]])</f>
        <v>0</v>
      </c>
      <c r="M97" s="1" t="e">
        <f>2*((K97*L97)/SUM(K97,L97))</f>
        <v>#DIV/0!</v>
      </c>
      <c r="N97" s="15">
        <f>Table3[[#This Row],[False Positive]]/(Table3[[#This Row],[False Positive]]+Table3[[#This Row],[True Negative]])</f>
        <v>0</v>
      </c>
    </row>
    <row r="98" spans="2:14" x14ac:dyDescent="0.2">
      <c r="B98" s="2" t="s">
        <v>1</v>
      </c>
      <c r="C98" s="2" t="s">
        <v>6</v>
      </c>
      <c r="D98" s="2" t="s">
        <v>14</v>
      </c>
      <c r="E98" s="3" t="s">
        <v>15</v>
      </c>
      <c r="F98" s="4">
        <v>0.5</v>
      </c>
      <c r="G98" s="4">
        <v>0</v>
      </c>
      <c r="H98" s="1">
        <v>20079</v>
      </c>
      <c r="I98" s="4">
        <v>0</v>
      </c>
      <c r="J98" s="1">
        <v>20079</v>
      </c>
      <c r="K98" s="1" t="e">
        <f>Table3[[#This Row],[True Positive]]/(Table3[[#This Row],[True Positive]]+Table3[[#This Row],[False Positive]])</f>
        <v>#DIV/0!</v>
      </c>
      <c r="L98" s="1">
        <f>Table3[[#This Row],[True Positive]]/(Table3[[#This Row],[True Positive]]+Table3[[#This Row],[False Negative]])</f>
        <v>0</v>
      </c>
      <c r="M98" s="1" t="e">
        <f>2*((K98*L98)/SUM(K98,L98))</f>
        <v>#DIV/0!</v>
      </c>
      <c r="N98" s="15">
        <f>Table3[[#This Row],[False Positive]]/(Table3[[#This Row],[False Positive]]+Table3[[#This Row],[True Negative]])</f>
        <v>0</v>
      </c>
    </row>
    <row r="99" spans="2:14" x14ac:dyDescent="0.2">
      <c r="B99" s="2"/>
      <c r="C99" s="2"/>
      <c r="D99" s="2"/>
      <c r="E99" s="3"/>
      <c r="F99" s="4"/>
      <c r="G99" s="4"/>
      <c r="H99" s="4"/>
      <c r="I99" s="4"/>
      <c r="J99" s="4"/>
      <c r="K99" s="1" t="e">
        <f>Table3[[#This Row],[True Positive]]/(Table3[[#This Row],[True Positive]]+Table3[[#This Row],[False Positive]])</f>
        <v>#DIV/0!</v>
      </c>
      <c r="L99" s="1" t="e">
        <f>Table3[[#This Row],[True Positive]]/(Table3[[#This Row],[True Positive]]+Table3[[#This Row],[False Negative]])</f>
        <v>#DIV/0!</v>
      </c>
      <c r="M99" s="1" t="e">
        <f>2*((K99*L99)/SUM(K99,L99))</f>
        <v>#DIV/0!</v>
      </c>
      <c r="N99" s="15" t="e">
        <f>Table3[[#This Row],[False Positive]]/(Table3[[#This Row],[False Positive]]+Table3[[#This Row],[True Negative]])</f>
        <v>#DIV/0!</v>
      </c>
    </row>
    <row r="105" spans="2:14" x14ac:dyDescent="0.2">
      <c r="F105" s="4"/>
      <c r="G105" s="4"/>
      <c r="H105" s="4"/>
      <c r="I105" s="4"/>
      <c r="J105" s="4"/>
    </row>
  </sheetData>
  <conditionalFormatting sqref="W3:W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C8D8-81DF-2342-820D-9129F72E415A}">
  <dimension ref="A8:L41"/>
  <sheetViews>
    <sheetView topLeftCell="A23" zoomScale="110" zoomScaleNormal="110" workbookViewId="0">
      <selection activeCell="A37" sqref="A37"/>
    </sheetView>
  </sheetViews>
  <sheetFormatPr baseColWidth="10" defaultRowHeight="16" x14ac:dyDescent="0.2"/>
  <cols>
    <col min="1" max="1" width="99" customWidth="1"/>
    <col min="2" max="3" width="15.83203125" customWidth="1"/>
    <col min="4" max="4" width="27.83203125" customWidth="1"/>
    <col min="5" max="5" width="24" customWidth="1"/>
  </cols>
  <sheetData>
    <row r="8" spans="3:12" x14ac:dyDescent="0.2">
      <c r="C8" t="s">
        <v>40</v>
      </c>
    </row>
    <row r="12" spans="3:12" x14ac:dyDescent="0.2">
      <c r="D12" t="s">
        <v>35</v>
      </c>
      <c r="E12" t="s">
        <v>36</v>
      </c>
      <c r="F12" t="s">
        <v>37</v>
      </c>
      <c r="G12" t="s">
        <v>38</v>
      </c>
      <c r="H12" t="s">
        <v>26</v>
      </c>
      <c r="I12" t="s">
        <v>27</v>
      </c>
      <c r="J12" t="s">
        <v>28</v>
      </c>
      <c r="K12" t="s">
        <v>39</v>
      </c>
      <c r="L12" t="s">
        <v>29</v>
      </c>
    </row>
    <row r="13" spans="3:12" x14ac:dyDescent="0.2">
      <c r="C13" t="s">
        <v>30</v>
      </c>
      <c r="D13">
        <v>92.207300000000004</v>
      </c>
      <c r="E13">
        <v>7.7927</v>
      </c>
      <c r="F13">
        <v>0.92200000000000004</v>
      </c>
      <c r="G13">
        <v>0.92200000000000004</v>
      </c>
      <c r="H13">
        <v>0.85</v>
      </c>
      <c r="I13">
        <v>0.92200000000000004</v>
      </c>
      <c r="J13">
        <v>0.88500000000000001</v>
      </c>
      <c r="K13">
        <v>0.80600000000000005</v>
      </c>
      <c r="L13">
        <v>1513</v>
      </c>
    </row>
    <row r="14" spans="3:12" x14ac:dyDescent="0.2">
      <c r="C14" t="s">
        <v>31</v>
      </c>
      <c r="D14">
        <v>92.207300000000004</v>
      </c>
      <c r="E14">
        <v>7.7927</v>
      </c>
      <c r="F14">
        <v>0.92200000000000004</v>
      </c>
      <c r="G14">
        <v>0.92200000000000004</v>
      </c>
      <c r="H14">
        <v>0.85</v>
      </c>
      <c r="I14">
        <v>0.92200000000000004</v>
      </c>
      <c r="J14">
        <v>0.88500000000000001</v>
      </c>
      <c r="K14">
        <v>0.95199999999999996</v>
      </c>
      <c r="L14">
        <v>7.79</v>
      </c>
    </row>
    <row r="15" spans="3:12" x14ac:dyDescent="0.2">
      <c r="C15" t="s">
        <v>32</v>
      </c>
      <c r="D15">
        <v>96.1982</v>
      </c>
      <c r="E15">
        <v>3.8010000000000002</v>
      </c>
      <c r="F15">
        <v>0.96199999999999997</v>
      </c>
      <c r="G15">
        <v>0.437</v>
      </c>
      <c r="H15">
        <v>0.95399999999999996</v>
      </c>
      <c r="I15">
        <v>0.96199999999999997</v>
      </c>
      <c r="J15">
        <v>0.94799999999999995</v>
      </c>
      <c r="K15">
        <v>0.75900000000000001</v>
      </c>
      <c r="L15">
        <v>3921.68</v>
      </c>
    </row>
    <row r="16" spans="3:12" x14ac:dyDescent="0.2">
      <c r="C16" t="s">
        <v>64</v>
      </c>
      <c r="D16">
        <v>89.432299999999998</v>
      </c>
      <c r="E16">
        <v>10.5677</v>
      </c>
      <c r="F16">
        <v>0.89400000000000002</v>
      </c>
      <c r="G16">
        <v>0.76800000000000002</v>
      </c>
      <c r="H16">
        <v>0.89100000000000001</v>
      </c>
      <c r="I16">
        <v>0.89400000000000002</v>
      </c>
      <c r="J16">
        <v>0.877</v>
      </c>
      <c r="K16">
        <v>0.59399999999999997</v>
      </c>
      <c r="L16">
        <v>188.21</v>
      </c>
    </row>
    <row r="17" spans="2:12" x14ac:dyDescent="0.2">
      <c r="C17" t="s">
        <v>33</v>
      </c>
      <c r="D17">
        <v>94.575800000000001</v>
      </c>
      <c r="E17">
        <v>5.4241999999999999</v>
      </c>
      <c r="F17">
        <v>0.94599999999999995</v>
      </c>
      <c r="G17">
        <v>0.64200000000000002</v>
      </c>
      <c r="H17">
        <v>0.9</v>
      </c>
      <c r="I17">
        <v>0.94599999999999995</v>
      </c>
      <c r="J17">
        <v>0.92200000000000004</v>
      </c>
      <c r="K17">
        <v>0.65200000000000002</v>
      </c>
      <c r="L17">
        <v>156.97999999999999</v>
      </c>
    </row>
    <row r="18" spans="2:12" x14ac:dyDescent="0.2">
      <c r="C18" t="s">
        <v>65</v>
      </c>
      <c r="D18">
        <v>95.589100000000002</v>
      </c>
      <c r="E18">
        <v>4.4108999999999998</v>
      </c>
      <c r="F18">
        <v>0.95599999999999996</v>
      </c>
      <c r="G18">
        <v>0.52</v>
      </c>
      <c r="H18">
        <v>0.95799999999999996</v>
      </c>
      <c r="I18">
        <v>0.95599999999999996</v>
      </c>
      <c r="J18">
        <v>0.94099999999999995</v>
      </c>
      <c r="K18">
        <v>0.95499999999999996</v>
      </c>
      <c r="L18">
        <v>828.95</v>
      </c>
    </row>
    <row r="19" spans="2:12" x14ac:dyDescent="0.2">
      <c r="C19" t="s">
        <v>66</v>
      </c>
      <c r="D19">
        <v>91.437899999999999</v>
      </c>
      <c r="E19">
        <v>8.5620999999999992</v>
      </c>
      <c r="F19">
        <v>0.91400000000000003</v>
      </c>
      <c r="G19">
        <v>0.44900000000000001</v>
      </c>
      <c r="H19">
        <v>0.91400000000000003</v>
      </c>
      <c r="I19">
        <v>0.91400000000000003</v>
      </c>
      <c r="J19">
        <v>0.91</v>
      </c>
      <c r="K19">
        <v>0.73299999999999998</v>
      </c>
      <c r="L19">
        <v>88.43</v>
      </c>
    </row>
    <row r="20" spans="2:12" x14ac:dyDescent="0.2">
      <c r="C20" t="s">
        <v>34</v>
      </c>
      <c r="D20">
        <v>92.207300000000004</v>
      </c>
      <c r="E20">
        <v>7.7927</v>
      </c>
      <c r="F20">
        <v>0.92200000000000004</v>
      </c>
      <c r="G20">
        <v>0.92200000000000004</v>
      </c>
      <c r="H20">
        <v>0.85</v>
      </c>
      <c r="I20">
        <v>0.92200000000000004</v>
      </c>
      <c r="J20">
        <v>0.88500000000000001</v>
      </c>
      <c r="K20">
        <v>0.5</v>
      </c>
      <c r="L20">
        <v>0.63</v>
      </c>
    </row>
    <row r="23" spans="2:12" x14ac:dyDescent="0.2">
      <c r="B23" t="s">
        <v>54</v>
      </c>
    </row>
    <row r="25" spans="2:12" x14ac:dyDescent="0.2">
      <c r="C25" t="s">
        <v>41</v>
      </c>
      <c r="D25" t="s">
        <v>48</v>
      </c>
      <c r="E25" t="s">
        <v>49</v>
      </c>
      <c r="F25" t="s">
        <v>50</v>
      </c>
      <c r="G25" t="s">
        <v>51</v>
      </c>
      <c r="H25" t="s">
        <v>52</v>
      </c>
      <c r="I25" t="s">
        <v>53</v>
      </c>
    </row>
    <row r="27" spans="2:12" x14ac:dyDescent="0.2">
      <c r="C27" t="s">
        <v>42</v>
      </c>
      <c r="D27">
        <v>96.34</v>
      </c>
      <c r="E27">
        <v>0.46</v>
      </c>
      <c r="F27">
        <v>98.8</v>
      </c>
      <c r="G27">
        <v>97.37</v>
      </c>
      <c r="H27">
        <v>96.61</v>
      </c>
      <c r="I27">
        <v>1343</v>
      </c>
    </row>
    <row r="28" spans="2:12" x14ac:dyDescent="0.2">
      <c r="C28" t="s">
        <v>43</v>
      </c>
      <c r="D28">
        <v>95.91</v>
      </c>
      <c r="E28">
        <v>1.04</v>
      </c>
      <c r="F28">
        <v>98.26</v>
      </c>
      <c r="G28">
        <v>96.17</v>
      </c>
      <c r="H28">
        <v>95.05</v>
      </c>
      <c r="I28">
        <v>1264</v>
      </c>
    </row>
    <row r="29" spans="2:12" x14ac:dyDescent="0.2">
      <c r="C29" t="s">
        <v>44</v>
      </c>
      <c r="D29">
        <v>99.88</v>
      </c>
      <c r="E29">
        <v>0.02</v>
      </c>
      <c r="F29">
        <v>99.95</v>
      </c>
      <c r="G29">
        <v>99.9</v>
      </c>
      <c r="H29">
        <v>99.87</v>
      </c>
      <c r="I29">
        <v>1444</v>
      </c>
    </row>
    <row r="30" spans="2:12" x14ac:dyDescent="0.2">
      <c r="C30" t="s">
        <v>10</v>
      </c>
      <c r="D30">
        <v>99.92</v>
      </c>
      <c r="E30">
        <v>0.01</v>
      </c>
      <c r="F30">
        <v>99.97</v>
      </c>
      <c r="G30">
        <v>99.94</v>
      </c>
      <c r="H30">
        <v>99.92</v>
      </c>
      <c r="I30">
        <v>12073</v>
      </c>
    </row>
    <row r="31" spans="2:12" x14ac:dyDescent="0.2">
      <c r="C31" t="s">
        <v>45</v>
      </c>
      <c r="D31">
        <v>99.55</v>
      </c>
      <c r="E31">
        <v>0.38</v>
      </c>
      <c r="F31">
        <v>99.6</v>
      </c>
      <c r="G31">
        <v>99.12</v>
      </c>
      <c r="H31">
        <v>98.86</v>
      </c>
      <c r="I31">
        <v>2595</v>
      </c>
    </row>
    <row r="34" spans="1:4" ht="51" x14ac:dyDescent="0.2">
      <c r="B34" s="9" t="s">
        <v>55</v>
      </c>
    </row>
    <row r="36" spans="1:4" x14ac:dyDescent="0.2">
      <c r="C36" t="s">
        <v>46</v>
      </c>
      <c r="D36" t="s">
        <v>47</v>
      </c>
    </row>
    <row r="37" spans="1:4" x14ac:dyDescent="0.2">
      <c r="A37" s="8" t="s">
        <v>62</v>
      </c>
      <c r="B37" t="s">
        <v>56</v>
      </c>
      <c r="C37">
        <v>99.918000000000006</v>
      </c>
      <c r="D37">
        <v>1.2E-2</v>
      </c>
    </row>
    <row r="38" spans="1:4" x14ac:dyDescent="0.2">
      <c r="A38" s="8" t="s">
        <v>62</v>
      </c>
      <c r="B38" t="s">
        <v>57</v>
      </c>
      <c r="C38">
        <v>99.876999999999995</v>
      </c>
      <c r="D38">
        <v>2.4E-2</v>
      </c>
    </row>
    <row r="39" spans="1:4" x14ac:dyDescent="0.2">
      <c r="A39" s="8" t="s">
        <v>62</v>
      </c>
      <c r="B39" t="s">
        <v>58</v>
      </c>
      <c r="C39">
        <v>99.549000000000007</v>
      </c>
      <c r="D39">
        <v>0.38100000000000001</v>
      </c>
    </row>
    <row r="40" spans="1:4" x14ac:dyDescent="0.2">
      <c r="A40" s="8" t="s">
        <v>63</v>
      </c>
      <c r="B40" t="s">
        <v>59</v>
      </c>
      <c r="C40">
        <v>84.828999999999994</v>
      </c>
      <c r="D40">
        <v>2.3639999999999999</v>
      </c>
    </row>
    <row r="41" spans="1:4" x14ac:dyDescent="0.2">
      <c r="A41" s="8" t="s">
        <v>61</v>
      </c>
      <c r="B41" t="s">
        <v>60</v>
      </c>
      <c r="C41">
        <v>22.007999999999999</v>
      </c>
      <c r="D41">
        <v>2.1000000000000001E-2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Comparator algorithims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Tasker, Scott</dc:creator>
  <cp:lastModifiedBy>Tasker, Scott</cp:lastModifiedBy>
  <dcterms:created xsi:type="dcterms:W3CDTF">2019-12-12T19:25:08Z</dcterms:created>
  <dcterms:modified xsi:type="dcterms:W3CDTF">2020-01-09T21:29:39Z</dcterms:modified>
</cp:coreProperties>
</file>