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 name="Comparator algorithims" sheetId="3" r:id="rId6"/>
  </sheets>
</workbook>
</file>

<file path=xl/sharedStrings.xml><?xml version="1.0" encoding="utf-8"?>
<sst xmlns="http://schemas.openxmlformats.org/spreadsheetml/2006/main" uniqueCount="80">
  <si>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</si>
  <si>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</si>
  <si>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</si>
  <si>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</si>
  <si>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</si>
  <si>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</si>
  <si>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 xml:space="preserve">Recall/Sensitivity/Detection Rate </t>
  </si>
  <si>
    <t>Preprocessing</t>
  </si>
  <si>
    <t>FeatureSelection</t>
  </si>
  <si>
    <t xml:space="preserve">Algorithms </t>
  </si>
  <si>
    <t>Tuning</t>
  </si>
  <si>
    <t>Accuracy</t>
  </si>
  <si>
    <t>True Positive</t>
  </si>
  <si>
    <t>True Negative</t>
  </si>
  <si>
    <t>False Positive</t>
  </si>
  <si>
    <t>False Negative</t>
  </si>
  <si>
    <t>precision (or specificity) = TP / (TP + FP)</t>
  </si>
  <si>
    <t>recall (or sensitivity) = TP / (TP + FN)</t>
  </si>
  <si>
    <t>F1score = 2*((Precision*Recall) / sum(Precision, Recall))</t>
  </si>
  <si>
    <t>False Positives Rate</t>
  </si>
  <si>
    <t>Column1</t>
  </si>
  <si>
    <t>Column2</t>
  </si>
  <si>
    <t>StandardScaler</t>
  </si>
  <si>
    <t>RFE, logistic classifier, 10 features</t>
  </si>
  <si>
    <t>NBC</t>
  </si>
  <si>
    <t>default parameters</t>
  </si>
  <si>
    <t>RFE, logistic classifier, 5 features</t>
  </si>
  <si>
    <t>RobustScaler</t>
  </si>
  <si>
    <t>RF</t>
  </si>
  <si>
    <t>KNN</t>
  </si>
  <si>
    <t>tuned parameters</t>
  </si>
  <si>
    <t>LR</t>
  </si>
  <si>
    <t>SVC</t>
  </si>
  <si>
    <t>Decision tree classifier, 10 most important features</t>
  </si>
  <si>
    <t>DT</t>
  </si>
  <si>
    <t>PCA, top 5 features</t>
  </si>
  <si>
    <t>NB</t>
  </si>
  <si>
    <t>SVM</t>
  </si>
  <si>
    <t>Comparator algorithims</t>
  </si>
  <si>
    <t>Intrusion Detection in 802.11 Networks: Empirical Evaluation of Threats and a Public Dataset Constantinos Kolias, Georgios Kambourakis, Angelos Stavrou, and Stefanos Gritzalis</t>
  </si>
  <si>
    <t>Algorithm Correctly Classified%</t>
  </si>
  <si>
    <t>Incorrectly Classified%</t>
  </si>
  <si>
    <t>TP Rate</t>
  </si>
  <si>
    <t>FP Rate</t>
  </si>
  <si>
    <t>Precision</t>
  </si>
  <si>
    <t>Recall</t>
  </si>
  <si>
    <t>F-Measure</t>
  </si>
  <si>
    <t>ROC Area</t>
  </si>
  <si>
    <t>Time</t>
  </si>
  <si>
    <t>AdaBoost</t>
  </si>
  <si>
    <t>Hyperpipes</t>
  </si>
  <si>
    <t>J48</t>
  </si>
  <si>
    <t>Naïve Bayes</t>
  </si>
  <si>
    <t>OneR</t>
  </si>
  <si>
    <t xml:space="preserve"> Random Forest</t>
  </si>
  <si>
    <t>Random Tree</t>
  </si>
  <si>
    <t>ZeroR</t>
  </si>
  <si>
    <t>ME Aminanto, R Choi, HC Tanuwidjaja, PD Yoo and K Kim (2018) Deep abstraction and weighted feature selection for Wi-Fi impersonation detection, IEEE Transactions on Information Forensics and Security, 13(3), 621–636.</t>
  </si>
  <si>
    <t>DFES feature set</t>
  </si>
  <si>
    <t>DR (%)</t>
  </si>
  <si>
    <t>FAR (%)</t>
  </si>
  <si>
    <t>Acc (%)</t>
  </si>
  <si>
    <t>F1(%)</t>
  </si>
  <si>
    <t>Mcc(%)</t>
  </si>
  <si>
    <t>TBM(s)</t>
  </si>
  <si>
    <t>CFS</t>
  </si>
  <si>
    <t>Corr</t>
  </si>
  <si>
    <t>ANN</t>
  </si>
  <si>
    <t>C4.5</t>
  </si>
  <si>
    <t>Comparisons with other work</t>
  </si>
  <si>
    <t>DR</t>
  </si>
  <si>
    <t>FAR</t>
  </si>
  <si>
    <t>Deep Abstraction and Weighted Feature Selection for Wi-Fi Impersonation Detection</t>
  </si>
  <si>
    <t>D-FES-SVM</t>
  </si>
  <si>
    <t>D-FES-ANN</t>
  </si>
  <si>
    <t>D-FES-C4.5</t>
  </si>
  <si>
    <t>M. E. Aminanto, K. Kim, "Detecting impersonation attack in WiFi networks using deep learning approach"</t>
  </si>
  <si>
    <t xml:space="preserve">ANN+SAE </t>
  </si>
  <si>
    <t>Intrusion Detection in 802.11 Networks: Empirical Evaluation of Threats and a Public Dataset</t>
  </si>
  <si>
    <t>Kolias</t>
  </si>
</sst>
</file>

<file path=xl/styles.xml><?xml version="1.0" encoding="utf-8"?>
<styleSheet xmlns="http://schemas.openxmlformats.org/spreadsheetml/2006/main">
  <numFmts count="1">
    <numFmt numFmtId="0" formatCode="General"/>
  </numFmts>
  <fonts count="12">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2"/>
      <color indexed="8"/>
      <name val="Helvetica"/>
    </font>
    <font>
      <b val="1"/>
      <sz val="12"/>
      <color indexed="14"/>
      <name val="Helvetica"/>
    </font>
    <font>
      <sz val="12"/>
      <color indexed="14"/>
      <name val="Calibri"/>
    </font>
    <font>
      <sz val="12"/>
      <color indexed="15"/>
      <name val="Calibri"/>
    </font>
    <font>
      <sz val="14"/>
      <color indexed="8"/>
      <name val="Courier New"/>
    </font>
    <font>
      <sz val="12"/>
      <color indexed="8"/>
      <name val="Helvetica"/>
    </font>
    <font>
      <sz val="12"/>
      <color indexed="19"/>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13">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8"/>
      </top>
      <bottom style="thin">
        <color indexed="8"/>
      </bottom>
      <diagonal/>
    </border>
    <border>
      <left style="thin">
        <color indexed="13"/>
      </left>
      <right/>
      <top style="thin">
        <color indexed="13"/>
      </top>
      <bottom style="thin">
        <color indexed="13"/>
      </bottom>
      <diagonal/>
    </border>
    <border>
      <left/>
      <right/>
      <top style="thin">
        <color indexed="8"/>
      </top>
      <bottom/>
      <diagonal/>
    </border>
    <border>
      <left/>
      <right style="thin">
        <color indexed="13"/>
      </right>
      <top style="thin">
        <color indexed="13"/>
      </top>
      <bottom style="thin">
        <color indexed="13"/>
      </bottom>
      <diagonal/>
    </border>
    <border>
      <left style="thin">
        <color indexed="13"/>
      </left>
      <right style="thin">
        <color indexed="13"/>
      </right>
      <top/>
      <bottom/>
      <diagonal/>
    </border>
    <border>
      <left/>
      <right/>
      <top/>
      <bottom/>
      <diagonal/>
    </border>
    <border>
      <left/>
      <right/>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diagonal/>
    </border>
    <border>
      <left style="thin">
        <color indexed="13"/>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55">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2" applyNumberFormat="0" applyFont="1" applyFill="1" applyBorder="1" applyAlignment="1" applyProtection="0">
      <alignment horizontal="center" vertical="bottom"/>
    </xf>
    <xf numFmtId="49" fontId="0" fillId="4" borderId="2" applyNumberFormat="1" applyFont="1" applyFill="1" applyBorder="1" applyAlignment="1" applyProtection="0">
      <alignment vertical="bottom"/>
    </xf>
    <xf numFmtId="0" fontId="0" fillId="4" borderId="1" applyNumberFormat="0" applyFont="1" applyFill="1" applyBorder="1" applyAlignment="1" applyProtection="0">
      <alignment horizontal="center" vertical="bottom"/>
    </xf>
    <xf numFmtId="49" fontId="5" fillId="4" borderId="3" applyNumberFormat="1" applyFont="1" applyFill="1" applyBorder="1" applyAlignment="1" applyProtection="0">
      <alignment vertical="bottom"/>
    </xf>
    <xf numFmtId="49" fontId="6" fillId="4" borderId="3" applyNumberFormat="1" applyFont="1" applyFill="1" applyBorder="1" applyAlignment="1" applyProtection="0">
      <alignment vertical="bottom"/>
    </xf>
    <xf numFmtId="49" fontId="5" fillId="4" borderId="3" applyNumberFormat="1" applyFont="1" applyFill="1" applyBorder="1" applyAlignment="1" applyProtection="0">
      <alignment horizontal="right" vertical="bottom"/>
    </xf>
    <xf numFmtId="0" fontId="7" fillId="4" borderId="1" applyNumberFormat="0" applyFont="1" applyFill="1" applyBorder="1" applyAlignment="1" applyProtection="0">
      <alignment vertical="bottom"/>
    </xf>
    <xf numFmtId="0" fontId="8" fillId="4" borderId="1"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49" fontId="0" fillId="5" borderId="5" applyNumberFormat="1" applyFont="1" applyFill="1" applyBorder="1" applyAlignment="1" applyProtection="0">
      <alignment vertical="bottom"/>
    </xf>
    <xf numFmtId="49" fontId="0" fillId="5" borderId="5" applyNumberFormat="1" applyFont="1" applyFill="1" applyBorder="1" applyAlignment="1" applyProtection="0">
      <alignment horizontal="center" vertical="bottom"/>
    </xf>
    <xf numFmtId="0" fontId="0" fillId="5" borderId="5" applyNumberFormat="1" applyFont="1" applyFill="1" applyBorder="1" applyAlignment="1" applyProtection="0">
      <alignment vertical="bottom"/>
    </xf>
    <xf numFmtId="0" fontId="0" fillId="5"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0" fillId="4" borderId="7" applyNumberFormat="1" applyFont="1" applyFill="1" applyBorder="1" applyAlignment="1" applyProtection="0">
      <alignment vertical="bottom"/>
    </xf>
    <xf numFmtId="49" fontId="0" fillId="4" borderId="7" applyNumberFormat="1" applyFont="1" applyFill="1" applyBorder="1" applyAlignment="1" applyProtection="0">
      <alignment horizontal="center" vertical="bottom"/>
    </xf>
    <xf numFmtId="0" fontId="0" fillId="4" borderId="7" applyNumberFormat="1" applyFont="1" applyFill="1" applyBorder="1" applyAlignment="1" applyProtection="0">
      <alignment vertical="bottom"/>
    </xf>
    <xf numFmtId="0" fontId="0" fillId="4" borderId="7" applyNumberFormat="0" applyFont="1" applyFill="1" applyBorder="1" applyAlignment="1" applyProtection="0">
      <alignment vertical="bottom"/>
    </xf>
    <xf numFmtId="49" fontId="0" fillId="6" borderId="8" applyNumberFormat="1" applyFont="1" applyFill="1" applyBorder="1" applyAlignment="1" applyProtection="0">
      <alignment vertical="bottom"/>
    </xf>
    <xf numFmtId="49" fontId="0" fillId="6" borderId="8" applyNumberFormat="1" applyFont="1" applyFill="1" applyBorder="1" applyAlignment="1" applyProtection="0">
      <alignment horizontal="center" vertical="bottom"/>
    </xf>
    <xf numFmtId="0" fontId="1" fillId="6" borderId="8" applyNumberFormat="1" applyFont="1" applyFill="1" applyBorder="1" applyAlignment="1" applyProtection="0">
      <alignment vertical="bottom"/>
    </xf>
    <xf numFmtId="0" fontId="0" fillId="6" borderId="8" applyNumberFormat="1" applyFont="1" applyFill="1" applyBorder="1" applyAlignment="1" applyProtection="0">
      <alignment vertical="bottom"/>
    </xf>
    <xf numFmtId="0" fontId="9" fillId="5" borderId="8" applyNumberFormat="0" applyFont="1" applyFill="1" applyBorder="1" applyAlignment="1" applyProtection="0">
      <alignment vertical="bottom"/>
    </xf>
    <xf numFmtId="0" fontId="1" fillId="4" borderId="7" applyNumberFormat="1" applyFont="1" applyFill="1" applyBorder="1" applyAlignment="1" applyProtection="0">
      <alignment vertical="bottom"/>
    </xf>
    <xf numFmtId="0" fontId="9" fillId="4" borderId="7" applyNumberFormat="0" applyFont="1" applyFill="1" applyBorder="1" applyAlignment="1" applyProtection="0">
      <alignment vertical="bottom"/>
    </xf>
    <xf numFmtId="49" fontId="0" fillId="5" borderId="8" applyNumberFormat="1" applyFont="1" applyFill="1" applyBorder="1" applyAlignment="1" applyProtection="0">
      <alignment vertical="bottom"/>
    </xf>
    <xf numFmtId="49" fontId="0" fillId="5" borderId="8" applyNumberFormat="1" applyFont="1" applyFill="1" applyBorder="1" applyAlignment="1" applyProtection="0">
      <alignment horizontal="center" vertical="bottom"/>
    </xf>
    <xf numFmtId="0" fontId="1" fillId="5" borderId="8" applyNumberFormat="1" applyFont="1" applyFill="1" applyBorder="1" applyAlignment="1" applyProtection="0">
      <alignment vertical="bottom"/>
    </xf>
    <xf numFmtId="0" fontId="0" fillId="5" borderId="8" applyNumberFormat="1" applyFont="1" applyFill="1" applyBorder="1" applyAlignment="1" applyProtection="0">
      <alignment vertical="bottom"/>
    </xf>
    <xf numFmtId="0" fontId="0" fillId="5" borderId="8" applyNumberFormat="0" applyFont="1" applyFill="1" applyBorder="1" applyAlignment="1" applyProtection="0">
      <alignment vertical="bottom"/>
    </xf>
    <xf numFmtId="0" fontId="10" fillId="5" borderId="8" applyNumberFormat="1" applyFont="1" applyFill="1" applyBorder="1" applyAlignment="1" applyProtection="0">
      <alignment vertical="bottom"/>
    </xf>
    <xf numFmtId="0" fontId="10" fillId="4" borderId="7" applyNumberFormat="1" applyFont="1" applyFill="1" applyBorder="1" applyAlignment="1" applyProtection="0">
      <alignment vertical="bottom"/>
    </xf>
    <xf numFmtId="49" fontId="10" fillId="4" borderId="7" applyNumberFormat="1" applyFont="1" applyFill="1" applyBorder="1" applyAlignment="1" applyProtection="0">
      <alignment vertical="bottom"/>
    </xf>
    <xf numFmtId="0" fontId="0" fillId="5" borderId="9" applyNumberFormat="0" applyFont="1" applyFill="1" applyBorder="1" applyAlignment="1" applyProtection="0">
      <alignment vertical="bottom"/>
    </xf>
    <xf numFmtId="0" fontId="0" fillId="5" borderId="9" applyNumberFormat="0" applyFont="1" applyFill="1" applyBorder="1" applyAlignment="1" applyProtection="0">
      <alignment horizontal="center" vertical="bottom"/>
    </xf>
    <xf numFmtId="0" fontId="0" fillId="4" borderId="10" applyNumberFormat="0" applyFont="1" applyFill="1" applyBorder="1"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0" fontId="0" borderId="11" applyNumberFormat="0" applyFont="1" applyFill="0" applyBorder="1" applyAlignment="1" applyProtection="0">
      <alignment vertical="bottom"/>
    </xf>
    <xf numFmtId="0" fontId="0" borderId="4" applyNumberFormat="0" applyFont="1" applyFill="0" applyBorder="1" applyAlignment="1" applyProtection="0">
      <alignment vertical="bottom"/>
    </xf>
    <xf numFmtId="49" fontId="0" fillId="7" borderId="8" applyNumberFormat="1" applyFont="1" applyFill="1" applyBorder="1" applyAlignment="1" applyProtection="0">
      <alignment vertical="bottom" wrapText="1"/>
    </xf>
    <xf numFmtId="0" fontId="0" borderId="6" applyNumberFormat="0" applyFont="1" applyFill="0" applyBorder="1" applyAlignment="1" applyProtection="0">
      <alignment vertical="bottom"/>
    </xf>
    <xf numFmtId="0" fontId="0" borderId="12" applyNumberFormat="0" applyFont="1" applyFill="0" applyBorder="1" applyAlignment="1" applyProtection="0">
      <alignment vertical="bottom"/>
    </xf>
    <xf numFmtId="49" fontId="11"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303336"/>
      <rgbColor rgb="ff2b91af"/>
      <rgbColor rgb="ffd8d8d8"/>
      <rgbColor rgb="ff70ad47"/>
      <rgbColor rgb="ffffc000"/>
      <rgbColor rgb="ff33333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38</v>
      </c>
      <c r="C11" s="3"/>
      <c r="D11" s="3"/>
    </row>
    <row r="12">
      <c r="B12" s="4"/>
      <c r="C12" t="s" s="4">
        <v>5</v>
      </c>
      <c r="D12" t="s" s="5">
        <v>38</v>
      </c>
    </row>
  </sheetData>
  <mergeCells count="1">
    <mergeCell ref="B3:D3"/>
  </mergeCells>
  <hyperlinks>
    <hyperlink ref="D10" location="'Sheet1'!R1C1" tooltip="" display="Sheet1"/>
    <hyperlink ref="D12" location="'Comparator algorithims'!R1C1" tooltip="" display="Comparator algorithims"/>
  </hyperlinks>
</worksheet>
</file>

<file path=xl/worksheets/sheet2.xml><?xml version="1.0" encoding="utf-8"?>
<worksheet xmlns:r="http://schemas.openxmlformats.org/officeDocument/2006/relationships" xmlns="http://schemas.openxmlformats.org/spreadsheetml/2006/main">
  <dimension ref="A1:W105"/>
  <sheetViews>
    <sheetView workbookViewId="0" showGridLines="0" defaultGridColor="1"/>
  </sheetViews>
  <sheetFormatPr defaultColWidth="10.8333" defaultRowHeight="16" customHeight="1" outlineLevelRow="0" outlineLevelCol="0"/>
  <cols>
    <col min="1" max="1" width="10.8516" style="6" customWidth="1"/>
    <col min="2" max="2" width="16.5" style="6" customWidth="1"/>
    <col min="3" max="3" width="44.3516" style="6" customWidth="1"/>
    <col min="4" max="4" width="13" style="6" customWidth="1"/>
    <col min="5" max="5" width="20.1719" style="6" customWidth="1"/>
    <col min="6" max="6" width="13.5" style="6" customWidth="1"/>
    <col min="7" max="7" width="11.8516" style="6" customWidth="1"/>
    <col min="8" max="8" width="14.3516" style="6" customWidth="1"/>
    <col min="9" max="9" width="14.6719" style="6" customWidth="1"/>
    <col min="10" max="10" width="15.8516" style="6" customWidth="1"/>
    <col min="11" max="11" width="38.3516" style="6" customWidth="1"/>
    <col min="12" max="12" width="34.6719" style="6" customWidth="1"/>
    <col min="13" max="13" width="48.8516" style="6" customWidth="1"/>
    <col min="14" max="14" width="23.3516" style="6" customWidth="1"/>
    <col min="15" max="15" width="23.5" style="6" customWidth="1"/>
    <col min="16" max="16" width="28.5" style="6" customWidth="1"/>
    <col min="17" max="20" width="10.8516" style="6" customWidth="1"/>
    <col min="21" max="21" width="24.6719" style="6" customWidth="1"/>
    <col min="22" max="22" width="22.3516" style="6" customWidth="1"/>
    <col min="23" max="23" width="10.8516" style="6" customWidth="1"/>
    <col min="24" max="256" width="10.8516" style="6" customWidth="1"/>
  </cols>
  <sheetData>
    <row r="1" ht="17" customHeight="1">
      <c r="A1" s="7"/>
      <c r="B1" s="8"/>
      <c r="C1" s="8"/>
      <c r="D1" s="8"/>
      <c r="E1" s="8"/>
      <c r="F1" s="9"/>
      <c r="G1" s="9"/>
      <c r="H1" s="9"/>
      <c r="I1" s="9"/>
      <c r="J1" s="8"/>
      <c r="K1" s="8"/>
      <c r="L1" t="s" s="10">
        <v>6</v>
      </c>
      <c r="M1" s="8"/>
      <c r="N1" s="8"/>
      <c r="O1" s="8"/>
      <c r="P1" s="9"/>
      <c r="Q1" s="11"/>
      <c r="R1" s="11"/>
      <c r="S1" s="11"/>
      <c r="T1" s="11"/>
      <c r="U1" s="7"/>
      <c r="V1" s="7"/>
      <c r="W1" s="7"/>
    </row>
    <row r="2" ht="17" customHeight="1">
      <c r="A2" s="7"/>
      <c r="B2" t="s" s="12">
        <v>7</v>
      </c>
      <c r="C2" t="s" s="12">
        <v>8</v>
      </c>
      <c r="D2" t="s" s="12">
        <v>9</v>
      </c>
      <c r="E2" t="s" s="12">
        <v>10</v>
      </c>
      <c r="F2" t="s" s="12">
        <v>11</v>
      </c>
      <c r="G2" t="s" s="12">
        <v>12</v>
      </c>
      <c r="H2" t="s" s="12">
        <v>13</v>
      </c>
      <c r="I2" t="s" s="12">
        <v>14</v>
      </c>
      <c r="J2" t="s" s="12">
        <v>15</v>
      </c>
      <c r="K2" t="s" s="13">
        <v>16</v>
      </c>
      <c r="L2" t="s" s="13">
        <v>17</v>
      </c>
      <c r="M2" t="s" s="12">
        <v>18</v>
      </c>
      <c r="N2" t="s" s="14">
        <v>19</v>
      </c>
      <c r="O2" t="s" s="12">
        <v>20</v>
      </c>
      <c r="P2" t="s" s="12">
        <v>21</v>
      </c>
      <c r="Q2" s="7"/>
      <c r="R2" s="7"/>
      <c r="S2" s="7"/>
      <c r="T2" s="7"/>
      <c r="U2" s="15"/>
      <c r="V2" s="15"/>
      <c r="W2" s="16"/>
    </row>
    <row r="3" ht="17" customHeight="1">
      <c r="A3" s="17"/>
      <c r="B3" t="s" s="18">
        <v>22</v>
      </c>
      <c r="C3" t="s" s="18">
        <v>23</v>
      </c>
      <c r="D3" t="s" s="18">
        <v>24</v>
      </c>
      <c r="E3" t="s" s="19">
        <v>25</v>
      </c>
      <c r="F3" s="20">
        <v>0.5</v>
      </c>
      <c r="G3" s="20">
        <v>20079</v>
      </c>
      <c r="H3" s="20">
        <v>0</v>
      </c>
      <c r="I3" s="20">
        <v>20079</v>
      </c>
      <c r="J3" s="20">
        <v>0</v>
      </c>
      <c r="K3" s="20">
        <f>G3:G3/(G3:G3+I3:I3)</f>
        <v>0.5</v>
      </c>
      <c r="L3" s="20">
        <f>G3:G3/(G3:G3+J3:J3)</f>
        <v>1</v>
      </c>
      <c r="M3" s="20">
        <f>2*((K3*L3)/SUM(K3,L3))</f>
        <v>0.666666666666667</v>
      </c>
      <c r="N3" s="20">
        <f>I3:I3/(I3:I3+H3:H3)</f>
        <v>1</v>
      </c>
      <c r="O3" s="21"/>
      <c r="P3" s="21"/>
      <c r="Q3" s="22"/>
      <c r="R3" s="7"/>
      <c r="S3" s="7"/>
      <c r="T3" s="7"/>
      <c r="U3" s="7"/>
      <c r="V3" s="7"/>
      <c r="W3" s="7"/>
    </row>
    <row r="4" ht="17" customHeight="1">
      <c r="A4" s="7"/>
      <c r="B4" t="s" s="23">
        <v>22</v>
      </c>
      <c r="C4" t="s" s="23">
        <v>26</v>
      </c>
      <c r="D4" t="s" s="23">
        <v>24</v>
      </c>
      <c r="E4" t="s" s="24">
        <v>25</v>
      </c>
      <c r="F4" s="25">
        <v>0.5</v>
      </c>
      <c r="G4" s="25">
        <v>20079</v>
      </c>
      <c r="H4" s="25">
        <v>0</v>
      </c>
      <c r="I4" s="25">
        <v>20079</v>
      </c>
      <c r="J4" s="25">
        <v>0</v>
      </c>
      <c r="K4" s="25">
        <f>G4:G4/(G4:G4+I4:I4)</f>
        <v>0.5</v>
      </c>
      <c r="L4" s="25">
        <f>G4:G4/(G4:G4+J4:J4)</f>
        <v>1</v>
      </c>
      <c r="M4" s="25">
        <f>2*((K4*L4)/SUM(K4,L4))</f>
        <v>0.666666666666667</v>
      </c>
      <c r="N4" s="25">
        <f>I4:I4/(I4:I4+H4:H4)</f>
        <v>1</v>
      </c>
      <c r="O4" s="26"/>
      <c r="P4" s="26"/>
      <c r="Q4" s="7"/>
      <c r="R4" s="7"/>
      <c r="S4" s="7"/>
      <c r="T4" s="7"/>
      <c r="U4" s="7"/>
      <c r="V4" s="7"/>
      <c r="W4" s="7"/>
    </row>
    <row r="5" ht="19" customHeight="1">
      <c r="A5" s="17"/>
      <c r="B5" t="s" s="27">
        <v>27</v>
      </c>
      <c r="C5" t="s" s="27">
        <v>23</v>
      </c>
      <c r="D5" t="s" s="27">
        <v>28</v>
      </c>
      <c r="E5" t="s" s="28">
        <v>25</v>
      </c>
      <c r="F5" s="29">
        <v>0.976144230290353</v>
      </c>
      <c r="G5" s="30">
        <v>20076</v>
      </c>
      <c r="H5" s="30">
        <v>19124</v>
      </c>
      <c r="I5" s="30">
        <v>955</v>
      </c>
      <c r="J5" s="30">
        <v>3</v>
      </c>
      <c r="K5" s="30">
        <f>G5:G5/(G5:G5+I5:I5)</f>
        <v>0.954590842090248</v>
      </c>
      <c r="L5" s="30">
        <f>G5:G5/(G5:G5+J5:J5)</f>
        <v>0.999850590168833</v>
      </c>
      <c r="M5" s="30">
        <f>2*((K5*L5)/SUM(K5,L5))</f>
        <v>0.9766966674774989</v>
      </c>
      <c r="N5" s="30">
        <f>I5:I5/(I5:I5+H5:H5)</f>
        <v>0.0475621295881269</v>
      </c>
      <c r="O5" s="31"/>
      <c r="P5" s="31"/>
      <c r="Q5" s="22"/>
      <c r="R5" s="7"/>
      <c r="S5" s="7"/>
      <c r="T5" s="7"/>
      <c r="U5" s="7"/>
      <c r="V5" s="7"/>
      <c r="W5" s="7"/>
    </row>
    <row r="6" ht="19" customHeight="1">
      <c r="A6" s="7"/>
      <c r="B6" t="s" s="23">
        <v>27</v>
      </c>
      <c r="C6" t="s" s="23">
        <v>23</v>
      </c>
      <c r="D6" t="s" s="23">
        <v>29</v>
      </c>
      <c r="E6" t="s" s="24">
        <v>30</v>
      </c>
      <c r="F6" s="32">
        <v>0.975521689327157</v>
      </c>
      <c r="G6" s="25">
        <v>20076</v>
      </c>
      <c r="H6" s="25">
        <v>19099</v>
      </c>
      <c r="I6" s="25">
        <v>980</v>
      </c>
      <c r="J6" s="25">
        <v>3</v>
      </c>
      <c r="K6" s="25">
        <f>G6:G6/(G6:G6+I6:I6)</f>
        <v>0.953457446808511</v>
      </c>
      <c r="L6" s="25">
        <f>G6:G6/(G6:G6+J6:J6)</f>
        <v>0.999850590168833</v>
      </c>
      <c r="M6" s="25">
        <f>2*((K6*L6)/SUM(K6,L6))</f>
        <v>0.976103075240063</v>
      </c>
      <c r="N6" s="25">
        <f>I6:I6/(I6:I6+H6:H6)</f>
        <v>0.0488072115145177</v>
      </c>
      <c r="O6" s="33"/>
      <c r="P6" s="33"/>
      <c r="Q6" s="7"/>
      <c r="R6" s="7"/>
      <c r="S6" s="7"/>
      <c r="T6" s="7"/>
      <c r="U6" s="7"/>
      <c r="V6" s="7"/>
      <c r="W6" s="7"/>
    </row>
    <row r="7" ht="19" customHeight="1">
      <c r="A7" s="17"/>
      <c r="B7" t="s" s="34">
        <v>27</v>
      </c>
      <c r="C7" t="s" s="34">
        <v>23</v>
      </c>
      <c r="D7" t="s" s="34">
        <v>31</v>
      </c>
      <c r="E7" t="s" s="35">
        <v>30</v>
      </c>
      <c r="F7" s="36">
        <v>0.975098361472184</v>
      </c>
      <c r="G7" s="37">
        <v>20076</v>
      </c>
      <c r="H7" s="37">
        <v>19082</v>
      </c>
      <c r="I7" s="37">
        <v>997</v>
      </c>
      <c r="J7" s="37">
        <v>3</v>
      </c>
      <c r="K7" s="37">
        <f>G7:G7/(G7:G7+I7:I7)</f>
        <v>0.952688274094813</v>
      </c>
      <c r="L7" s="37">
        <f>G7:G7/(G7:G7+J7:J7)</f>
        <v>0.999850590168833</v>
      </c>
      <c r="M7" s="37">
        <f>2*((K7*L7)/SUM(K7,L7))</f>
        <v>0.975699844479004</v>
      </c>
      <c r="N7" s="37">
        <f>I7:I7/(I7:I7+H7:H7)</f>
        <v>0.0496538672244634</v>
      </c>
      <c r="O7" s="38"/>
      <c r="P7" s="38"/>
      <c r="Q7" s="22"/>
      <c r="R7" s="7"/>
      <c r="S7" s="7"/>
      <c r="T7" s="7"/>
      <c r="U7" s="7"/>
      <c r="V7" s="7"/>
      <c r="W7" s="7"/>
    </row>
    <row r="8" ht="19" customHeight="1">
      <c r="A8" s="7"/>
      <c r="B8" t="s" s="23">
        <v>27</v>
      </c>
      <c r="C8" t="s" s="23">
        <v>23</v>
      </c>
      <c r="D8" t="s" s="23">
        <v>31</v>
      </c>
      <c r="E8" t="s" s="24">
        <v>25</v>
      </c>
      <c r="F8" s="32">
        <v>0.962697345485332</v>
      </c>
      <c r="G8" s="25">
        <v>20076</v>
      </c>
      <c r="H8" s="25">
        <v>18584</v>
      </c>
      <c r="I8" s="25">
        <v>1495</v>
      </c>
      <c r="J8" s="25">
        <v>3</v>
      </c>
      <c r="K8" s="25">
        <f>G8:G8/(G8:G8+I8:I8)</f>
        <v>0.930693987297761</v>
      </c>
      <c r="L8" s="25">
        <f>G8:G8/(G8:G8+J8:J8)</f>
        <v>0.999850590168833</v>
      </c>
      <c r="M8" s="25">
        <f>2*((K8*L8)/SUM(K8,L8))</f>
        <v>0.964033613445378</v>
      </c>
      <c r="N8" s="25">
        <f>I8:I8/(I8:I8+H8:H8)</f>
        <v>0.0744558991981672</v>
      </c>
      <c r="O8" s="26"/>
      <c r="P8" s="26"/>
      <c r="Q8" s="7"/>
      <c r="R8" s="7"/>
      <c r="S8" s="7"/>
      <c r="T8" s="7"/>
      <c r="U8" s="7"/>
      <c r="V8" s="7"/>
      <c r="W8" s="7"/>
    </row>
    <row r="9" ht="19" customHeight="1">
      <c r="A9" s="17"/>
      <c r="B9" t="s" s="27">
        <v>27</v>
      </c>
      <c r="C9" t="s" s="27">
        <v>23</v>
      </c>
      <c r="D9" t="s" s="27">
        <v>28</v>
      </c>
      <c r="E9" t="s" s="28">
        <v>30</v>
      </c>
      <c r="F9" s="29">
        <v>0.976144230290353</v>
      </c>
      <c r="G9" s="30">
        <v>20076</v>
      </c>
      <c r="H9" s="30">
        <v>19124</v>
      </c>
      <c r="I9" s="30">
        <v>955</v>
      </c>
      <c r="J9" s="30">
        <v>3</v>
      </c>
      <c r="K9" s="30">
        <f>G9/(G9+I9)</f>
        <v>0.954590842090248</v>
      </c>
      <c r="L9" s="30">
        <f>G9/(G9+J9)</f>
        <v>0.999850590168833</v>
      </c>
      <c r="M9" s="30">
        <f>2*((K9*L9)/SUM(K9,L9))</f>
        <v>0.9766966674774989</v>
      </c>
      <c r="N9" s="30">
        <f>I9/(I9+H9)</f>
        <v>0.0475621295881269</v>
      </c>
      <c r="O9" s="38"/>
      <c r="P9" s="38"/>
      <c r="Q9" s="22"/>
      <c r="R9" s="7"/>
      <c r="S9" s="7"/>
      <c r="T9" s="7"/>
      <c r="U9" s="7"/>
      <c r="V9" s="7"/>
      <c r="W9" s="7"/>
    </row>
    <row r="10" ht="19" customHeight="1">
      <c r="A10" s="7"/>
      <c r="B10" t="s" s="23">
        <v>27</v>
      </c>
      <c r="C10" t="s" s="23">
        <v>23</v>
      </c>
      <c r="D10" t="s" s="23">
        <v>32</v>
      </c>
      <c r="E10" t="s" s="24">
        <v>25</v>
      </c>
      <c r="F10" s="32">
        <v>0.9625728372926931</v>
      </c>
      <c r="G10" s="25">
        <v>20073</v>
      </c>
      <c r="H10" s="25">
        <v>18582</v>
      </c>
      <c r="I10" s="25">
        <v>1497</v>
      </c>
      <c r="J10" s="25">
        <v>6</v>
      </c>
      <c r="K10" s="25">
        <f>G10:G10/(G10:G10+I10:I10)</f>
        <v>0.930598052851182</v>
      </c>
      <c r="L10" s="25">
        <f>G10:G10/(G10:G10+J10:J10)</f>
        <v>0.999701180337666</v>
      </c>
      <c r="M10" s="25">
        <f>2*((K10*L10)/SUM(K10,L10))</f>
        <v>0.963912698984369</v>
      </c>
      <c r="N10" s="25">
        <f>I10:I10/(I10:I10+H10:H10)</f>
        <v>0.0745555057522785</v>
      </c>
      <c r="O10" s="26"/>
      <c r="P10" s="26"/>
      <c r="Q10" s="7"/>
      <c r="R10" s="7"/>
      <c r="S10" s="7"/>
      <c r="T10" s="7"/>
      <c r="U10" s="7"/>
      <c r="V10" s="7"/>
      <c r="W10" s="7"/>
    </row>
    <row r="11" ht="17" customHeight="1">
      <c r="A11" s="17"/>
      <c r="B11" t="s" s="34">
        <v>22</v>
      </c>
      <c r="C11" t="s" s="34">
        <v>33</v>
      </c>
      <c r="D11" t="s" s="34">
        <v>24</v>
      </c>
      <c r="E11" t="s" s="35">
        <v>25</v>
      </c>
      <c r="F11" s="37">
        <v>0.499551770506499</v>
      </c>
      <c r="G11" s="37">
        <v>20054</v>
      </c>
      <c r="H11" s="37">
        <v>7</v>
      </c>
      <c r="I11" s="37">
        <v>20072</v>
      </c>
      <c r="J11" s="37">
        <v>25</v>
      </c>
      <c r="K11" s="37">
        <f>G11:G11/(G11:G11+I11:I11)</f>
        <v>0.499775706524448</v>
      </c>
      <c r="L11" s="39">
        <f>G11:G11/(G11:G11+J11:J11)</f>
        <v>0.9987549180736091</v>
      </c>
      <c r="M11" s="39">
        <f>2*((K11*L11)/SUM(K11,L11))</f>
        <v>0.666190515737895</v>
      </c>
      <c r="N11" s="37">
        <f>I11:I11/(I11:I11+H11:H11)</f>
        <v>0.999651377060611</v>
      </c>
      <c r="O11" s="38"/>
      <c r="P11" s="38"/>
      <c r="Q11" s="22"/>
      <c r="R11" s="7"/>
      <c r="S11" s="7"/>
      <c r="T11" s="7"/>
      <c r="U11" s="7"/>
      <c r="V11" s="7"/>
      <c r="W11" s="7"/>
    </row>
    <row r="12" ht="19" customHeight="1">
      <c r="A12" s="7"/>
      <c r="B12" t="s" s="23">
        <v>27</v>
      </c>
      <c r="C12" t="s" s="23">
        <v>33</v>
      </c>
      <c r="D12" t="s" s="23">
        <v>29</v>
      </c>
      <c r="E12" t="s" s="24">
        <v>25</v>
      </c>
      <c r="F12" s="32">
        <v>0.988196623337815</v>
      </c>
      <c r="G12" s="25">
        <v>20053</v>
      </c>
      <c r="H12" s="25">
        <v>19631</v>
      </c>
      <c r="I12" s="25">
        <v>448</v>
      </c>
      <c r="J12" s="25">
        <v>26</v>
      </c>
      <c r="K12" s="25">
        <f>G12:G12/(G12:G12+I12:I12)</f>
        <v>0.978147407443539</v>
      </c>
      <c r="L12" s="25">
        <f>G12:G12/(G12:G12+J12:J12)</f>
        <v>0.998705114796554</v>
      </c>
      <c r="M12" s="25">
        <f>2*((K12*L12)/SUM(K12,L12))</f>
        <v>0.988319369147363</v>
      </c>
      <c r="N12" s="25">
        <f>I12:I12/(I12:I12+H12:H12)</f>
        <v>0.0223118681209224</v>
      </c>
      <c r="O12" s="33"/>
      <c r="P12" s="33"/>
      <c r="Q12" s="7"/>
      <c r="R12" s="7"/>
      <c r="S12" s="7"/>
      <c r="T12" s="7"/>
      <c r="U12" s="7"/>
      <c r="V12" s="7"/>
      <c r="W12" s="7"/>
    </row>
    <row r="13" ht="17" customHeight="1">
      <c r="A13" s="17"/>
      <c r="B13" t="s" s="34">
        <v>22</v>
      </c>
      <c r="C13" t="s" s="34">
        <v>23</v>
      </c>
      <c r="D13" t="s" s="34">
        <v>29</v>
      </c>
      <c r="E13" t="s" s="35">
        <v>25</v>
      </c>
      <c r="F13" s="37">
        <v>0.535011703770108</v>
      </c>
      <c r="G13" s="37">
        <v>20041</v>
      </c>
      <c r="H13" s="37">
        <v>1444</v>
      </c>
      <c r="I13" s="37">
        <v>18635</v>
      </c>
      <c r="J13" s="37">
        <v>38</v>
      </c>
      <c r="K13" s="37">
        <f>G13:G13/(G13:G13+I13:I13)</f>
        <v>0.518176647016237</v>
      </c>
      <c r="L13" s="37">
        <f>G13:G13/(G13:G13+J13:J13)</f>
        <v>0.9981074754718861</v>
      </c>
      <c r="M13" s="37">
        <f>2*((K13*L13)/SUM(K13,L13))</f>
        <v>0.682188749893626</v>
      </c>
      <c r="N13" s="37">
        <f>I13:I13/(I13:I13+H13:H13)</f>
        <v>0.92808406793167</v>
      </c>
      <c r="O13" s="38"/>
      <c r="P13" s="38"/>
      <c r="Q13" s="22"/>
      <c r="R13" s="7"/>
      <c r="S13" s="7"/>
      <c r="T13" s="7"/>
      <c r="U13" s="7"/>
      <c r="V13" s="7"/>
      <c r="W13" s="7"/>
    </row>
    <row r="14" ht="17" customHeight="1">
      <c r="A14" s="7"/>
      <c r="B14" t="s" s="23">
        <v>22</v>
      </c>
      <c r="C14" t="s" s="23">
        <v>23</v>
      </c>
      <c r="D14" t="s" s="23">
        <v>29</v>
      </c>
      <c r="E14" t="s" s="24">
        <v>30</v>
      </c>
      <c r="F14" s="25">
        <v>0.53476268738483</v>
      </c>
      <c r="G14" s="25">
        <v>20031</v>
      </c>
      <c r="H14" s="25">
        <v>1444</v>
      </c>
      <c r="I14" s="25">
        <v>18635</v>
      </c>
      <c r="J14" s="25">
        <v>48</v>
      </c>
      <c r="K14" s="25">
        <f>G14:G14/(G14:G14+I14:I14)</f>
        <v>0.51805203537992</v>
      </c>
      <c r="L14" s="25">
        <f>G14:G14/(G14:G14+J14:J14)</f>
        <v>0.99760944270133</v>
      </c>
      <c r="M14" s="25">
        <f>2*((K14*L14)/SUM(K14,L14))</f>
        <v>0.681964422504043</v>
      </c>
      <c r="N14" s="25">
        <f>I14:I14/(I14:I14+H14:H14)</f>
        <v>0.92808406793167</v>
      </c>
      <c r="O14" s="26"/>
      <c r="P14" s="26"/>
      <c r="Q14" s="7"/>
      <c r="R14" s="7"/>
      <c r="S14" s="7"/>
      <c r="T14" s="7"/>
      <c r="U14" s="7"/>
      <c r="V14" s="7"/>
      <c r="W14" s="7"/>
    </row>
    <row r="15" ht="17" customHeight="1">
      <c r="A15" s="17"/>
      <c r="B15" t="s" s="34">
        <v>22</v>
      </c>
      <c r="C15" t="s" s="34">
        <v>23</v>
      </c>
      <c r="D15" t="s" s="34">
        <v>34</v>
      </c>
      <c r="E15" t="s" s="35">
        <v>30</v>
      </c>
      <c r="F15" s="37">
        <v>0.533293490711689</v>
      </c>
      <c r="G15" s="37">
        <v>19949</v>
      </c>
      <c r="H15" s="37">
        <v>1467</v>
      </c>
      <c r="I15" s="37">
        <v>18612</v>
      </c>
      <c r="J15" s="37">
        <v>130</v>
      </c>
      <c r="K15" s="37">
        <f>G15:G15/(G15:G15+I15:I15)</f>
        <v>0.5173361686678249</v>
      </c>
      <c r="L15" s="37">
        <f>G15:G15/(G15:G15+J15:J15)</f>
        <v>0.993525573982768</v>
      </c>
      <c r="M15" s="37">
        <f>2*((K15*L15)/SUM(K15,L15))</f>
        <v>0.6803888130968621</v>
      </c>
      <c r="N15" s="37">
        <f>I15:I15/(I15:I15+H15:H15)</f>
        <v>0.92693859255939</v>
      </c>
      <c r="O15" s="38"/>
      <c r="P15" s="38"/>
      <c r="Q15" s="22"/>
      <c r="R15" s="7"/>
      <c r="S15" s="7"/>
      <c r="T15" s="7"/>
      <c r="U15" s="7"/>
      <c r="V15" s="7"/>
      <c r="W15" s="7"/>
    </row>
    <row r="16" ht="17" customHeight="1">
      <c r="A16" s="7"/>
      <c r="B16" t="s" s="23">
        <v>22</v>
      </c>
      <c r="C16" t="s" s="23">
        <v>23</v>
      </c>
      <c r="D16" t="s" s="23">
        <v>28</v>
      </c>
      <c r="E16" t="s" s="24">
        <v>25</v>
      </c>
      <c r="F16" s="25">
        <v>0.5330942776034659</v>
      </c>
      <c r="G16" s="25">
        <v>19941</v>
      </c>
      <c r="H16" s="25">
        <v>1467</v>
      </c>
      <c r="I16" s="25">
        <v>18612</v>
      </c>
      <c r="J16" s="25">
        <v>138</v>
      </c>
      <c r="K16" s="25">
        <f>G16:G16/(G16:G16+I16:I16)</f>
        <v>0.517236012761653</v>
      </c>
      <c r="L16" s="25">
        <f>G16:G16/(G16:G16+J16:J16)</f>
        <v>0.993127147766323</v>
      </c>
      <c r="M16" s="25">
        <f>2*((K16*L16)/SUM(K16,L16))</f>
        <v>0.680208759721654</v>
      </c>
      <c r="N16" s="25">
        <f>I16:I16/(I16:I16+H16:H16)</f>
        <v>0.92693859255939</v>
      </c>
      <c r="O16" s="26"/>
      <c r="P16" s="26"/>
      <c r="Q16" s="7"/>
      <c r="R16" s="7"/>
      <c r="S16" s="7"/>
      <c r="T16" s="7"/>
      <c r="U16" s="7"/>
      <c r="V16" s="7"/>
      <c r="W16" s="7"/>
    </row>
    <row r="17" ht="17" customHeight="1">
      <c r="A17" s="17"/>
      <c r="B17" t="s" s="34">
        <v>22</v>
      </c>
      <c r="C17" t="s" s="34">
        <v>23</v>
      </c>
      <c r="D17" t="s" s="34">
        <v>32</v>
      </c>
      <c r="E17" t="s" s="35">
        <v>30</v>
      </c>
      <c r="F17" s="37">
        <v>0.496563573883162</v>
      </c>
      <c r="G17" s="37">
        <v>19941</v>
      </c>
      <c r="H17" s="37">
        <v>0</v>
      </c>
      <c r="I17" s="37">
        <v>20079</v>
      </c>
      <c r="J17" s="37">
        <v>138</v>
      </c>
      <c r="K17" s="37">
        <f>G17:G17/(G17:G17+I17:I17)</f>
        <v>0.498275862068966</v>
      </c>
      <c r="L17" s="37">
        <f>G17:G17/(G17:G17+J17:J17)</f>
        <v>0.993127147766323</v>
      </c>
      <c r="M17" s="37">
        <f>2*((K17*L17)/SUM(K17,L17))</f>
        <v>0.663605051664754</v>
      </c>
      <c r="N17" s="37">
        <f>I17:I17/(I17:I17+H17:H17)</f>
        <v>1</v>
      </c>
      <c r="O17" s="38"/>
      <c r="P17" s="38"/>
      <c r="Q17" s="22"/>
      <c r="R17" s="7"/>
      <c r="S17" s="7"/>
      <c r="T17" s="7"/>
      <c r="U17" s="7"/>
      <c r="V17" s="7"/>
      <c r="W17" s="7"/>
    </row>
    <row r="18" ht="18" customHeight="1">
      <c r="A18" s="7"/>
      <c r="B18" t="s" s="23">
        <v>22</v>
      </c>
      <c r="C18" t="s" s="23">
        <v>23</v>
      </c>
      <c r="D18" t="s" s="23">
        <v>34</v>
      </c>
      <c r="E18" t="s" s="24">
        <v>25</v>
      </c>
      <c r="F18" s="25">
        <v>0.533044474326411</v>
      </c>
      <c r="G18" s="25">
        <v>19939</v>
      </c>
      <c r="H18" s="25">
        <v>1467</v>
      </c>
      <c r="I18" s="25">
        <v>18612</v>
      </c>
      <c r="J18" s="25">
        <v>140</v>
      </c>
      <c r="K18" s="25">
        <f>G18:G18/(G18:G18+I18:I18)</f>
        <v>0.517210967290083</v>
      </c>
      <c r="L18" s="25">
        <f>G18:G18/(G18:G18+J18:J18)</f>
        <v>0.993027541212212</v>
      </c>
      <c r="M18" s="25">
        <f>2*((K18*L18)/SUM(K18,L18))</f>
        <v>0.680163738700324</v>
      </c>
      <c r="N18" s="25">
        <f>I18:I18/(I18:I18+H18:H18)</f>
        <v>0.92693859255939</v>
      </c>
      <c r="O18" s="26"/>
      <c r="P18" s="26"/>
      <c r="Q18" s="7"/>
      <c r="R18" s="7"/>
      <c r="S18" s="7"/>
      <c r="T18" s="7"/>
      <c r="U18" s="7"/>
      <c r="V18" s="7"/>
      <c r="W18" s="7"/>
    </row>
    <row r="19" ht="17" customHeight="1">
      <c r="A19" s="17"/>
      <c r="B19" t="s" s="34">
        <v>22</v>
      </c>
      <c r="C19" t="s" s="34">
        <v>26</v>
      </c>
      <c r="D19" t="s" s="34">
        <v>34</v>
      </c>
      <c r="E19" t="s" s="35">
        <v>30</v>
      </c>
      <c r="F19" s="37">
        <v>0.533019572687883</v>
      </c>
      <c r="G19" s="37">
        <v>19937</v>
      </c>
      <c r="H19" s="37">
        <v>1468</v>
      </c>
      <c r="I19" s="37">
        <v>18611</v>
      </c>
      <c r="J19" s="37">
        <v>142</v>
      </c>
      <c r="K19" s="37">
        <f>G19:G19/(G19:G19+I19:I19)</f>
        <v>0.517199335892913</v>
      </c>
      <c r="L19" s="37">
        <f>G19:G19/(G19:G19+J19:J19)</f>
        <v>0.992927934658101</v>
      </c>
      <c r="M19" s="37">
        <f>2*((K19*L19)/SUM(K19,L19))</f>
        <v>0.6801303153836969</v>
      </c>
      <c r="N19" s="37">
        <f>I19:I19/(I19:I19+H19:H19)</f>
        <v>0.926888789282335</v>
      </c>
      <c r="O19" s="38"/>
      <c r="P19" s="38"/>
      <c r="Q19" s="22"/>
      <c r="R19" s="7"/>
      <c r="S19" s="7"/>
      <c r="T19" s="7"/>
      <c r="U19" s="7"/>
      <c r="V19" s="7"/>
      <c r="W19" s="7"/>
    </row>
    <row r="20" ht="17" customHeight="1">
      <c r="A20" s="7"/>
      <c r="B20" t="s" s="23">
        <v>22</v>
      </c>
      <c r="C20" t="s" s="23">
        <v>26</v>
      </c>
      <c r="D20" t="s" s="23">
        <v>28</v>
      </c>
      <c r="E20" t="s" s="24">
        <v>30</v>
      </c>
      <c r="F20" s="25">
        <v>0.5329946710493551</v>
      </c>
      <c r="G20" s="25">
        <v>19937</v>
      </c>
      <c r="H20" s="25">
        <v>1467</v>
      </c>
      <c r="I20" s="25">
        <v>18612</v>
      </c>
      <c r="J20" s="25">
        <v>142</v>
      </c>
      <c r="K20" s="25">
        <f>G20:G20/(G20:G20+I20:I20)</f>
        <v>0.517185919219694</v>
      </c>
      <c r="L20" s="25">
        <f>G20:G20/(G20:G20+J20:J20)</f>
        <v>0.992927934658101</v>
      </c>
      <c r="M20" s="25">
        <f>2*((K20*L20)/SUM(K20,L20))</f>
        <v>0.680118714607355</v>
      </c>
      <c r="N20" s="25">
        <f>I20:I20/(I20:I20+H20:H20)</f>
        <v>0.92693859255939</v>
      </c>
      <c r="O20" s="26"/>
      <c r="P20" s="26"/>
      <c r="Q20" s="7"/>
      <c r="R20" s="7"/>
      <c r="S20" s="7"/>
      <c r="T20" s="7"/>
      <c r="U20" s="7"/>
      <c r="V20" s="7"/>
      <c r="W20" s="7"/>
    </row>
    <row r="21" ht="17" customHeight="1">
      <c r="A21" s="17"/>
      <c r="B21" t="s" s="34">
        <v>22</v>
      </c>
      <c r="C21" t="s" s="34">
        <v>26</v>
      </c>
      <c r="D21" t="s" s="34">
        <v>28</v>
      </c>
      <c r="E21" t="s" s="35">
        <v>25</v>
      </c>
      <c r="F21" s="37">
        <v>0.532895064495244</v>
      </c>
      <c r="G21" s="37">
        <v>19936</v>
      </c>
      <c r="H21" s="37">
        <v>1464</v>
      </c>
      <c r="I21" s="37">
        <v>18615</v>
      </c>
      <c r="J21" s="37">
        <v>143</v>
      </c>
      <c r="K21" s="37">
        <f>G21:G21/(G21:G21+I21:I21)</f>
        <v>0.517133148297061</v>
      </c>
      <c r="L21" s="37">
        <f>G21:G21/(G21:G21+J21:J21)</f>
        <v>0.992878131381045</v>
      </c>
      <c r="M21" s="37">
        <f>2*((K21*L21)/SUM(K21,L21))</f>
        <v>0.680061402012622</v>
      </c>
      <c r="N21" s="37">
        <f>I21:I21/(I21:I21+H21:H21)</f>
        <v>0.927088002390557</v>
      </c>
      <c r="O21" s="38"/>
      <c r="P21" s="38"/>
      <c r="Q21" s="22"/>
      <c r="R21" s="7"/>
      <c r="S21" s="7"/>
      <c r="T21" s="7"/>
      <c r="U21" s="7"/>
      <c r="V21" s="7"/>
      <c r="W21" s="7"/>
    </row>
    <row r="22" ht="17" customHeight="1">
      <c r="A22" s="7"/>
      <c r="B22" t="s" s="23">
        <v>22</v>
      </c>
      <c r="C22" t="s" s="23">
        <v>26</v>
      </c>
      <c r="D22" t="s" s="23">
        <v>34</v>
      </c>
      <c r="E22" t="s" s="24">
        <v>25</v>
      </c>
      <c r="F22" s="25">
        <v>0.532745654664077</v>
      </c>
      <c r="G22" s="25">
        <v>19926</v>
      </c>
      <c r="H22" s="25">
        <v>1468</v>
      </c>
      <c r="I22" s="25">
        <v>18611</v>
      </c>
      <c r="J22" s="25">
        <v>153</v>
      </c>
      <c r="K22" s="25">
        <f>G22:G22/(G22:G22+I22:I22)</f>
        <v>0.517061525287386</v>
      </c>
      <c r="L22" s="25">
        <f>G22:G22/(G22:G22+J22:J22)</f>
        <v>0.992380098610489</v>
      </c>
      <c r="M22" s="25">
        <f>2*((K22*L22)/SUM(K22,L22))</f>
        <v>0.67988262590419</v>
      </c>
      <c r="N22" s="25">
        <f>I22:I22/(I22:I22+H22:H22)</f>
        <v>0.926888789282335</v>
      </c>
      <c r="O22" s="26"/>
      <c r="P22" s="26"/>
      <c r="Q22" s="7"/>
      <c r="R22" s="7"/>
      <c r="S22" s="7"/>
      <c r="T22" s="7"/>
      <c r="U22" s="7"/>
      <c r="V22" s="7"/>
      <c r="W22" s="7"/>
    </row>
    <row r="23" ht="19" customHeight="1">
      <c r="A23" s="17"/>
      <c r="B23" t="s" s="34">
        <v>27</v>
      </c>
      <c r="C23" t="s" s="34">
        <v>33</v>
      </c>
      <c r="D23" t="s" s="34">
        <v>29</v>
      </c>
      <c r="E23" t="s" s="35">
        <v>30</v>
      </c>
      <c r="F23" s="36">
        <v>0.9814233776582491</v>
      </c>
      <c r="G23" s="37">
        <v>19911</v>
      </c>
      <c r="H23" s="37">
        <v>19501</v>
      </c>
      <c r="I23" s="37">
        <v>578</v>
      </c>
      <c r="J23" s="37">
        <v>168</v>
      </c>
      <c r="K23" s="37">
        <f>G23:G23/(G23:G23+I23:I23)</f>
        <v>0.971789740836546</v>
      </c>
      <c r="L23" s="37">
        <f>G23:G23/(G23:G23+J23:J23)</f>
        <v>0.991633049454654</v>
      </c>
      <c r="M23" s="37">
        <f>2*((K23*L23)/SUM(K23,L23))</f>
        <v>0.981611122066653</v>
      </c>
      <c r="N23" s="37">
        <f>I23:I23/(I23:I23+H23:H23)</f>
        <v>0.0287862941381543</v>
      </c>
      <c r="O23" s="31"/>
      <c r="P23" s="31"/>
      <c r="Q23" s="22"/>
      <c r="R23" s="7"/>
      <c r="S23" s="7"/>
      <c r="T23" s="7"/>
      <c r="U23" s="7"/>
      <c r="V23" s="7"/>
      <c r="W23" s="7"/>
    </row>
    <row r="24" ht="17" customHeight="1">
      <c r="A24" s="7"/>
      <c r="B24" t="s" s="23">
        <v>22</v>
      </c>
      <c r="C24" t="s" s="23">
        <v>23</v>
      </c>
      <c r="D24" t="s" s="23">
        <v>28</v>
      </c>
      <c r="E24" t="s" s="24">
        <v>30</v>
      </c>
      <c r="F24" s="25">
        <v>0.531600179291797</v>
      </c>
      <c r="G24" s="25">
        <v>19881</v>
      </c>
      <c r="H24" s="25">
        <v>1467</v>
      </c>
      <c r="I24" s="25">
        <v>18612</v>
      </c>
      <c r="J24" s="25">
        <v>198</v>
      </c>
      <c r="K24" s="25">
        <f>G24:G24/(G24:G24+I24:I24)</f>
        <v>0.516483516483516</v>
      </c>
      <c r="L24" s="25">
        <f>G24:G24/(G24:G24+J24:J24)</f>
        <v>0.990138951142985</v>
      </c>
      <c r="M24" s="25">
        <f>2*((K24*L24)/SUM(K24,L24))</f>
        <v>0.6788567916410569</v>
      </c>
      <c r="N24" s="25">
        <f>I24:I24/(I24:I24+H24:H24)</f>
        <v>0.92693859255939</v>
      </c>
      <c r="O24" s="26"/>
      <c r="P24" s="26"/>
      <c r="Q24" s="7"/>
      <c r="R24" s="7"/>
      <c r="S24" s="7"/>
      <c r="T24" s="7"/>
      <c r="U24" s="7"/>
      <c r="V24" s="7"/>
      <c r="W24" s="7"/>
    </row>
    <row r="25" ht="17" customHeight="1">
      <c r="A25" s="17"/>
      <c r="B25" t="s" s="34">
        <v>22</v>
      </c>
      <c r="C25" t="s" s="34">
        <v>33</v>
      </c>
      <c r="D25" t="s" s="34">
        <v>28</v>
      </c>
      <c r="E25" t="s" s="35">
        <v>25</v>
      </c>
      <c r="F25" s="37">
        <v>0.49544300014941</v>
      </c>
      <c r="G25" s="37">
        <v>19807</v>
      </c>
      <c r="H25" s="37">
        <v>89</v>
      </c>
      <c r="I25" s="37">
        <v>19990</v>
      </c>
      <c r="J25" s="37">
        <v>272</v>
      </c>
      <c r="K25" s="37">
        <f>G25:G25/(G25:G25+I25:I25)</f>
        <v>0.497700831720984</v>
      </c>
      <c r="L25" s="39">
        <f>G25:G25/(G25:G25+J25:J25)</f>
        <v>0.986453508640869</v>
      </c>
      <c r="M25" s="39">
        <f>2*((K25*L25)/SUM(K25,L25))</f>
        <v>0.661600641325406</v>
      </c>
      <c r="N25" s="37">
        <f>I25:I25/(I25:I25+H25:H25)</f>
        <v>0.995567508342049</v>
      </c>
      <c r="O25" s="38"/>
      <c r="P25" s="38"/>
      <c r="Q25" s="22"/>
      <c r="R25" s="7"/>
      <c r="S25" s="7"/>
      <c r="T25" s="7"/>
      <c r="U25" s="7"/>
      <c r="V25" s="7"/>
      <c r="W25" s="7"/>
    </row>
    <row r="26" ht="17" customHeight="1">
      <c r="A26" s="7"/>
      <c r="B26" t="s" s="23">
        <v>22</v>
      </c>
      <c r="C26" t="s" s="23">
        <v>26</v>
      </c>
      <c r="D26" t="s" s="23">
        <v>29</v>
      </c>
      <c r="E26" t="s" s="24">
        <v>30</v>
      </c>
      <c r="F26" s="25">
        <v>0.525673589322177</v>
      </c>
      <c r="G26" s="25">
        <v>19649</v>
      </c>
      <c r="H26" s="25">
        <v>1461</v>
      </c>
      <c r="I26" s="25">
        <v>18618</v>
      </c>
      <c r="J26" s="25">
        <v>430</v>
      </c>
      <c r="K26" s="25">
        <f>G26:G26/(G26:G26+I26:I26)</f>
        <v>0.513471137011002</v>
      </c>
      <c r="L26" s="25">
        <f>G26:G26/(G26:G26+J26:J26)</f>
        <v>0.978584590866079</v>
      </c>
      <c r="M26" s="25">
        <f>2*((K26*L26)/SUM(K26,L26))</f>
        <v>0.673533746957804</v>
      </c>
      <c r="N26" s="25">
        <f>I26:I26/(I26:I26+H26:H26)</f>
        <v>0.927237412221724</v>
      </c>
      <c r="O26" s="26"/>
      <c r="P26" s="26"/>
      <c r="Q26" s="7"/>
      <c r="R26" s="7"/>
      <c r="S26" s="7"/>
      <c r="T26" s="7"/>
      <c r="U26" s="7"/>
      <c r="V26" s="7"/>
      <c r="W26" s="7"/>
    </row>
    <row r="27" ht="17" customHeight="1">
      <c r="A27" s="17"/>
      <c r="B27" t="s" s="34">
        <v>22</v>
      </c>
      <c r="C27" t="s" s="34">
        <v>26</v>
      </c>
      <c r="D27" t="s" s="34">
        <v>29</v>
      </c>
      <c r="E27" t="s" s="35">
        <v>25</v>
      </c>
      <c r="F27" s="37">
        <v>0.524926540166343</v>
      </c>
      <c r="G27" s="37">
        <v>19617</v>
      </c>
      <c r="H27" s="37">
        <v>1463</v>
      </c>
      <c r="I27" s="37">
        <v>18616</v>
      </c>
      <c r="J27" s="37">
        <v>462</v>
      </c>
      <c r="K27" s="37">
        <f>G27:G27/(G27:G27+I27:I27)</f>
        <v>0.5130907854471271</v>
      </c>
      <c r="L27" s="37">
        <f>G27:G27/(G27:G27+J27:J27)</f>
        <v>0.976990886000299</v>
      </c>
      <c r="M27" s="37">
        <f>2*((K27*L27)/SUM(K27,L27))</f>
        <v>0.672828920290849</v>
      </c>
      <c r="N27" s="37">
        <f>I27:I27/(I27:I27+H27:H27)</f>
        <v>0.9271378056676129</v>
      </c>
      <c r="O27" s="38"/>
      <c r="P27" s="38"/>
      <c r="Q27" s="22"/>
      <c r="R27" s="7"/>
      <c r="S27" s="7"/>
      <c r="T27" s="7"/>
      <c r="U27" s="7"/>
      <c r="V27" s="7"/>
      <c r="W27" s="7"/>
    </row>
    <row r="28" ht="17" customHeight="1">
      <c r="A28" s="7"/>
      <c r="B28" t="s" s="23">
        <v>22</v>
      </c>
      <c r="C28" t="s" s="23">
        <v>35</v>
      </c>
      <c r="D28" t="s" s="23">
        <v>24</v>
      </c>
      <c r="E28" t="s" s="24">
        <v>25</v>
      </c>
      <c r="F28" s="25">
        <v>0.487673688928732</v>
      </c>
      <c r="G28" s="25">
        <v>19584</v>
      </c>
      <c r="H28" s="25">
        <v>0</v>
      </c>
      <c r="I28" s="25">
        <v>20079</v>
      </c>
      <c r="J28" s="25">
        <v>495</v>
      </c>
      <c r="K28" s="25">
        <f>G28:G28/(G28:G28+I28:I28)</f>
        <v>0.493759927388246</v>
      </c>
      <c r="L28" s="25">
        <f>G28:G28/(G28:G28+J28:J28)</f>
        <v>0.9753473778574629</v>
      </c>
      <c r="M28" s="25">
        <f>2*((K28*L28)/SUM(K28,L28))</f>
        <v>0.655619162398313</v>
      </c>
      <c r="N28" s="25">
        <f>I28:I28/(I28:I28+H28:H28)</f>
        <v>1</v>
      </c>
      <c r="O28" s="26"/>
      <c r="P28" s="26"/>
      <c r="Q28" s="7"/>
      <c r="R28" s="7"/>
      <c r="S28" s="7"/>
      <c r="T28" s="7"/>
      <c r="U28" s="7"/>
      <c r="V28" s="7"/>
      <c r="W28" s="7"/>
    </row>
    <row r="29" ht="17" customHeight="1">
      <c r="A29" s="17"/>
      <c r="B29" t="s" s="34">
        <v>22</v>
      </c>
      <c r="C29" t="s" s="34">
        <v>35</v>
      </c>
      <c r="D29" t="s" s="34">
        <v>24</v>
      </c>
      <c r="E29" t="s" s="35">
        <v>30</v>
      </c>
      <c r="F29" s="37">
        <v>0.487673688928732</v>
      </c>
      <c r="G29" s="37">
        <v>19584</v>
      </c>
      <c r="H29" s="37">
        <v>0</v>
      </c>
      <c r="I29" s="37">
        <v>20079</v>
      </c>
      <c r="J29" s="37">
        <v>495</v>
      </c>
      <c r="K29" s="37">
        <f>G29:G29/(G29:G29+I29:I29)</f>
        <v>0.493759927388246</v>
      </c>
      <c r="L29" s="37">
        <f>G29:G29/(G29:G29+J29:J29)</f>
        <v>0.9753473778574629</v>
      </c>
      <c r="M29" s="37">
        <f>2*((K29*L29)/SUM(K29,L29))</f>
        <v>0.655619162398313</v>
      </c>
      <c r="N29" s="37">
        <f>I29:I29/(I29:I29+H29:H29)</f>
        <v>1</v>
      </c>
      <c r="O29" s="38"/>
      <c r="P29" s="38"/>
      <c r="Q29" s="22"/>
      <c r="R29" s="7"/>
      <c r="S29" s="7"/>
      <c r="T29" s="7"/>
      <c r="U29" s="7"/>
      <c r="V29" s="7"/>
      <c r="W29" s="7"/>
    </row>
    <row r="30" ht="17" customHeight="1">
      <c r="A30" s="7"/>
      <c r="B30" t="s" s="23">
        <v>22</v>
      </c>
      <c r="C30" t="s" s="23">
        <v>33</v>
      </c>
      <c r="D30" t="s" s="23">
        <v>34</v>
      </c>
      <c r="E30" t="s" s="24">
        <v>25</v>
      </c>
      <c r="F30" s="25">
        <v>0.490412869166791</v>
      </c>
      <c r="G30" s="25">
        <v>19546</v>
      </c>
      <c r="H30" s="25">
        <v>148</v>
      </c>
      <c r="I30" s="25">
        <v>19931</v>
      </c>
      <c r="J30" s="25">
        <v>533</v>
      </c>
      <c r="K30" s="25">
        <f>G30:G30/(G30:G30+I30:I30)</f>
        <v>0.495123742938926</v>
      </c>
      <c r="L30" s="40">
        <f>G30:G30/(G30:G30+J30:J30)</f>
        <v>0.973454853329349</v>
      </c>
      <c r="M30" s="40">
        <f>2*((K30*L30)/SUM(K30,L30))</f>
        <v>0.656390623950567</v>
      </c>
      <c r="N30" s="25">
        <f>I30:I30/(I30:I30+H30:H30)</f>
        <v>0.992629114995767</v>
      </c>
      <c r="O30" s="26"/>
      <c r="P30" s="26"/>
      <c r="Q30" s="7"/>
      <c r="R30" s="7"/>
      <c r="S30" s="7"/>
      <c r="T30" s="7"/>
      <c r="U30" s="7"/>
      <c r="V30" s="7"/>
      <c r="W30" s="7"/>
    </row>
    <row r="31" ht="17" customHeight="1">
      <c r="A31" s="17"/>
      <c r="B31" t="s" s="34">
        <v>22</v>
      </c>
      <c r="C31" t="s" s="34">
        <v>23</v>
      </c>
      <c r="D31" t="s" s="34">
        <v>32</v>
      </c>
      <c r="E31" t="s" s="35">
        <v>25</v>
      </c>
      <c r="F31" s="37">
        <v>0.521788933711838</v>
      </c>
      <c r="G31" s="37">
        <v>19510</v>
      </c>
      <c r="H31" s="37">
        <v>1444</v>
      </c>
      <c r="I31" s="37">
        <v>18635</v>
      </c>
      <c r="J31" s="37">
        <v>569</v>
      </c>
      <c r="K31" s="37">
        <f>G31:G31/(G31:G31+I31:I31)</f>
        <v>0.511469393105256</v>
      </c>
      <c r="L31" s="37">
        <f>G31:G31/(G31:G31+J31:J31)</f>
        <v>0.971661935355346</v>
      </c>
      <c r="M31" s="37">
        <f>2*((K31*L31)/SUM(K31,L31))</f>
        <v>0.670170376477054</v>
      </c>
      <c r="N31" s="37">
        <f>I31:I31/(I31:I31+H31:H31)</f>
        <v>0.92808406793167</v>
      </c>
      <c r="O31" s="38"/>
      <c r="P31" s="38"/>
      <c r="Q31" s="22"/>
      <c r="R31" s="7"/>
      <c r="S31" s="7"/>
      <c r="T31" s="7"/>
      <c r="U31" s="7"/>
      <c r="V31" s="7"/>
      <c r="W31" s="7"/>
    </row>
    <row r="32" ht="17" customHeight="1">
      <c r="A32" s="7"/>
      <c r="B32" t="s" s="23">
        <v>22</v>
      </c>
      <c r="C32" t="s" s="23">
        <v>26</v>
      </c>
      <c r="D32" t="s" s="23">
        <v>32</v>
      </c>
      <c r="E32" t="s" s="24">
        <v>30</v>
      </c>
      <c r="F32" s="25">
        <v>0.983564918571642</v>
      </c>
      <c r="G32" s="25">
        <v>19431</v>
      </c>
      <c r="H32" s="25">
        <v>20067</v>
      </c>
      <c r="I32" s="25">
        <v>12</v>
      </c>
      <c r="J32" s="25">
        <v>648</v>
      </c>
      <c r="K32" s="25">
        <f>G32:G32/(G32:G32+I32:I32)</f>
        <v>0.999382811294553</v>
      </c>
      <c r="L32" s="25">
        <f>G32:G32/(G32:G32+J32:J32)</f>
        <v>0.967727476467952</v>
      </c>
      <c r="M32" s="25">
        <f>2*((K32*L32)/SUM(K32,L32))</f>
        <v>0.98330044026112</v>
      </c>
      <c r="N32" s="25">
        <f>I32:I32/(I32:I32+H32:H32)</f>
        <v>0.000597639324667563</v>
      </c>
      <c r="O32" s="26"/>
      <c r="P32" s="26"/>
      <c r="Q32" s="7"/>
      <c r="R32" s="7"/>
      <c r="S32" s="7"/>
      <c r="T32" s="7"/>
      <c r="U32" s="7"/>
      <c r="V32" s="7"/>
      <c r="W32" s="7"/>
    </row>
    <row r="33" ht="17" customHeight="1">
      <c r="A33" s="17"/>
      <c r="B33" t="s" s="34">
        <v>22</v>
      </c>
      <c r="C33" t="s" s="34">
        <v>23</v>
      </c>
      <c r="D33" t="s" s="34">
        <v>31</v>
      </c>
      <c r="E33" t="s" s="35">
        <v>30</v>
      </c>
      <c r="F33" s="37">
        <v>0.9805518203097759</v>
      </c>
      <c r="G33" s="37">
        <v>19345</v>
      </c>
      <c r="H33" s="37">
        <v>20032</v>
      </c>
      <c r="I33" s="37">
        <v>47</v>
      </c>
      <c r="J33" s="37">
        <v>734</v>
      </c>
      <c r="K33" s="37">
        <f>G33:G33/(G33:G33+I33:I33)</f>
        <v>0.997576320132013</v>
      </c>
      <c r="L33" s="37">
        <f>G33:G33/(G33:G33+J33:J33)</f>
        <v>0.963444394641167</v>
      </c>
      <c r="M33" s="37">
        <f>2*((K33*L33)/SUM(K33,L33))</f>
        <v>0.980213321172506</v>
      </c>
      <c r="N33" s="37">
        <f>I33:I33/(I33:I33+H33:H33)</f>
        <v>0.00234075402161462</v>
      </c>
      <c r="O33" s="38"/>
      <c r="P33" s="38"/>
      <c r="Q33" s="22"/>
      <c r="R33" s="7"/>
      <c r="S33" s="7"/>
      <c r="T33" s="7"/>
      <c r="U33" s="7"/>
      <c r="V33" s="7"/>
      <c r="W33" s="7"/>
    </row>
    <row r="34" ht="19" customHeight="1">
      <c r="A34" s="7"/>
      <c r="B34" t="s" s="23">
        <v>22</v>
      </c>
      <c r="C34" t="s" s="23">
        <v>33</v>
      </c>
      <c r="D34" t="s" s="23">
        <v>24</v>
      </c>
      <c r="E34" t="s" s="24">
        <v>30</v>
      </c>
      <c r="F34" s="25">
        <v>0.94484287066089</v>
      </c>
      <c r="G34" s="25">
        <v>19330</v>
      </c>
      <c r="H34" s="25">
        <v>18613</v>
      </c>
      <c r="I34" s="25">
        <v>1466</v>
      </c>
      <c r="J34" s="25">
        <v>749</v>
      </c>
      <c r="K34" s="25">
        <f>G34:G34/(G34:G34+I34:I34)</f>
        <v>0.929505674168109</v>
      </c>
      <c r="L34" s="40">
        <f>G34:G34/(G34:G34+J34:J34)</f>
        <v>0.962697345485333</v>
      </c>
      <c r="M34" s="40">
        <f>2*((K34*L34)/SUM(K34,L34))</f>
        <v>0.945810397553517</v>
      </c>
      <c r="N34" s="25">
        <f>I34:I34/(I34:I34+H34:H34)</f>
        <v>0.073011604163554</v>
      </c>
      <c r="O34" s="33"/>
      <c r="P34" s="26"/>
      <c r="Q34" s="7"/>
      <c r="R34" s="7"/>
      <c r="S34" s="7"/>
      <c r="T34" s="7"/>
      <c r="U34" s="7"/>
      <c r="V34" s="7"/>
      <c r="W34" s="7"/>
    </row>
    <row r="35" ht="17" customHeight="1">
      <c r="A35" s="17"/>
      <c r="B35" t="s" s="34">
        <v>22</v>
      </c>
      <c r="C35" t="s" s="34">
        <v>23</v>
      </c>
      <c r="D35" t="s" s="34">
        <v>31</v>
      </c>
      <c r="E35" t="s" s="35">
        <v>25</v>
      </c>
      <c r="F35" s="37">
        <v>0.980003984262164</v>
      </c>
      <c r="G35" s="37">
        <v>19323</v>
      </c>
      <c r="H35" s="37">
        <v>20032</v>
      </c>
      <c r="I35" s="37">
        <v>47</v>
      </c>
      <c r="J35" s="37">
        <v>756</v>
      </c>
      <c r="K35" s="37">
        <f>G35:G35/(G35:G35+I35:I35)</f>
        <v>0.997573567372225</v>
      </c>
      <c r="L35" s="37">
        <f>G35:G35/(G35:G35+J35:J35)</f>
        <v>0.9623487225459439</v>
      </c>
      <c r="M35" s="37">
        <f>2*((K35*L35)/SUM(K35,L35))</f>
        <v>0.979644604425968</v>
      </c>
      <c r="N35" s="37">
        <f>I35:I35/(I35:I35+H35:H35)</f>
        <v>0.00234075402161462</v>
      </c>
      <c r="O35" s="38"/>
      <c r="P35" s="38"/>
      <c r="Q35" s="22"/>
      <c r="R35" s="7"/>
      <c r="S35" s="7"/>
      <c r="T35" s="7"/>
      <c r="U35" s="7"/>
      <c r="V35" s="7"/>
      <c r="W35" s="7"/>
    </row>
    <row r="36" ht="17" customHeight="1">
      <c r="A36" s="7"/>
      <c r="B36" t="s" s="23">
        <v>22</v>
      </c>
      <c r="C36" t="s" s="23">
        <v>35</v>
      </c>
      <c r="D36" t="s" s="23">
        <v>32</v>
      </c>
      <c r="E36" t="s" s="24">
        <v>25</v>
      </c>
      <c r="F36" s="25">
        <v>0.480701230140943</v>
      </c>
      <c r="G36" s="25">
        <v>19304</v>
      </c>
      <c r="H36" s="25">
        <v>0</v>
      </c>
      <c r="I36" s="25">
        <v>20079</v>
      </c>
      <c r="J36" s="25">
        <v>775</v>
      </c>
      <c r="K36" s="25">
        <f>G36:G36/(G36:G36+I36:I36)</f>
        <v>0.490160729248661</v>
      </c>
      <c r="L36" s="25">
        <f>G36:G36/(G36:G36+J36:J36)</f>
        <v>0.961402460281887</v>
      </c>
      <c r="M36" s="25">
        <f>2*((K36*L36)/SUM(K36,L36))</f>
        <v>0.649288621304363</v>
      </c>
      <c r="N36" s="25">
        <f>I36:I36/(I36:I36+H36:H36)</f>
        <v>1</v>
      </c>
      <c r="O36" s="26"/>
      <c r="P36" s="26"/>
      <c r="Q36" s="7"/>
      <c r="R36" s="7"/>
      <c r="S36" s="7"/>
      <c r="T36" s="7"/>
      <c r="U36" s="7"/>
      <c r="V36" s="7"/>
      <c r="W36" s="7"/>
    </row>
    <row r="37" ht="17" customHeight="1">
      <c r="A37" s="17"/>
      <c r="B37" t="s" s="34">
        <v>22</v>
      </c>
      <c r="C37" t="s" s="34">
        <v>26</v>
      </c>
      <c r="D37" t="s" s="34">
        <v>32</v>
      </c>
      <c r="E37" t="s" s="35">
        <v>25</v>
      </c>
      <c r="F37" s="37">
        <v>0.978509885950496</v>
      </c>
      <c r="G37" s="37">
        <v>19228</v>
      </c>
      <c r="H37" s="37">
        <v>20067</v>
      </c>
      <c r="I37" s="37">
        <v>12</v>
      </c>
      <c r="J37" s="37">
        <v>851</v>
      </c>
      <c r="K37" s="37">
        <f>G37:G37/(G37:G37+I37:I37)</f>
        <v>0.999376299376299</v>
      </c>
      <c r="L37" s="37">
        <f>G37:G37/(G37:G37+J37:J37)</f>
        <v>0.957617411225659</v>
      </c>
      <c r="M37" s="37">
        <f>2*((K37*L37)/SUM(K37,L37))</f>
        <v>0.9780513237874821</v>
      </c>
      <c r="N37" s="37">
        <f>I37:I37/(I37:I37+H37:H37)</f>
        <v>0.000597639324667563</v>
      </c>
      <c r="O37" s="38"/>
      <c r="P37" s="38"/>
      <c r="Q37" s="22"/>
      <c r="R37" s="7"/>
      <c r="S37" s="7"/>
      <c r="T37" s="7"/>
      <c r="U37" s="7"/>
      <c r="V37" s="7"/>
      <c r="W37" s="7"/>
    </row>
    <row r="38" ht="17" customHeight="1">
      <c r="A38" s="7"/>
      <c r="B38" t="s" s="23">
        <v>22</v>
      </c>
      <c r="C38" t="s" s="23">
        <v>33</v>
      </c>
      <c r="D38" t="s" s="23">
        <v>29</v>
      </c>
      <c r="E38" t="s" s="24">
        <v>30</v>
      </c>
      <c r="F38" s="25">
        <v>0.511529458638378</v>
      </c>
      <c r="G38" s="25">
        <v>19196</v>
      </c>
      <c r="H38" s="25">
        <v>1346</v>
      </c>
      <c r="I38" s="25">
        <v>18733</v>
      </c>
      <c r="J38" s="25">
        <v>883</v>
      </c>
      <c r="K38" s="25">
        <f>G38:G38/(G38:G38+I38:I38)</f>
        <v>0.50610350918822</v>
      </c>
      <c r="L38" s="40">
        <f>G38:G38/(G38:G38+J38:J38)</f>
        <v>0.956023706359878</v>
      </c>
      <c r="M38" s="40">
        <f>2*((K38*L38)/SUM(K38,L38))</f>
        <v>0.661839746241897</v>
      </c>
      <c r="N38" s="25">
        <f>I38:I38/(I38:I38+H38:H38)</f>
        <v>0.932964789083122</v>
      </c>
      <c r="O38" s="26"/>
      <c r="P38" s="26"/>
      <c r="Q38" s="7"/>
      <c r="R38" s="7"/>
      <c r="S38" s="7"/>
      <c r="T38" s="7"/>
      <c r="U38" s="7"/>
      <c r="V38" s="7"/>
      <c r="W38" s="7"/>
    </row>
    <row r="39" ht="17" customHeight="1">
      <c r="A39" s="17"/>
      <c r="B39" t="s" s="34">
        <v>22</v>
      </c>
      <c r="C39" t="s" s="34">
        <v>33</v>
      </c>
      <c r="D39" t="s" s="34">
        <v>29</v>
      </c>
      <c r="E39" t="s" s="35">
        <v>25</v>
      </c>
      <c r="F39" s="37">
        <v>0.511380048807212</v>
      </c>
      <c r="G39" s="37">
        <v>19185</v>
      </c>
      <c r="H39" s="37">
        <v>1351</v>
      </c>
      <c r="I39" s="37">
        <v>18728</v>
      </c>
      <c r="J39" s="37">
        <v>894</v>
      </c>
      <c r="K39" s="37">
        <f>G39:G39/(G39:G39+I39:I39)</f>
        <v>0.5060269564529321</v>
      </c>
      <c r="L39" s="39">
        <f>G39:G39/(G39:G39+J39:J39)</f>
        <v>0.955475870312267</v>
      </c>
      <c r="M39" s="39">
        <f>2*((K39*L39)/SUM(K39,L39))</f>
        <v>0.661642985239344</v>
      </c>
      <c r="N39" s="37">
        <f>I39:I39/(I39:I39+H39:H39)</f>
        <v>0.932715772697844</v>
      </c>
      <c r="O39" s="38"/>
      <c r="P39" s="38"/>
      <c r="Q39" s="22"/>
      <c r="R39" s="7"/>
      <c r="S39" s="7"/>
      <c r="T39" s="7"/>
      <c r="U39" s="7"/>
      <c r="V39" s="7"/>
      <c r="W39" s="7"/>
    </row>
    <row r="40" ht="17" customHeight="1">
      <c r="A40" s="7"/>
      <c r="B40" t="s" s="23">
        <v>22</v>
      </c>
      <c r="C40" t="s" s="23">
        <v>23</v>
      </c>
      <c r="D40" t="s" s="23">
        <v>24</v>
      </c>
      <c r="E40" t="s" s="24">
        <v>30</v>
      </c>
      <c r="F40" s="25">
        <v>0.940759001942328</v>
      </c>
      <c r="G40" s="25">
        <v>19173</v>
      </c>
      <c r="H40" s="25">
        <v>18606</v>
      </c>
      <c r="I40" s="25">
        <v>1473</v>
      </c>
      <c r="J40" s="25">
        <v>906</v>
      </c>
      <c r="K40" s="25">
        <f>G40:G40/(G40:G40+I40:I40)</f>
        <v>0.928654460912525</v>
      </c>
      <c r="L40" s="25">
        <f>G40:G40/(G40:G40+J40:J40)</f>
        <v>0.9548782309875991</v>
      </c>
      <c r="M40" s="25">
        <f>2*((K40*L40)/SUM(K40,L40))</f>
        <v>0.94158379373849</v>
      </c>
      <c r="N40" s="25">
        <f>I40:I40/(I40:I40+H40:H40)</f>
        <v>0.0733602271029434</v>
      </c>
      <c r="O40" s="26"/>
      <c r="P40" s="26"/>
      <c r="Q40" s="7"/>
      <c r="R40" s="7"/>
      <c r="S40" s="7"/>
      <c r="T40" s="7"/>
      <c r="U40" s="7"/>
      <c r="V40" s="7"/>
      <c r="W40" s="7"/>
    </row>
    <row r="41" ht="17" customHeight="1">
      <c r="A41" s="17"/>
      <c r="B41" t="s" s="34">
        <v>22</v>
      </c>
      <c r="C41" t="s" s="34">
        <v>33</v>
      </c>
      <c r="D41" t="s" s="34">
        <v>34</v>
      </c>
      <c r="E41" t="s" s="35">
        <v>30</v>
      </c>
      <c r="F41" s="37">
        <v>0.512002589770407</v>
      </c>
      <c r="G41" s="37">
        <v>19167</v>
      </c>
      <c r="H41" s="37">
        <v>1394</v>
      </c>
      <c r="I41" s="37">
        <v>18685</v>
      </c>
      <c r="J41" s="37">
        <v>912</v>
      </c>
      <c r="K41" s="37">
        <f>G41:G41/(G41:G41+I41:I41)</f>
        <v>0.506366902673571</v>
      </c>
      <c r="L41" s="39">
        <f>G41:G41/(G41:G41+J41:J41)</f>
        <v>0.954579411325265</v>
      </c>
      <c r="M41" s="39">
        <f>2*((K41*L41)/SUM(K41,L41))</f>
        <v>0.661718251022769</v>
      </c>
      <c r="N41" s="37">
        <f>I41:I41/(I41:I41+H41:H41)</f>
        <v>0.930574231784451</v>
      </c>
      <c r="O41" s="38"/>
      <c r="P41" s="38"/>
      <c r="Q41" s="22"/>
      <c r="R41" s="7"/>
      <c r="S41" s="7"/>
      <c r="T41" s="7"/>
      <c r="U41" s="7"/>
      <c r="V41" s="7"/>
      <c r="W41" s="7"/>
    </row>
    <row r="42" ht="19" customHeight="1">
      <c r="A42" s="7"/>
      <c r="B42" t="s" s="23">
        <v>27</v>
      </c>
      <c r="C42" t="s" s="23">
        <v>23</v>
      </c>
      <c r="D42" t="s" s="23">
        <v>34</v>
      </c>
      <c r="E42" t="s" s="24">
        <v>25</v>
      </c>
      <c r="F42" s="32">
        <v>0.976144230290353</v>
      </c>
      <c r="G42" s="25">
        <v>20076</v>
      </c>
      <c r="H42" s="25">
        <v>19124</v>
      </c>
      <c r="I42" s="25">
        <v>3</v>
      </c>
      <c r="J42" s="25">
        <v>955</v>
      </c>
      <c r="K42" s="25">
        <f>G42:G42/(G42:G42+I42:I42)</f>
        <v>0.999850590168833</v>
      </c>
      <c r="L42" s="25">
        <f>G42:G42/(G42:G42+J42:J42)</f>
        <v>0.954590842090248</v>
      </c>
      <c r="M42" s="25">
        <f>2*((K42*L42)/SUM(K42,L42))</f>
        <v>0.9766966674774989</v>
      </c>
      <c r="N42" s="25">
        <f>I42:I42/(I42:I42+H42:H42)</f>
        <v>0.000156846342866106</v>
      </c>
      <c r="O42" s="33"/>
      <c r="P42" s="33"/>
      <c r="Q42" s="7"/>
      <c r="R42" s="7"/>
      <c r="S42" s="7"/>
      <c r="T42" s="7"/>
      <c r="U42" s="7"/>
      <c r="V42" s="7"/>
      <c r="W42" s="7"/>
    </row>
    <row r="43" ht="19" customHeight="1">
      <c r="A43" s="17"/>
      <c r="B43" t="s" s="34">
        <v>27</v>
      </c>
      <c r="C43" t="s" s="34">
        <v>23</v>
      </c>
      <c r="D43" t="s" s="34">
        <v>34</v>
      </c>
      <c r="E43" t="s" s="35">
        <v>30</v>
      </c>
      <c r="F43" s="36">
        <v>0.976144230290353</v>
      </c>
      <c r="G43" s="37">
        <v>20076</v>
      </c>
      <c r="H43" s="37">
        <v>19124</v>
      </c>
      <c r="I43" s="37">
        <v>3</v>
      </c>
      <c r="J43" s="37">
        <v>955</v>
      </c>
      <c r="K43" s="37">
        <f>G43:G43/(G43:G43+I43:I43)</f>
        <v>0.999850590168833</v>
      </c>
      <c r="L43" s="37">
        <f>G43:G43/(G43:G43+J43:J43)</f>
        <v>0.954590842090248</v>
      </c>
      <c r="M43" s="37">
        <f>2*((K43*L43)/SUM(K43,L43))</f>
        <v>0.9766966674774989</v>
      </c>
      <c r="N43" s="37">
        <f>I43:I43/(I43:I43+H43:H43)</f>
        <v>0.000156846342866106</v>
      </c>
      <c r="O43" s="31"/>
      <c r="P43" s="31"/>
      <c r="Q43" s="22"/>
      <c r="R43" s="7"/>
      <c r="S43" s="7"/>
      <c r="T43" s="7"/>
      <c r="U43" s="7"/>
      <c r="V43" s="7"/>
      <c r="W43" s="7"/>
    </row>
    <row r="44" ht="17" customHeight="1">
      <c r="A44" s="7"/>
      <c r="B44" t="s" s="23">
        <v>22</v>
      </c>
      <c r="C44" t="s" s="23">
        <v>35</v>
      </c>
      <c r="D44" t="s" s="23">
        <v>34</v>
      </c>
      <c r="E44" t="s" s="24">
        <v>30</v>
      </c>
      <c r="F44" s="25">
        <v>0.510508491458738</v>
      </c>
      <c r="G44" s="25">
        <v>19034</v>
      </c>
      <c r="H44" s="25">
        <v>1467</v>
      </c>
      <c r="I44" s="25">
        <v>18612</v>
      </c>
      <c r="J44" s="25">
        <v>1045</v>
      </c>
      <c r="K44" s="25">
        <f>G44:G44/(G44:G44+I44:I44)</f>
        <v>0.505604845136269</v>
      </c>
      <c r="L44" s="25">
        <f>G44:G44/(G44:G44+J44:J44)</f>
        <v>0.947955575476866</v>
      </c>
      <c r="M44" s="25">
        <f>2*((K44*L44)/SUM(K44,L44))</f>
        <v>0.659471632741446</v>
      </c>
      <c r="N44" s="25">
        <f>I44:I44/(I44:I44+H44:H44)</f>
        <v>0.92693859255939</v>
      </c>
      <c r="O44" s="26"/>
      <c r="P44" s="26"/>
      <c r="Q44" s="7"/>
      <c r="R44" s="7"/>
      <c r="S44" s="7"/>
      <c r="T44" s="7"/>
      <c r="U44" s="7"/>
      <c r="V44" s="7"/>
      <c r="W44" s="7"/>
    </row>
    <row r="45" ht="19" customHeight="1">
      <c r="A45" s="17"/>
      <c r="B45" t="s" s="34">
        <v>22</v>
      </c>
      <c r="C45" t="s" s="34">
        <v>33</v>
      </c>
      <c r="D45" t="s" s="34">
        <v>32</v>
      </c>
      <c r="E45" t="s" s="35">
        <v>30</v>
      </c>
      <c r="F45" s="37">
        <v>0.5043826883808959</v>
      </c>
      <c r="G45" s="37">
        <v>18934</v>
      </c>
      <c r="H45" s="37">
        <v>1321</v>
      </c>
      <c r="I45" s="37">
        <v>18758</v>
      </c>
      <c r="J45" s="37">
        <v>1145</v>
      </c>
      <c r="K45" s="37">
        <f>G45:G45/(G45:G45+I45:I45)</f>
        <v>0.5023347129364319</v>
      </c>
      <c r="L45" s="39">
        <f>G45:G45/(G45:G45+J45:J45)</f>
        <v>0.942975247771303</v>
      </c>
      <c r="M45" s="39">
        <f>2*((K45*L45)/SUM(K45,L45))</f>
        <v>0.655484585691783</v>
      </c>
      <c r="N45" s="37">
        <f>I45:I45/(I45:I45+H45:H45)</f>
        <v>0.934209871009512</v>
      </c>
      <c r="O45" s="31"/>
      <c r="P45" s="31"/>
      <c r="Q45" s="22"/>
      <c r="R45" s="7"/>
      <c r="S45" s="7"/>
      <c r="T45" s="7"/>
      <c r="U45" s="7"/>
      <c r="V45" s="7"/>
      <c r="W45" s="7"/>
    </row>
    <row r="46" ht="19" customHeight="1">
      <c r="A46" s="7"/>
      <c r="B46" t="s" s="23">
        <v>22</v>
      </c>
      <c r="C46" t="s" s="23">
        <v>33</v>
      </c>
      <c r="D46" t="s" s="23">
        <v>32</v>
      </c>
      <c r="E46" t="s" s="24">
        <v>25</v>
      </c>
      <c r="F46" s="25">
        <v>0.503013098261866</v>
      </c>
      <c r="G46" s="25">
        <v>18868</v>
      </c>
      <c r="H46" s="25">
        <v>1332</v>
      </c>
      <c r="I46" s="25">
        <v>18747</v>
      </c>
      <c r="J46" s="25">
        <v>1211</v>
      </c>
      <c r="K46" s="25">
        <f>G46:G46/(G46:G46+I46:I46)</f>
        <v>0.501608400903895</v>
      </c>
      <c r="L46" s="40">
        <f>G46:G46/(G46:G46+J46:J46)</f>
        <v>0.939688231485632</v>
      </c>
      <c r="M46" s="40">
        <f>2*((K46*L46)/SUM(K46,L46))</f>
        <v>0.6540714805699041</v>
      </c>
      <c r="N46" s="25">
        <f>I46:I46/(I46:I46+H46:H46)</f>
        <v>0.9336620349619</v>
      </c>
      <c r="O46" s="33"/>
      <c r="P46" s="26"/>
      <c r="Q46" s="7"/>
      <c r="R46" s="7"/>
      <c r="S46" s="7"/>
      <c r="T46" s="7"/>
      <c r="U46" s="7"/>
      <c r="V46" s="7"/>
      <c r="W46" s="7"/>
    </row>
    <row r="47" ht="17" customHeight="1">
      <c r="A47" s="17"/>
      <c r="B47" t="s" s="34">
        <v>22</v>
      </c>
      <c r="C47" t="s" s="34">
        <v>26</v>
      </c>
      <c r="D47" t="s" s="34">
        <v>31</v>
      </c>
      <c r="E47" t="s" s="35">
        <v>30</v>
      </c>
      <c r="F47" s="37">
        <v>0.965187509338115</v>
      </c>
      <c r="G47" s="37">
        <v>18708</v>
      </c>
      <c r="H47" s="37">
        <v>20052</v>
      </c>
      <c r="I47" s="37">
        <v>27</v>
      </c>
      <c r="J47" s="37">
        <v>1371</v>
      </c>
      <c r="K47" s="37">
        <f>G47:G47/(G47:G47+I47:I47)</f>
        <v>0.998558847077662</v>
      </c>
      <c r="L47" s="37">
        <f>G47:G47/(G47:G47+J47:J47)</f>
        <v>0.931719707156731</v>
      </c>
      <c r="M47" s="37">
        <f>2*((K47*L47)/SUM(K47,L47))</f>
        <v>0.963982068325862</v>
      </c>
      <c r="N47" s="37">
        <f>I47:I47/(I47:I47+H47:H47)</f>
        <v>0.00134468848050202</v>
      </c>
      <c r="O47" s="38"/>
      <c r="P47" s="38"/>
      <c r="Q47" s="22"/>
      <c r="R47" s="7"/>
      <c r="S47" s="7"/>
      <c r="T47" s="7"/>
      <c r="U47" s="7"/>
      <c r="V47" s="7"/>
      <c r="W47" s="7"/>
    </row>
    <row r="48" ht="19" customHeight="1">
      <c r="A48" s="7"/>
      <c r="B48" t="s" s="23">
        <v>27</v>
      </c>
      <c r="C48" t="s" s="23">
        <v>33</v>
      </c>
      <c r="D48" t="s" s="23">
        <v>36</v>
      </c>
      <c r="E48" t="s" s="24">
        <v>25</v>
      </c>
      <c r="F48" s="32">
        <v>0.955899198167239</v>
      </c>
      <c r="G48" s="25">
        <v>18613</v>
      </c>
      <c r="H48" s="25">
        <v>19774</v>
      </c>
      <c r="I48" s="25">
        <v>305</v>
      </c>
      <c r="J48" s="25">
        <v>1466</v>
      </c>
      <c r="K48" s="25">
        <f>G48:G48/(G48:G48+I48:I48)</f>
        <v>0.98387778834972</v>
      </c>
      <c r="L48" s="25">
        <f>G48:G48/(G48:G48+J48:J48)</f>
        <v>0.926988395836446</v>
      </c>
      <c r="M48" s="25">
        <f>2*((K48*L48)/SUM(K48,L48))</f>
        <v>0.954586250224376</v>
      </c>
      <c r="N48" s="25">
        <f>I48:I48/(I48:I48+H48:H48)</f>
        <v>0.0151899995019672</v>
      </c>
      <c r="O48" s="26"/>
      <c r="P48" s="26"/>
      <c r="Q48" s="7"/>
      <c r="R48" s="7"/>
      <c r="S48" s="7"/>
      <c r="T48" s="7"/>
      <c r="U48" s="7"/>
      <c r="V48" s="7"/>
      <c r="W48" s="7"/>
    </row>
    <row r="49" ht="19" customHeight="1">
      <c r="A49" s="17"/>
      <c r="B49" t="s" s="34">
        <v>27</v>
      </c>
      <c r="C49" t="s" s="34">
        <v>33</v>
      </c>
      <c r="D49" t="s" s="34">
        <v>36</v>
      </c>
      <c r="E49" t="s" s="35">
        <v>30</v>
      </c>
      <c r="F49" s="36">
        <v>0.955899198167239</v>
      </c>
      <c r="G49" s="37">
        <v>18613</v>
      </c>
      <c r="H49" s="37">
        <v>19774</v>
      </c>
      <c r="I49" s="37">
        <v>305</v>
      </c>
      <c r="J49" s="37">
        <v>1466</v>
      </c>
      <c r="K49" s="37">
        <f>G49:G49/(G49:G49+I49:I49)</f>
        <v>0.98387778834972</v>
      </c>
      <c r="L49" s="37">
        <f>G49:G49/(G49:G49+J49:J49)</f>
        <v>0.926988395836446</v>
      </c>
      <c r="M49" s="37">
        <f>2*((K49*L49)/SUM(K49,L49))</f>
        <v>0.954586250224376</v>
      </c>
      <c r="N49" s="37">
        <f>I49:I49/(I49:I49+H49:H49)</f>
        <v>0.0151899995019672</v>
      </c>
      <c r="O49" s="38"/>
      <c r="P49" s="38"/>
      <c r="Q49" s="22"/>
      <c r="R49" s="7"/>
      <c r="S49" s="7"/>
      <c r="T49" s="7"/>
      <c r="U49" s="7"/>
      <c r="V49" s="7"/>
      <c r="W49" s="7"/>
    </row>
    <row r="50" ht="19" customHeight="1">
      <c r="A50" s="7"/>
      <c r="B50" t="s" s="23">
        <v>27</v>
      </c>
      <c r="C50" t="s" s="23">
        <v>23</v>
      </c>
      <c r="D50" t="s" s="23">
        <v>36</v>
      </c>
      <c r="E50" t="s" s="24">
        <v>30</v>
      </c>
      <c r="F50" s="32">
        <v>0.917152248617959</v>
      </c>
      <c r="G50" s="25">
        <v>18613</v>
      </c>
      <c r="H50" s="25">
        <v>18218</v>
      </c>
      <c r="I50" s="25">
        <v>1861</v>
      </c>
      <c r="J50" s="25">
        <v>1466</v>
      </c>
      <c r="K50" s="25">
        <f>G50:G50/(G50:G50+I50:I50)</f>
        <v>0.909104229754811</v>
      </c>
      <c r="L50" s="25">
        <f>G50:G50/(G50:G50+J50:J50)</f>
        <v>0.926988395836446</v>
      </c>
      <c r="M50" s="25">
        <f>2*((K50*L50)/SUM(K50,L50))</f>
        <v>0.917959213868271</v>
      </c>
      <c r="N50" s="25">
        <f>I50:I50/(I50:I50+H50:H50)</f>
        <v>0.09268389860052791</v>
      </c>
      <c r="O50" s="26"/>
      <c r="P50" s="26"/>
      <c r="Q50" s="7"/>
      <c r="R50" s="7"/>
      <c r="S50" s="7"/>
      <c r="T50" s="7"/>
      <c r="U50" s="7"/>
      <c r="V50" s="7"/>
      <c r="W50" s="7"/>
    </row>
    <row r="51" ht="17" customHeight="1">
      <c r="A51" s="17"/>
      <c r="B51" t="s" s="34">
        <v>22</v>
      </c>
      <c r="C51" t="s" s="34">
        <v>33</v>
      </c>
      <c r="D51" t="s" s="34">
        <v>28</v>
      </c>
      <c r="E51" t="s" s="35">
        <v>30</v>
      </c>
      <c r="F51" s="37">
        <v>0.49818218038747</v>
      </c>
      <c r="G51" s="37">
        <v>18611</v>
      </c>
      <c r="H51" s="37">
        <v>1395</v>
      </c>
      <c r="I51" s="37">
        <v>18684</v>
      </c>
      <c r="J51" s="37">
        <v>1468</v>
      </c>
      <c r="K51" s="37">
        <f>G51:G51/(G51:G51+I51:I51)</f>
        <v>0.499021316530366</v>
      </c>
      <c r="L51" s="39">
        <f>G51:G51/(G51:G51+J51:J51)</f>
        <v>0.926888789282335</v>
      </c>
      <c r="M51" s="39">
        <f>2*((K51*L51)/SUM(K51,L51))</f>
        <v>0.648760762714819</v>
      </c>
      <c r="N51" s="37">
        <f>I51:I51/(I51:I51+H51:H51)</f>
        <v>0.930524428507396</v>
      </c>
      <c r="O51" s="38"/>
      <c r="P51" s="38"/>
      <c r="Q51" s="22"/>
      <c r="R51" s="7"/>
      <c r="S51" s="7"/>
      <c r="T51" s="7"/>
      <c r="U51" s="7"/>
      <c r="V51" s="7"/>
      <c r="W51" s="7"/>
    </row>
    <row r="52" ht="19" customHeight="1">
      <c r="A52" s="7"/>
      <c r="B52" t="s" s="23">
        <v>27</v>
      </c>
      <c r="C52" t="s" s="23">
        <v>26</v>
      </c>
      <c r="D52" t="s" s="23">
        <v>28</v>
      </c>
      <c r="E52" t="s" s="24">
        <v>25</v>
      </c>
      <c r="F52" s="32">
        <v>0.93821903481249</v>
      </c>
      <c r="G52" s="25">
        <v>18609</v>
      </c>
      <c r="H52" s="25">
        <v>19068</v>
      </c>
      <c r="I52" s="25">
        <v>1011</v>
      </c>
      <c r="J52" s="25">
        <v>1470</v>
      </c>
      <c r="K52" s="25">
        <f>G52:G52/(G52:G52+I52:I52)</f>
        <v>0.948470948012232</v>
      </c>
      <c r="L52" s="25">
        <f>G52:G52/(G52:G52+J52:J52)</f>
        <v>0.926789182728224</v>
      </c>
      <c r="M52" s="25">
        <f>2*((K52*L52)/SUM(K52,L52))</f>
        <v>0.9375047230408829</v>
      </c>
      <c r="N52" s="25">
        <f>I52:I52/(I52:I52+H52:H52)</f>
        <v>0.0503511131032422</v>
      </c>
      <c r="O52" s="26"/>
      <c r="P52" s="26"/>
      <c r="Q52" s="7"/>
      <c r="R52" s="7"/>
      <c r="S52" s="7"/>
      <c r="T52" s="7"/>
      <c r="U52" s="7"/>
      <c r="V52" s="7"/>
      <c r="W52" s="7"/>
    </row>
    <row r="53" ht="19" customHeight="1">
      <c r="A53" s="17"/>
      <c r="B53" t="s" s="34">
        <v>27</v>
      </c>
      <c r="C53" t="s" s="34">
        <v>26</v>
      </c>
      <c r="D53" t="s" s="34">
        <v>29</v>
      </c>
      <c r="E53" t="s" s="35">
        <v>30</v>
      </c>
      <c r="F53" s="36">
        <v>0.93821903481249</v>
      </c>
      <c r="G53" s="37">
        <v>18609</v>
      </c>
      <c r="H53" s="37">
        <v>19068</v>
      </c>
      <c r="I53" s="37">
        <v>1011</v>
      </c>
      <c r="J53" s="37">
        <v>1470</v>
      </c>
      <c r="K53" s="37">
        <f>G53:G53/(G53:G53+I53:I53)</f>
        <v>0.948470948012232</v>
      </c>
      <c r="L53" s="37">
        <f>G53:G53/(G53:G53+J53:J53)</f>
        <v>0.926789182728224</v>
      </c>
      <c r="M53" s="37">
        <f>2*((K53*L53)/SUM(K53,L53))</f>
        <v>0.9375047230408829</v>
      </c>
      <c r="N53" s="37">
        <f>I53:I53/(I53:I53+H53:H53)</f>
        <v>0.0503511131032422</v>
      </c>
      <c r="O53" s="38"/>
      <c r="P53" s="38"/>
      <c r="Q53" s="22"/>
      <c r="R53" s="7"/>
      <c r="S53" s="7"/>
      <c r="T53" s="7"/>
      <c r="U53" s="7"/>
      <c r="V53" s="7"/>
      <c r="W53" s="7"/>
    </row>
    <row r="54" ht="19" customHeight="1">
      <c r="A54" s="7"/>
      <c r="B54" t="s" s="23">
        <v>27</v>
      </c>
      <c r="C54" t="s" s="23">
        <v>26</v>
      </c>
      <c r="D54" t="s" s="23">
        <v>34</v>
      </c>
      <c r="E54" t="s" s="24">
        <v>25</v>
      </c>
      <c r="F54" s="32">
        <v>0.93821903481249</v>
      </c>
      <c r="G54" s="25">
        <v>18609</v>
      </c>
      <c r="H54" s="25">
        <v>19068</v>
      </c>
      <c r="I54" s="25">
        <v>1011</v>
      </c>
      <c r="J54" s="25">
        <v>1470</v>
      </c>
      <c r="K54" s="25">
        <f>G54:G54/(G54:G54+I54:I54)</f>
        <v>0.948470948012232</v>
      </c>
      <c r="L54" s="25">
        <f>G54:G54/(G54:G54+J54:J54)</f>
        <v>0.926789182728224</v>
      </c>
      <c r="M54" s="25">
        <f>2*((K54*L54)/SUM(K54,L54))</f>
        <v>0.9375047230408829</v>
      </c>
      <c r="N54" s="25">
        <f>I54:I54/(I54:I54+H54:H54)</f>
        <v>0.0503511131032422</v>
      </c>
      <c r="O54" s="26"/>
      <c r="P54" s="26"/>
      <c r="Q54" s="7"/>
      <c r="R54" s="7"/>
      <c r="S54" s="7"/>
      <c r="T54" s="7"/>
      <c r="U54" s="7"/>
      <c r="V54" s="7"/>
      <c r="W54" s="7"/>
    </row>
    <row r="55" ht="19" customHeight="1">
      <c r="A55" s="17"/>
      <c r="B55" t="s" s="34">
        <v>27</v>
      </c>
      <c r="C55" t="s" s="34">
        <v>26</v>
      </c>
      <c r="D55" t="s" s="34">
        <v>34</v>
      </c>
      <c r="E55" t="s" s="35">
        <v>30</v>
      </c>
      <c r="F55" s="36">
        <v>0.93821903481249</v>
      </c>
      <c r="G55" s="37">
        <v>18609</v>
      </c>
      <c r="H55" s="37">
        <v>19068</v>
      </c>
      <c r="I55" s="37">
        <v>1011</v>
      </c>
      <c r="J55" s="37">
        <v>1470</v>
      </c>
      <c r="K55" s="37">
        <f>G55:G55/(G55:G55+I55:I55)</f>
        <v>0.948470948012232</v>
      </c>
      <c r="L55" s="37">
        <f>G55:G55/(G55:G55+J55:J55)</f>
        <v>0.926789182728224</v>
      </c>
      <c r="M55" s="37">
        <f>2*((K55*L55)/SUM(K55,L55))</f>
        <v>0.9375047230408829</v>
      </c>
      <c r="N55" s="37">
        <f>I55:I55/(I55:I55+H55:H55)</f>
        <v>0.0503511131032422</v>
      </c>
      <c r="O55" s="38"/>
      <c r="P55" s="38"/>
      <c r="Q55" s="22"/>
      <c r="R55" s="7"/>
      <c r="S55" s="7"/>
      <c r="T55" s="7"/>
      <c r="U55" s="7"/>
      <c r="V55" s="7"/>
      <c r="W55" s="7"/>
    </row>
    <row r="56" ht="19" customHeight="1">
      <c r="A56" s="7"/>
      <c r="B56" t="s" s="23">
        <v>27</v>
      </c>
      <c r="C56" t="s" s="23">
        <v>33</v>
      </c>
      <c r="D56" t="s" s="23">
        <v>37</v>
      </c>
      <c r="E56" t="s" s="24">
        <v>30</v>
      </c>
      <c r="F56" s="32">
        <v>0.963319886448528</v>
      </c>
      <c r="G56" s="25">
        <v>18606</v>
      </c>
      <c r="H56" s="25">
        <v>20079</v>
      </c>
      <c r="I56" s="25">
        <v>0</v>
      </c>
      <c r="J56" s="25">
        <v>1473</v>
      </c>
      <c r="K56" s="25">
        <f>G56:G56/(G56:G56+I56:I56)</f>
        <v>1</v>
      </c>
      <c r="L56" s="25">
        <f>G56:G56/(G56:G56+J56:J56)</f>
        <v>0.926639772897057</v>
      </c>
      <c r="M56" s="25">
        <f>2*((K56*L56)/SUM(K56,L56))</f>
        <v>0.961923226056611</v>
      </c>
      <c r="N56" s="25">
        <f>I56:I56/(I56:I56+H56:H56)</f>
        <v>0</v>
      </c>
      <c r="O56" s="26"/>
      <c r="P56" s="26"/>
      <c r="Q56" s="7"/>
      <c r="R56" s="7"/>
      <c r="S56" s="7"/>
      <c r="T56" s="7"/>
      <c r="U56" s="7"/>
      <c r="V56" s="7"/>
      <c r="W56" s="7"/>
    </row>
    <row r="57" ht="19" customHeight="1">
      <c r="A57" s="17"/>
      <c r="B57" t="s" s="34">
        <v>27</v>
      </c>
      <c r="C57" t="s" s="34">
        <v>33</v>
      </c>
      <c r="D57" t="s" s="34">
        <v>28</v>
      </c>
      <c r="E57" t="s" s="35">
        <v>30</v>
      </c>
      <c r="F57" s="36">
        <v>0.963319886448528</v>
      </c>
      <c r="G57" s="37">
        <v>18606</v>
      </c>
      <c r="H57" s="37">
        <v>20079</v>
      </c>
      <c r="I57" s="37">
        <v>0</v>
      </c>
      <c r="J57" s="37">
        <v>1473</v>
      </c>
      <c r="K57" s="37">
        <f>G57:G57/(G57:G57+I57:I57)</f>
        <v>1</v>
      </c>
      <c r="L57" s="37">
        <f>G57:G57/(G57:G57+J57:J57)</f>
        <v>0.926639772897057</v>
      </c>
      <c r="M57" s="37">
        <f>2*((K57*L57)/SUM(K57,L57))</f>
        <v>0.961923226056611</v>
      </c>
      <c r="N57" s="37">
        <f>I57:I57/(I57:I57+H57:H57)</f>
        <v>0</v>
      </c>
      <c r="O57" s="38"/>
      <c r="P57" s="38"/>
      <c r="Q57" s="22"/>
      <c r="R57" s="7"/>
      <c r="S57" s="7"/>
      <c r="T57" s="7"/>
      <c r="U57" s="7"/>
      <c r="V57" s="7"/>
      <c r="W57" s="7"/>
    </row>
    <row r="58" ht="19" customHeight="1">
      <c r="A58" s="7"/>
      <c r="B58" t="s" s="23">
        <v>27</v>
      </c>
      <c r="C58" t="s" s="23">
        <v>33</v>
      </c>
      <c r="D58" t="s" s="23">
        <v>31</v>
      </c>
      <c r="E58" t="s" s="24">
        <v>25</v>
      </c>
      <c r="F58" s="32">
        <v>0.95634742766074</v>
      </c>
      <c r="G58" s="25">
        <v>18606</v>
      </c>
      <c r="H58" s="25">
        <v>19799</v>
      </c>
      <c r="I58" s="25">
        <v>280</v>
      </c>
      <c r="J58" s="25">
        <v>1473</v>
      </c>
      <c r="K58" s="25">
        <f>G58:G58/(G58:G58+I58:I58)</f>
        <v>0.985174203113417</v>
      </c>
      <c r="L58" s="25">
        <f>G58:G58/(G58:G58+J58:J58)</f>
        <v>0.926639772897057</v>
      </c>
      <c r="M58" s="25">
        <f>2*((K58*L58)/SUM(K58,L58))</f>
        <v>0.955010907224432</v>
      </c>
      <c r="N58" s="25">
        <f>I58:I58/(I58:I58+H58:H58)</f>
        <v>0.0139449175755765</v>
      </c>
      <c r="O58" s="26"/>
      <c r="P58" s="26"/>
      <c r="Q58" s="7"/>
      <c r="R58" s="7"/>
      <c r="S58" s="7"/>
      <c r="T58" s="7"/>
      <c r="U58" s="7"/>
      <c r="V58" s="7"/>
      <c r="W58" s="7"/>
    </row>
    <row r="59" ht="19" customHeight="1">
      <c r="A59" s="17"/>
      <c r="B59" t="s" s="34">
        <v>27</v>
      </c>
      <c r="C59" t="s" s="34">
        <v>33</v>
      </c>
      <c r="D59" t="s" s="34">
        <v>37</v>
      </c>
      <c r="E59" t="s" s="35">
        <v>25</v>
      </c>
      <c r="F59" s="36">
        <v>0.952313362219234</v>
      </c>
      <c r="G59" s="37">
        <v>18606</v>
      </c>
      <c r="H59" s="37">
        <v>19637</v>
      </c>
      <c r="I59" s="37">
        <v>442</v>
      </c>
      <c r="J59" s="37">
        <v>1473</v>
      </c>
      <c r="K59" s="37">
        <f>G59:G59/(G59:G59+I59:I59)</f>
        <v>0.976795464090718</v>
      </c>
      <c r="L59" s="37">
        <f>G59:G59/(G59:G59+J59:J59)</f>
        <v>0.926639772897057</v>
      </c>
      <c r="M59" s="37">
        <f>2*((K59*L59)/SUM(K59,L59))</f>
        <v>0.951056814987093</v>
      </c>
      <c r="N59" s="37">
        <f>I59:I59/(I59:I59+H59:H59)</f>
        <v>0.0220130484585886</v>
      </c>
      <c r="O59" s="38"/>
      <c r="P59" s="38"/>
      <c r="Q59" s="22"/>
      <c r="R59" s="7"/>
      <c r="S59" s="7"/>
      <c r="T59" s="7"/>
      <c r="U59" s="7"/>
      <c r="V59" s="7"/>
      <c r="W59" s="7"/>
    </row>
    <row r="60" ht="19" customHeight="1">
      <c r="A60" s="7"/>
      <c r="B60" t="s" s="23">
        <v>27</v>
      </c>
      <c r="C60" t="s" s="23">
        <v>33</v>
      </c>
      <c r="D60" t="s" s="23">
        <v>31</v>
      </c>
      <c r="E60" t="s" s="24">
        <v>30</v>
      </c>
      <c r="F60" s="32">
        <v>0.950993575377259</v>
      </c>
      <c r="G60" s="25">
        <v>18606</v>
      </c>
      <c r="H60" s="25">
        <v>19584</v>
      </c>
      <c r="I60" s="25">
        <v>495</v>
      </c>
      <c r="J60" s="25">
        <v>1473</v>
      </c>
      <c r="K60" s="25">
        <f>G60:G60/(G60:G60+I60:I60)</f>
        <v>0.974085126433171</v>
      </c>
      <c r="L60" s="25">
        <f>G60:G60/(G60:G60+J60:J60)</f>
        <v>0.926639772897057</v>
      </c>
      <c r="M60" s="25">
        <f>2*((K60*L60)/SUM(K60,L60))</f>
        <v>0.9497702909647781</v>
      </c>
      <c r="N60" s="25">
        <f>I60:I60/(I60:I60+H60:H60)</f>
        <v>0.024652622142537</v>
      </c>
      <c r="O60" s="26"/>
      <c r="P60" s="26"/>
      <c r="Q60" s="7"/>
      <c r="R60" s="7"/>
      <c r="S60" s="7"/>
      <c r="T60" s="7"/>
      <c r="U60" s="7"/>
      <c r="V60" s="7"/>
      <c r="W60" s="7"/>
    </row>
    <row r="61" ht="19" customHeight="1">
      <c r="A61" s="17"/>
      <c r="B61" t="s" s="34">
        <v>27</v>
      </c>
      <c r="C61" t="s" s="34">
        <v>26</v>
      </c>
      <c r="D61" t="s" s="34">
        <v>32</v>
      </c>
      <c r="E61" t="s" s="35">
        <v>25</v>
      </c>
      <c r="F61" s="36">
        <v>0.937696100403406</v>
      </c>
      <c r="G61" s="37">
        <v>18606</v>
      </c>
      <c r="H61" s="37">
        <v>19050</v>
      </c>
      <c r="I61" s="37">
        <v>1029</v>
      </c>
      <c r="J61" s="37">
        <v>1473</v>
      </c>
      <c r="K61" s="37">
        <f>G61:G61/(G61:G61+I61:I61)</f>
        <v>0.947593582887701</v>
      </c>
      <c r="L61" s="37">
        <f>G61:G61/(G61:G61+J61:J61)</f>
        <v>0.926639772897057</v>
      </c>
      <c r="M61" s="37">
        <f>2*((K61*L61)/SUM(K61,L61))</f>
        <v>0.9369995467593299</v>
      </c>
      <c r="N61" s="37">
        <f>I61:I61/(I61:I61+H61:H61)</f>
        <v>0.0512475720902435</v>
      </c>
      <c r="O61" s="38"/>
      <c r="P61" s="38"/>
      <c r="Q61" s="22"/>
      <c r="R61" s="7"/>
      <c r="S61" s="7"/>
      <c r="T61" s="7"/>
      <c r="U61" s="7"/>
      <c r="V61" s="7"/>
      <c r="W61" s="7"/>
    </row>
    <row r="62" ht="19" customHeight="1">
      <c r="A62" s="7"/>
      <c r="B62" t="s" s="23">
        <v>27</v>
      </c>
      <c r="C62" t="s" s="23">
        <v>26</v>
      </c>
      <c r="D62" t="s" s="23">
        <v>31</v>
      </c>
      <c r="E62" t="s" s="24">
        <v>25</v>
      </c>
      <c r="F62" s="32">
        <v>0.937621395487823</v>
      </c>
      <c r="G62" s="25">
        <v>18606</v>
      </c>
      <c r="H62" s="25">
        <v>19047</v>
      </c>
      <c r="I62" s="25">
        <v>1032</v>
      </c>
      <c r="J62" s="25">
        <v>1473</v>
      </c>
      <c r="K62" s="25">
        <f>G62:G62/(G62:G62+I62:I62)</f>
        <v>0.947448823709135</v>
      </c>
      <c r="L62" s="25">
        <f>G62:G62/(G62:G62+J62:J62)</f>
        <v>0.926639772897057</v>
      </c>
      <c r="M62" s="25">
        <f>2*((K62*L62)/SUM(K62,L62))</f>
        <v>0.936928771055216</v>
      </c>
      <c r="N62" s="25">
        <f>I62:I62/(I62:I62+H62:H62)</f>
        <v>0.0513969819214104</v>
      </c>
      <c r="O62" s="26"/>
      <c r="P62" s="26"/>
      <c r="Q62" s="7"/>
      <c r="R62" s="7"/>
      <c r="S62" s="7"/>
      <c r="T62" s="7"/>
      <c r="U62" s="7"/>
      <c r="V62" s="7"/>
      <c r="W62" s="7"/>
    </row>
    <row r="63" ht="19" customHeight="1">
      <c r="A63" s="17"/>
      <c r="B63" t="s" s="34">
        <v>27</v>
      </c>
      <c r="C63" t="s" s="34">
        <v>26</v>
      </c>
      <c r="D63" t="s" s="34">
        <v>31</v>
      </c>
      <c r="E63" t="s" s="35">
        <v>30</v>
      </c>
      <c r="F63" s="36">
        <v>0.937621395487823</v>
      </c>
      <c r="G63" s="37">
        <v>18606</v>
      </c>
      <c r="H63" s="37">
        <v>19047</v>
      </c>
      <c r="I63" s="37">
        <v>1032</v>
      </c>
      <c r="J63" s="37">
        <v>1473</v>
      </c>
      <c r="K63" s="37">
        <f>G63:G63/(G63:G63+I63:I63)</f>
        <v>0.947448823709135</v>
      </c>
      <c r="L63" s="37">
        <f>G63:G63/(G63:G63+J63:J63)</f>
        <v>0.926639772897057</v>
      </c>
      <c r="M63" s="37">
        <f>2*((K63*L63)/SUM(K63,L63))</f>
        <v>0.936928771055216</v>
      </c>
      <c r="N63" s="37">
        <f>I63:I63/(I63:I63+H63:H63)</f>
        <v>0.0513969819214104</v>
      </c>
      <c r="O63" s="38"/>
      <c r="P63" s="38"/>
      <c r="Q63" s="22"/>
      <c r="R63" s="7"/>
      <c r="S63" s="7"/>
      <c r="T63" s="7"/>
      <c r="U63" s="7"/>
      <c r="V63" s="7"/>
      <c r="W63" s="7"/>
    </row>
    <row r="64" ht="17" customHeight="1">
      <c r="A64" s="7"/>
      <c r="B64" t="s" s="23">
        <v>22</v>
      </c>
      <c r="C64" t="s" s="23">
        <v>26</v>
      </c>
      <c r="D64" t="s" s="23">
        <v>31</v>
      </c>
      <c r="E64" t="s" s="24">
        <v>25</v>
      </c>
      <c r="F64" s="25">
        <v>0.960779919318691</v>
      </c>
      <c r="G64" s="25">
        <v>18559</v>
      </c>
      <c r="H64" s="25">
        <v>20024</v>
      </c>
      <c r="I64" s="25">
        <v>55</v>
      </c>
      <c r="J64" s="25">
        <v>1520</v>
      </c>
      <c r="K64" s="25">
        <f>G64:G64/(G64:G64+I64:I64)</f>
        <v>0.997045234769528</v>
      </c>
      <c r="L64" s="25">
        <f>G64:G64/(G64:G64+J64:J64)</f>
        <v>0.924299018875442</v>
      </c>
      <c r="M64" s="25">
        <f>2*((K64*L64)/SUM(K64,L64))</f>
        <v>0.9592949629131881</v>
      </c>
      <c r="N64" s="25">
        <f>I64:I64/(I64:I64+H64:H64)</f>
        <v>0.00273918023805966</v>
      </c>
      <c r="O64" s="26"/>
      <c r="P64" s="26"/>
      <c r="Q64" s="7"/>
      <c r="R64" s="7"/>
      <c r="S64" s="7"/>
      <c r="T64" s="7"/>
      <c r="U64" s="7"/>
      <c r="V64" s="7"/>
      <c r="W64" s="7"/>
    </row>
    <row r="65" ht="17" customHeight="1">
      <c r="A65" s="17"/>
      <c r="B65" t="s" s="34">
        <v>22</v>
      </c>
      <c r="C65" t="s" s="34">
        <v>35</v>
      </c>
      <c r="D65" t="s" s="34">
        <v>28</v>
      </c>
      <c r="E65" t="s" s="35">
        <v>30</v>
      </c>
      <c r="F65" s="37">
        <v>0.456546640768963</v>
      </c>
      <c r="G65" s="37">
        <v>18256</v>
      </c>
      <c r="H65" s="37">
        <v>78</v>
      </c>
      <c r="I65" s="37">
        <v>20001</v>
      </c>
      <c r="J65" s="37">
        <v>1823</v>
      </c>
      <c r="K65" s="37">
        <f>G65:G65/(G65:G65+I65:I65)</f>
        <v>0.477193716182659</v>
      </c>
      <c r="L65" s="37">
        <f>G65:G65/(G65:G65+J65:J65)</f>
        <v>0.909208625927586</v>
      </c>
      <c r="M65" s="37">
        <f>2*((K65*L65)/SUM(K65,L65))</f>
        <v>0.6258913878222711</v>
      </c>
      <c r="N65" s="37">
        <f>I65:I65/(I65:I65+H65:H65)</f>
        <v>0.996115344389661</v>
      </c>
      <c r="O65" s="38"/>
      <c r="P65" s="38"/>
      <c r="Q65" s="22"/>
      <c r="R65" s="7"/>
      <c r="S65" s="7"/>
      <c r="T65" s="7"/>
      <c r="U65" s="7"/>
      <c r="V65" s="7"/>
      <c r="W65" s="7"/>
    </row>
    <row r="66" ht="17" customHeight="1">
      <c r="A66" s="7"/>
      <c r="B66" t="s" s="23">
        <v>22</v>
      </c>
      <c r="C66" t="s" s="23">
        <v>26</v>
      </c>
      <c r="D66" t="s" s="23">
        <v>24</v>
      </c>
      <c r="E66" t="s" s="24">
        <v>30</v>
      </c>
      <c r="F66" s="25">
        <v>0.940659395388217</v>
      </c>
      <c r="G66" s="25">
        <v>18077</v>
      </c>
      <c r="H66" s="25">
        <v>19698</v>
      </c>
      <c r="I66" s="25">
        <v>381</v>
      </c>
      <c r="J66" s="25">
        <v>2002</v>
      </c>
      <c r="K66" s="25">
        <f>G66:G66/(G66:G66+I66:I66)</f>
        <v>0.97935854372088</v>
      </c>
      <c r="L66" s="25">
        <f>G66:G66/(G66:G66+J66:J66)</f>
        <v>0.900293839334628</v>
      </c>
      <c r="M66" s="25">
        <f>2*((K66*L66)/SUM(K66,L66))</f>
        <v>0.938163323559177</v>
      </c>
      <c r="N66" s="25">
        <f>I66:I66/(I66:I66+H66:H66)</f>
        <v>0.0189750485581951</v>
      </c>
      <c r="O66" s="26"/>
      <c r="P66" s="26"/>
      <c r="Q66" s="7"/>
      <c r="R66" s="7"/>
      <c r="S66" s="7"/>
      <c r="T66" s="7"/>
      <c r="U66" s="7"/>
      <c r="V66" s="7"/>
      <c r="W66" s="7"/>
    </row>
    <row r="67" ht="17" customHeight="1">
      <c r="A67" s="17"/>
      <c r="B67" t="s" s="34">
        <v>22</v>
      </c>
      <c r="C67" t="s" s="34">
        <v>35</v>
      </c>
      <c r="D67" t="s" s="34">
        <v>32</v>
      </c>
      <c r="E67" t="s" s="35">
        <v>30</v>
      </c>
      <c r="F67" s="37">
        <v>0.446137755864336</v>
      </c>
      <c r="G67" s="37">
        <v>17916</v>
      </c>
      <c r="H67" s="37">
        <v>0</v>
      </c>
      <c r="I67" s="37">
        <v>20079</v>
      </c>
      <c r="J67" s="37">
        <v>2163</v>
      </c>
      <c r="K67" s="37">
        <f>G67:G67/(G67:G67+I67:I67)</f>
        <v>0.471535728385314</v>
      </c>
      <c r="L67" s="37">
        <f>G67:G67/(G67:G67+J67:J67)</f>
        <v>0.892275511728672</v>
      </c>
      <c r="M67" s="37">
        <f>2*((K67*L67)/SUM(K67,L67))</f>
        <v>0.617005889038124</v>
      </c>
      <c r="N67" s="37">
        <f>I67:I67/(I67:I67+H67:H67)</f>
        <v>1</v>
      </c>
      <c r="O67" s="38"/>
      <c r="P67" s="38"/>
      <c r="Q67" s="22"/>
      <c r="R67" s="7"/>
      <c r="S67" s="7"/>
      <c r="T67" s="7"/>
      <c r="U67" s="7"/>
      <c r="V67" s="7"/>
      <c r="W67" s="7"/>
    </row>
    <row r="68" ht="17" customHeight="1">
      <c r="A68" s="7"/>
      <c r="B68" t="s" s="23">
        <v>22</v>
      </c>
      <c r="C68" t="s" s="23">
        <v>35</v>
      </c>
      <c r="D68" t="s" s="23">
        <v>34</v>
      </c>
      <c r="E68" t="s" s="24">
        <v>25</v>
      </c>
      <c r="F68" s="25">
        <v>0.47903282035958</v>
      </c>
      <c r="G68" s="25">
        <v>17799</v>
      </c>
      <c r="H68" s="25">
        <v>1438</v>
      </c>
      <c r="I68" s="25">
        <v>18641</v>
      </c>
      <c r="J68" s="25">
        <v>2280</v>
      </c>
      <c r="K68" s="25">
        <f>G68:G68/(G68:G68+I68:I68)</f>
        <v>0.48844676180022</v>
      </c>
      <c r="L68" s="25">
        <f>G68:G68/(G68:G68+J68:J68)</f>
        <v>0.886448528313163</v>
      </c>
      <c r="M68" s="25">
        <f>2*((K68*L68)/SUM(K68,L68))</f>
        <v>0.6298412923087811</v>
      </c>
      <c r="N68" s="25">
        <f>I68:I68/(I68:I68+H68:H68)</f>
        <v>0.928382887594004</v>
      </c>
      <c r="O68" s="26"/>
      <c r="P68" s="26"/>
      <c r="Q68" s="7"/>
      <c r="R68" s="7"/>
      <c r="S68" s="7"/>
      <c r="T68" s="7"/>
      <c r="U68" s="7"/>
      <c r="V68" s="7"/>
      <c r="W68" s="7"/>
    </row>
    <row r="69" ht="17" customHeight="1">
      <c r="A69" s="17"/>
      <c r="B69" t="s" s="34">
        <v>22</v>
      </c>
      <c r="C69" t="s" s="34">
        <v>33</v>
      </c>
      <c r="D69" t="s" s="34">
        <v>31</v>
      </c>
      <c r="E69" t="s" s="35">
        <v>30</v>
      </c>
      <c r="F69" s="37">
        <v>0.929354051496589</v>
      </c>
      <c r="G69" s="37">
        <v>17274</v>
      </c>
      <c r="H69" s="37">
        <v>20047</v>
      </c>
      <c r="I69" s="37">
        <v>32</v>
      </c>
      <c r="J69" s="37">
        <v>2805</v>
      </c>
      <c r="K69" s="37">
        <f>G69:G69/(G69:G69+I69:I69)</f>
        <v>0.998150930313186</v>
      </c>
      <c r="L69" s="39">
        <f>G69:G69/(G69:G69+J69:J69)</f>
        <v>0.860301807858957</v>
      </c>
      <c r="M69" s="39">
        <f>2*((K69*L69)/SUM(K69,L69))</f>
        <v>0.9241139494449639</v>
      </c>
      <c r="N69" s="37">
        <f>I69:I69/(I69:I69+H69:H69)</f>
        <v>0.00159370486578017</v>
      </c>
      <c r="O69" s="38"/>
      <c r="P69" s="38"/>
      <c r="Q69" s="22"/>
      <c r="R69" s="7"/>
      <c r="S69" s="7"/>
      <c r="T69" s="7"/>
      <c r="U69" s="7"/>
      <c r="V69" s="7"/>
      <c r="W69" s="7"/>
    </row>
    <row r="70" ht="19" customHeight="1">
      <c r="A70" s="7"/>
      <c r="B70" t="s" s="23">
        <v>22</v>
      </c>
      <c r="C70" t="s" s="23">
        <v>33</v>
      </c>
      <c r="D70" t="s" s="41">
        <v>31</v>
      </c>
      <c r="E70" t="s" s="24">
        <v>25</v>
      </c>
      <c r="F70" s="25">
        <v>0.927411723691419</v>
      </c>
      <c r="G70" s="40">
        <v>17179</v>
      </c>
      <c r="H70" s="40">
        <v>20064</v>
      </c>
      <c r="I70" s="40">
        <v>15</v>
      </c>
      <c r="J70" s="40">
        <v>2900</v>
      </c>
      <c r="K70" s="25">
        <f>G70:G70/(G70:G70+I70:I70)</f>
        <v>0.999127602652088</v>
      </c>
      <c r="L70" s="25">
        <f>G70:G70/(G70:G70+J70:J70)</f>
        <v>0.855570496538672</v>
      </c>
      <c r="M70" s="25">
        <f>2*((K70*L70)/SUM(K70,L70))</f>
        <v>0.9217932551713039</v>
      </c>
      <c r="N70" s="25">
        <f>I70:I70/(I70:I70+H70:H70)</f>
        <v>0.000747049155834454</v>
      </c>
      <c r="O70" s="33"/>
      <c r="P70" s="33"/>
      <c r="Q70" s="7"/>
      <c r="R70" s="7"/>
      <c r="S70" s="7"/>
      <c r="T70" s="7"/>
      <c r="U70" s="7"/>
      <c r="V70" s="7"/>
      <c r="W70" s="7"/>
    </row>
    <row r="71" ht="19" customHeight="1">
      <c r="A71" s="17"/>
      <c r="B71" t="s" s="34">
        <v>27</v>
      </c>
      <c r="C71" t="s" s="34">
        <v>23</v>
      </c>
      <c r="D71" t="s" s="34">
        <v>32</v>
      </c>
      <c r="E71" t="s" s="35">
        <v>30</v>
      </c>
      <c r="F71" s="36">
        <v>0.857562627620897</v>
      </c>
      <c r="G71" s="37">
        <v>15339</v>
      </c>
      <c r="H71" s="37">
        <v>19099</v>
      </c>
      <c r="I71" s="37">
        <v>980</v>
      </c>
      <c r="J71" s="37">
        <v>4740</v>
      </c>
      <c r="K71" s="37">
        <f>G71:G71/(G71:G71+I71:I71)</f>
        <v>0.939947300692444</v>
      </c>
      <c r="L71" s="37">
        <f>G71:G71/(G71:G71+J71:J71)</f>
        <v>0.763932466756313</v>
      </c>
      <c r="M71" s="37">
        <f>2*((K71*L71)/SUM(K71,L71))</f>
        <v>0.842848508159789</v>
      </c>
      <c r="N71" s="37">
        <f>I71:I71/(I71:I71+H71:H71)</f>
        <v>0.0488072115145177</v>
      </c>
      <c r="O71" s="38"/>
      <c r="P71" s="38"/>
      <c r="Q71" s="22"/>
      <c r="R71" s="7"/>
      <c r="S71" s="7"/>
      <c r="T71" s="7"/>
      <c r="U71" s="7"/>
      <c r="V71" s="7"/>
      <c r="W71" s="7"/>
    </row>
    <row r="72" ht="19" customHeight="1">
      <c r="A72" s="7"/>
      <c r="B72" t="s" s="23">
        <v>27</v>
      </c>
      <c r="C72" t="s" s="23">
        <v>26</v>
      </c>
      <c r="D72" t="s" s="23">
        <v>36</v>
      </c>
      <c r="E72" t="s" s="24">
        <v>25</v>
      </c>
      <c r="F72" s="32">
        <v>0.805518203097763</v>
      </c>
      <c r="G72" s="25">
        <v>15337</v>
      </c>
      <c r="H72" s="25">
        <v>17011</v>
      </c>
      <c r="I72" s="25">
        <v>3068</v>
      </c>
      <c r="J72" s="25">
        <v>4742</v>
      </c>
      <c r="K72" s="25">
        <f>G72:G72/(G72:G72+I72:I72)</f>
        <v>0.833306166802499</v>
      </c>
      <c r="L72" s="25">
        <f>G72:G72/(G72:G72+J72:J72)</f>
        <v>0.763832860202201</v>
      </c>
      <c r="M72" s="25">
        <f>2*((K72*L72)/SUM(K72,L72))</f>
        <v>0.79705851782559</v>
      </c>
      <c r="N72" s="25">
        <f>I72:I72/(I72:I72+H72:H72)</f>
        <v>0.152796454006674</v>
      </c>
      <c r="O72" s="26"/>
      <c r="P72" s="26"/>
      <c r="Q72" s="7"/>
      <c r="R72" s="7"/>
      <c r="S72" s="7"/>
      <c r="T72" s="7"/>
      <c r="U72" s="7"/>
      <c r="V72" s="7"/>
      <c r="W72" s="7"/>
    </row>
    <row r="73" ht="19" customHeight="1">
      <c r="A73" s="17"/>
      <c r="B73" t="s" s="34">
        <v>27</v>
      </c>
      <c r="C73" t="s" s="34">
        <v>26</v>
      </c>
      <c r="D73" t="s" s="34">
        <v>36</v>
      </c>
      <c r="E73" t="s" s="35">
        <v>30</v>
      </c>
      <c r="F73" s="36">
        <v>0.797101449275362</v>
      </c>
      <c r="G73" s="37">
        <v>15337</v>
      </c>
      <c r="H73" s="37">
        <v>16673</v>
      </c>
      <c r="I73" s="37">
        <v>3406</v>
      </c>
      <c r="J73" s="37">
        <v>4742</v>
      </c>
      <c r="K73" s="37">
        <f>G73:G73/(G73:G73+I73:I73)</f>
        <v>0.8182788240943289</v>
      </c>
      <c r="L73" s="37">
        <f>G73:G73/(G73:G73+J73:J73)</f>
        <v>0.763832860202201</v>
      </c>
      <c r="M73" s="37">
        <f>2*((K73*L73)/SUM(K73,L73))</f>
        <v>0.790119004688064</v>
      </c>
      <c r="N73" s="37">
        <f>I73:I73/(I73:I73+H73:H73)</f>
        <v>0.169629961651477</v>
      </c>
      <c r="O73" s="38"/>
      <c r="P73" s="38"/>
      <c r="Q73" s="22"/>
      <c r="R73" s="7"/>
      <c r="S73" s="7"/>
      <c r="T73" s="7"/>
      <c r="U73" s="7"/>
      <c r="V73" s="7"/>
      <c r="W73" s="7"/>
    </row>
    <row r="74" ht="19" customHeight="1">
      <c r="A74" s="7"/>
      <c r="B74" t="s" s="23">
        <v>27</v>
      </c>
      <c r="C74" t="s" s="23">
        <v>23</v>
      </c>
      <c r="D74" t="s" s="23">
        <v>36</v>
      </c>
      <c r="E74" t="s" s="24">
        <v>25</v>
      </c>
      <c r="F74" s="32">
        <v>0.81866626824045</v>
      </c>
      <c r="G74" s="25">
        <v>15336</v>
      </c>
      <c r="H74" s="25">
        <v>17540</v>
      </c>
      <c r="I74" s="25">
        <v>2539</v>
      </c>
      <c r="J74" s="25">
        <v>4743</v>
      </c>
      <c r="K74" s="25">
        <f>G74:G74/(G74:G74+I74:I74)</f>
        <v>0.857958041958042</v>
      </c>
      <c r="L74" s="25">
        <f>G74:G74/(G74:G74+J74:J74)</f>
        <v>0.763783056925146</v>
      </c>
      <c r="M74" s="25">
        <f>2*((K74*L74)/SUM(K74,L74))</f>
        <v>0.8081361648311119</v>
      </c>
      <c r="N74" s="25">
        <f>I74:I74/(I74:I74+H74:H74)</f>
        <v>0.126450520444245</v>
      </c>
      <c r="O74" s="26"/>
      <c r="P74" s="26"/>
      <c r="Q74" s="7"/>
      <c r="R74" s="7"/>
      <c r="S74" s="7"/>
      <c r="T74" s="7"/>
      <c r="U74" s="7"/>
      <c r="V74" s="7"/>
      <c r="W74" s="7"/>
    </row>
    <row r="75" ht="19" customHeight="1">
      <c r="A75" s="17"/>
      <c r="B75" t="s" s="34">
        <v>27</v>
      </c>
      <c r="C75" t="s" s="34">
        <v>26</v>
      </c>
      <c r="D75" t="s" s="34">
        <v>32</v>
      </c>
      <c r="E75" t="s" s="35">
        <v>30</v>
      </c>
      <c r="F75" s="36">
        <v>0.82025997310623</v>
      </c>
      <c r="G75" s="37">
        <v>13872</v>
      </c>
      <c r="H75" s="37">
        <v>19068</v>
      </c>
      <c r="I75" s="37">
        <v>1011</v>
      </c>
      <c r="J75" s="37">
        <v>6207</v>
      </c>
      <c r="K75" s="37">
        <f>G75:G75/(G75:G75+I75:I75)</f>
        <v>0.932070147147752</v>
      </c>
      <c r="L75" s="37">
        <f>G75:G75/(G75:G75+J75:J75)</f>
        <v>0.690871059315703</v>
      </c>
      <c r="M75" s="37">
        <f>2*((K75*L75)/SUM(K75,L75))</f>
        <v>0.793547279903896</v>
      </c>
      <c r="N75" s="37">
        <f>I75:I75/(I75:I75+H75:H75)</f>
        <v>0.0503511131032422</v>
      </c>
      <c r="O75" s="38"/>
      <c r="P75" s="38"/>
      <c r="Q75" s="22"/>
      <c r="R75" s="7"/>
      <c r="S75" s="7"/>
      <c r="T75" s="7"/>
      <c r="U75" s="7"/>
      <c r="V75" s="7"/>
      <c r="W75" s="7"/>
    </row>
    <row r="76" ht="19" customHeight="1">
      <c r="A76" s="7"/>
      <c r="B76" t="s" s="23">
        <v>27</v>
      </c>
      <c r="C76" t="s" s="23">
        <v>26</v>
      </c>
      <c r="D76" t="s" s="23">
        <v>28</v>
      </c>
      <c r="E76" t="s" s="24">
        <v>30</v>
      </c>
      <c r="F76" s="32">
        <v>0.82025997310623</v>
      </c>
      <c r="G76" s="25">
        <v>13872</v>
      </c>
      <c r="H76" s="25">
        <v>19068</v>
      </c>
      <c r="I76" s="25">
        <v>1011</v>
      </c>
      <c r="J76" s="25">
        <v>6207</v>
      </c>
      <c r="K76" s="25">
        <f>G76:G76/(G76:G76+I76:I76)</f>
        <v>0.932070147147752</v>
      </c>
      <c r="L76" s="25">
        <f>G76:G76/(G76:G76+J76:J76)</f>
        <v>0.690871059315703</v>
      </c>
      <c r="M76" s="25">
        <f>2*((K76*L76)/SUM(K76,L76))</f>
        <v>0.793547279903896</v>
      </c>
      <c r="N76" s="25">
        <f>I76:I76/(I76:I76+H76:H76)</f>
        <v>0.0503511131032422</v>
      </c>
      <c r="O76" s="26"/>
      <c r="P76" s="26"/>
      <c r="Q76" s="7"/>
      <c r="R76" s="7"/>
      <c r="S76" s="7"/>
      <c r="T76" s="7"/>
      <c r="U76" s="7"/>
      <c r="V76" s="7"/>
      <c r="W76" s="7"/>
    </row>
    <row r="77" ht="17" customHeight="1">
      <c r="A77" s="17"/>
      <c r="B77" t="s" s="34">
        <v>22</v>
      </c>
      <c r="C77" t="s" s="34">
        <v>35</v>
      </c>
      <c r="D77" t="s" s="34">
        <v>29</v>
      </c>
      <c r="E77" t="s" s="35">
        <v>30</v>
      </c>
      <c r="F77" s="37">
        <v>0.33599780865581</v>
      </c>
      <c r="G77" s="37">
        <v>12020</v>
      </c>
      <c r="H77" s="37">
        <v>1473</v>
      </c>
      <c r="I77" s="37">
        <v>18606</v>
      </c>
      <c r="J77" s="37">
        <v>8059</v>
      </c>
      <c r="K77" s="37">
        <f>G77:G77/(G77:G77+I77:I77)</f>
        <v>0.392476980343499</v>
      </c>
      <c r="L77" s="37">
        <f>G77:G77/(G77:G77+J77:J77)</f>
        <v>0.598635390208676</v>
      </c>
      <c r="M77" s="37">
        <f>2*((K77*L77)/SUM(K77,L77))</f>
        <v>0.474114978798935</v>
      </c>
      <c r="N77" s="37">
        <f>I77:I77/(I77:I77+H77:H77)</f>
        <v>0.926639772897057</v>
      </c>
      <c r="O77" s="38"/>
      <c r="P77" s="38"/>
      <c r="Q77" s="22"/>
      <c r="R77" s="7"/>
      <c r="S77" s="7"/>
      <c r="T77" s="7"/>
      <c r="U77" s="7"/>
      <c r="V77" s="7"/>
      <c r="W77" s="7"/>
    </row>
    <row r="78" ht="17" customHeight="1">
      <c r="A78" s="7"/>
      <c r="B78" t="s" s="23">
        <v>22</v>
      </c>
      <c r="C78" t="s" s="23">
        <v>35</v>
      </c>
      <c r="D78" t="s" s="23">
        <v>29</v>
      </c>
      <c r="E78" t="s" s="24">
        <v>25</v>
      </c>
      <c r="F78" s="25">
        <v>0.335524677523781</v>
      </c>
      <c r="G78" s="25">
        <v>12002</v>
      </c>
      <c r="H78" s="25">
        <v>1472</v>
      </c>
      <c r="I78" s="25">
        <v>18607</v>
      </c>
      <c r="J78" s="25">
        <v>8077</v>
      </c>
      <c r="K78" s="25">
        <f>G78:G78/(G78:G78+I78:I78)</f>
        <v>0.39210689666438</v>
      </c>
      <c r="L78" s="25">
        <f>G78:G78/(G78:G78+J78:J78)</f>
        <v>0.597738931221674</v>
      </c>
      <c r="M78" s="25">
        <f>2*((K78*L78)/SUM(K78,L78))</f>
        <v>0.473563762626263</v>
      </c>
      <c r="N78" s="25">
        <f>I78:I78/(I78:I78+H78:H78)</f>
        <v>0.926689576174112</v>
      </c>
      <c r="O78" s="26"/>
      <c r="P78" s="26"/>
      <c r="Q78" s="7"/>
      <c r="R78" s="7"/>
      <c r="S78" s="7"/>
      <c r="T78" s="7"/>
      <c r="U78" s="7"/>
      <c r="V78" s="7"/>
      <c r="W78" s="7"/>
    </row>
    <row r="79" ht="17" customHeight="1">
      <c r="A79" s="17"/>
      <c r="B79" t="s" s="34">
        <v>22</v>
      </c>
      <c r="C79" t="s" s="34">
        <v>35</v>
      </c>
      <c r="D79" t="s" s="34">
        <v>28</v>
      </c>
      <c r="E79" t="s" s="35">
        <v>25</v>
      </c>
      <c r="F79" s="37">
        <v>0.262737188106977</v>
      </c>
      <c r="G79" s="37">
        <v>9081</v>
      </c>
      <c r="H79" s="37">
        <v>1470</v>
      </c>
      <c r="I79" s="37">
        <v>18609</v>
      </c>
      <c r="J79" s="37">
        <v>10998</v>
      </c>
      <c r="K79" s="37">
        <f>G79:G79/(G79:G79+I79:I79)</f>
        <v>0.32795232936078</v>
      </c>
      <c r="L79" s="37">
        <f>G79:G79/(G79:G79+J79:J79)</f>
        <v>0.452263558942178</v>
      </c>
      <c r="M79" s="37">
        <f>2*((K79*L79)/SUM(K79,L79))</f>
        <v>0.380204735288576</v>
      </c>
      <c r="N79" s="37">
        <f>I79:I79/(I79:I79+H79:H79)</f>
        <v>0.926789182728224</v>
      </c>
      <c r="O79" s="38"/>
      <c r="P79" s="38"/>
      <c r="Q79" s="22"/>
      <c r="R79" s="7"/>
      <c r="S79" s="7"/>
      <c r="T79" s="7"/>
      <c r="U79" s="7"/>
      <c r="V79" s="7"/>
      <c r="W79" s="7"/>
    </row>
    <row r="80" ht="17" customHeight="1">
      <c r="A80" s="7"/>
      <c r="B80" t="s" s="23">
        <v>22</v>
      </c>
      <c r="C80" t="s" s="23">
        <v>35</v>
      </c>
      <c r="D80" t="s" s="23">
        <v>31</v>
      </c>
      <c r="E80" t="s" s="24">
        <v>30</v>
      </c>
      <c r="F80" s="25">
        <v>0.112580307784252</v>
      </c>
      <c r="G80" s="25">
        <v>3052</v>
      </c>
      <c r="H80" s="25">
        <v>1469</v>
      </c>
      <c r="I80" s="25">
        <v>18610</v>
      </c>
      <c r="J80" s="25">
        <v>17027</v>
      </c>
      <c r="K80" s="25">
        <f>G80:G80/(G80:G80+I80:I80)</f>
        <v>0.140891884405872</v>
      </c>
      <c r="L80" s="25">
        <f>G80:G80/(G80:G80+J80:J80)</f>
        <v>0.151999601573784</v>
      </c>
      <c r="M80" s="25">
        <f>2*((K80*L80)/SUM(K80,L80))</f>
        <v>0.146235116552071</v>
      </c>
      <c r="N80" s="25">
        <f>I80:I80/(I80:I80+H80:H80)</f>
        <v>0.926838986005279</v>
      </c>
      <c r="O80" s="26"/>
      <c r="P80" s="26"/>
      <c r="Q80" s="7"/>
      <c r="R80" s="7"/>
      <c r="S80" s="7"/>
      <c r="T80" s="7"/>
      <c r="U80" s="7"/>
      <c r="V80" s="7"/>
      <c r="W80" s="7"/>
    </row>
    <row r="81" ht="17" customHeight="1">
      <c r="A81" s="17"/>
      <c r="B81" t="s" s="34">
        <v>22</v>
      </c>
      <c r="C81" t="s" s="34">
        <v>35</v>
      </c>
      <c r="D81" t="s" s="34">
        <v>31</v>
      </c>
      <c r="E81" t="s" s="35">
        <v>25</v>
      </c>
      <c r="F81" s="37">
        <v>0.112480701230141</v>
      </c>
      <c r="G81" s="37">
        <v>3048</v>
      </c>
      <c r="H81" s="37">
        <v>1469</v>
      </c>
      <c r="I81" s="37">
        <v>18610</v>
      </c>
      <c r="J81" s="37">
        <v>17031</v>
      </c>
      <c r="K81" s="37">
        <f>G81:G81/(G81:G81+I81:I81)</f>
        <v>0.140733216363468</v>
      </c>
      <c r="L81" s="37">
        <f>G81:G81/(G81:G81+J81:J81)</f>
        <v>0.151800388465561</v>
      </c>
      <c r="M81" s="37">
        <f>2*((K81*L81)/SUM(K81,L81))</f>
        <v>0.146057455015933</v>
      </c>
      <c r="N81" s="37">
        <f>I81:I81/(I81:I81+H81:H81)</f>
        <v>0.926838986005279</v>
      </c>
      <c r="O81" s="38"/>
      <c r="P81" s="38"/>
      <c r="Q81" s="22"/>
      <c r="R81" s="7"/>
      <c r="S81" s="7"/>
      <c r="T81" s="7"/>
      <c r="U81" s="7"/>
      <c r="V81" s="7"/>
      <c r="W81" s="7"/>
    </row>
    <row r="82" ht="19" customHeight="1">
      <c r="A82" s="7"/>
      <c r="B82" t="s" s="23">
        <v>27</v>
      </c>
      <c r="C82" t="s" s="23">
        <v>23</v>
      </c>
      <c r="D82" t="s" s="23">
        <v>29</v>
      </c>
      <c r="E82" t="s" s="24">
        <v>25</v>
      </c>
      <c r="F82" s="32">
        <v>0.536406195527665</v>
      </c>
      <c r="G82" s="25">
        <v>1467</v>
      </c>
      <c r="H82" s="25">
        <v>20074</v>
      </c>
      <c r="I82" s="25">
        <v>5</v>
      </c>
      <c r="J82" s="25">
        <v>18612</v>
      </c>
      <c r="K82" s="25">
        <f>G82:G82/(G82:G82+I82:I82)</f>
        <v>0.996603260869565</v>
      </c>
      <c r="L82" s="25">
        <f>G82:G82/(G82:G82+J82:J82)</f>
        <v>0.0730614074406096</v>
      </c>
      <c r="M82" s="25">
        <f>2*((K82*L82)/SUM(K82,L82))</f>
        <v>0.136142174377059</v>
      </c>
      <c r="N82" s="25">
        <f>I82:I82/(I82:I82+H82:H82)</f>
        <v>0.000249016385278151</v>
      </c>
      <c r="O82" s="26"/>
      <c r="P82" s="26"/>
      <c r="Q82" s="7"/>
      <c r="R82" s="7"/>
      <c r="S82" s="7"/>
      <c r="T82" s="7"/>
      <c r="U82" s="7"/>
      <c r="V82" s="7"/>
      <c r="W82" s="7"/>
    </row>
    <row r="83" ht="19" customHeight="1">
      <c r="A83" s="17"/>
      <c r="B83" t="s" s="34">
        <v>27</v>
      </c>
      <c r="C83" t="s" s="34">
        <v>35</v>
      </c>
      <c r="D83" t="s" s="34">
        <v>31</v>
      </c>
      <c r="E83" t="s" s="35">
        <v>30</v>
      </c>
      <c r="F83" s="36">
        <v>0.287838039743015</v>
      </c>
      <c r="G83" s="37">
        <v>666</v>
      </c>
      <c r="H83" s="37">
        <v>10893</v>
      </c>
      <c r="I83" s="37">
        <v>9186</v>
      </c>
      <c r="J83" s="37">
        <v>19413</v>
      </c>
      <c r="K83" s="37">
        <f>G83:G83/(G83:G83+I83:I83)</f>
        <v>0.0676004872107186</v>
      </c>
      <c r="L83" s="37">
        <f>G83:G83/(G83:G83+J83:J83)</f>
        <v>0.0331689825190498</v>
      </c>
      <c r="M83" s="37">
        <f>2*((K83*L83)/SUM(K83,L83))</f>
        <v>0.0445023554174602</v>
      </c>
      <c r="N83" s="37">
        <f>I83:I83/(I83:I83+H83:H83)</f>
        <v>0.45749290303302</v>
      </c>
      <c r="O83" s="38"/>
      <c r="P83" s="38"/>
      <c r="Q83" s="22"/>
      <c r="R83" s="7"/>
      <c r="S83" s="7"/>
      <c r="T83" s="7"/>
      <c r="U83" s="7"/>
      <c r="V83" s="7"/>
      <c r="W83" s="7"/>
    </row>
    <row r="84" ht="17" customHeight="1">
      <c r="A84" s="7"/>
      <c r="B84" t="s" s="23">
        <v>27</v>
      </c>
      <c r="C84" t="s" s="23">
        <v>35</v>
      </c>
      <c r="D84" t="s" s="23">
        <v>31</v>
      </c>
      <c r="E84" t="s" s="24">
        <v>25</v>
      </c>
      <c r="F84" s="25">
        <v>0.28788784302007</v>
      </c>
      <c r="G84" s="25">
        <v>662</v>
      </c>
      <c r="H84" s="25">
        <v>10899</v>
      </c>
      <c r="I84" s="25">
        <v>9180</v>
      </c>
      <c r="J84" s="25">
        <v>19417</v>
      </c>
      <c r="K84" s="25">
        <f>G84:G84/(G84:G84+I84:I84)</f>
        <v>0.0672627514732778</v>
      </c>
      <c r="L84" s="25">
        <f>G84:G84/(G84:G84+J84:J84)</f>
        <v>0.0329697694108272</v>
      </c>
      <c r="M84" s="25">
        <f>2*((K84*L84)/SUM(K84,L84))</f>
        <v>0.0442498579592928</v>
      </c>
      <c r="N84" s="25">
        <f>I84:I84/(I84:I84+H84:H84)</f>
        <v>0.457194083370686</v>
      </c>
      <c r="O84" s="26"/>
      <c r="P84" s="26"/>
      <c r="Q84" s="7"/>
      <c r="R84" s="7"/>
      <c r="S84" s="7"/>
      <c r="T84" s="7"/>
      <c r="U84" s="7"/>
      <c r="V84" s="7"/>
      <c r="W84" s="7"/>
    </row>
    <row r="85" ht="19" customHeight="1">
      <c r="A85" s="17"/>
      <c r="B85" t="s" s="34">
        <v>27</v>
      </c>
      <c r="C85" t="s" s="34">
        <v>33</v>
      </c>
      <c r="D85" t="s" s="34">
        <v>34</v>
      </c>
      <c r="E85" t="s" s="35">
        <v>25</v>
      </c>
      <c r="F85" s="36">
        <v>0.485855869316201</v>
      </c>
      <c r="G85" s="37">
        <v>459</v>
      </c>
      <c r="H85" s="37">
        <v>19052</v>
      </c>
      <c r="I85" s="37">
        <v>1027</v>
      </c>
      <c r="J85" s="37">
        <v>19620</v>
      </c>
      <c r="K85" s="37">
        <f>G85:G85/(G85:G85+I85:I85)</f>
        <v>0.308882907133244</v>
      </c>
      <c r="L85" s="37">
        <f>G85:G85/(G85:G85+J85:J85)</f>
        <v>0.0228597041685343</v>
      </c>
      <c r="M85" s="37">
        <f>2*((K85*L85)/SUM(K85,L85))</f>
        <v>0.042568977509854</v>
      </c>
      <c r="N85" s="37">
        <f>I85:I85/(I85:I85+H85:H85)</f>
        <v>0.0511479655361323</v>
      </c>
      <c r="O85" s="38"/>
      <c r="P85" s="38"/>
      <c r="Q85" s="22"/>
      <c r="R85" s="7"/>
      <c r="S85" s="7"/>
      <c r="T85" s="7"/>
      <c r="U85" s="7"/>
      <c r="V85" s="7"/>
      <c r="W85" s="7"/>
    </row>
    <row r="86" ht="19" customHeight="1">
      <c r="A86" s="7"/>
      <c r="B86" t="s" s="23">
        <v>27</v>
      </c>
      <c r="C86" t="s" s="23">
        <v>33</v>
      </c>
      <c r="D86" t="s" s="23">
        <v>34</v>
      </c>
      <c r="E86" t="s" s="24">
        <v>30</v>
      </c>
      <c r="F86" s="32">
        <v>0.485855869316201</v>
      </c>
      <c r="G86" s="25">
        <v>459</v>
      </c>
      <c r="H86" s="25">
        <v>19052</v>
      </c>
      <c r="I86" s="25">
        <v>1027</v>
      </c>
      <c r="J86" s="25">
        <v>19620</v>
      </c>
      <c r="K86" s="25">
        <f>G86:G86/(G86:G86+I86:I86)</f>
        <v>0.308882907133244</v>
      </c>
      <c r="L86" s="25">
        <f>G86:G86/(G86:G86+J86:J86)</f>
        <v>0.0228597041685343</v>
      </c>
      <c r="M86" s="25">
        <f>2*((K86*L86)/SUM(K86,L86))</f>
        <v>0.042568977509854</v>
      </c>
      <c r="N86" s="25">
        <f>I86:I86/(I86:I86+H86:H86)</f>
        <v>0.0511479655361323</v>
      </c>
      <c r="O86" s="26"/>
      <c r="P86" s="26"/>
      <c r="Q86" s="7"/>
      <c r="R86" s="7"/>
      <c r="S86" s="7"/>
      <c r="T86" s="7"/>
      <c r="U86" s="7"/>
      <c r="V86" s="7"/>
      <c r="W86" s="7"/>
    </row>
    <row r="87" ht="19" customHeight="1">
      <c r="A87" s="17"/>
      <c r="B87" t="s" s="34">
        <v>27</v>
      </c>
      <c r="C87" t="s" s="34">
        <v>35</v>
      </c>
      <c r="D87" t="s" s="34">
        <v>34</v>
      </c>
      <c r="E87" t="s" s="35">
        <v>25</v>
      </c>
      <c r="F87" s="36">
        <v>0.350639972110164</v>
      </c>
      <c r="G87" s="37">
        <v>140</v>
      </c>
      <c r="H87" s="37">
        <v>13941</v>
      </c>
      <c r="I87" s="37">
        <v>6138</v>
      </c>
      <c r="J87" s="37">
        <v>19939</v>
      </c>
      <c r="K87" s="37">
        <f>G87:G87/(G87:G87+I87:I87)</f>
        <v>0.0223000955718382</v>
      </c>
      <c r="L87" s="37">
        <f>G87:G87/(G87:G87+J87:J87)</f>
        <v>0.00697245878778824</v>
      </c>
      <c r="M87" s="37">
        <f>2*((K87*L87)/SUM(K87,L87))</f>
        <v>0.01062336381227</v>
      </c>
      <c r="N87" s="37">
        <f>I87:I87/(I87:I87+H87:H87)</f>
        <v>0.305692514567459</v>
      </c>
      <c r="O87" s="38"/>
      <c r="P87" s="38"/>
      <c r="Q87" s="22"/>
      <c r="R87" s="7"/>
      <c r="S87" s="7"/>
      <c r="T87" s="7"/>
      <c r="U87" s="7"/>
      <c r="V87" s="7"/>
      <c r="W87" s="7"/>
    </row>
    <row r="88" ht="19" customHeight="1">
      <c r="A88" s="7"/>
      <c r="B88" t="s" s="23">
        <v>27</v>
      </c>
      <c r="C88" t="s" s="23">
        <v>35</v>
      </c>
      <c r="D88" t="s" s="23">
        <v>34</v>
      </c>
      <c r="E88" t="s" s="24">
        <v>30</v>
      </c>
      <c r="F88" s="32">
        <v>0.373673987748393</v>
      </c>
      <c r="G88" s="25">
        <v>127</v>
      </c>
      <c r="H88" s="25">
        <v>14879</v>
      </c>
      <c r="I88" s="25">
        <v>5200</v>
      </c>
      <c r="J88" s="25">
        <v>19952</v>
      </c>
      <c r="K88" s="25">
        <f>G88:G88/(G88:G88+I88:I88)</f>
        <v>0.0238408109630186</v>
      </c>
      <c r="L88" s="25">
        <f>G88:G88/(G88:G88+J88:J88)</f>
        <v>0.00632501618606504</v>
      </c>
      <c r="M88" s="25">
        <f>2*((K88*L88)/SUM(K88,L88))</f>
        <v>0.009997638353144919</v>
      </c>
      <c r="N88" s="25">
        <f>I88:I88/(I88:I88+H88:H88)</f>
        <v>0.258977040689277</v>
      </c>
      <c r="O88" s="26"/>
      <c r="P88" s="26"/>
      <c r="Q88" s="7"/>
      <c r="R88" s="7"/>
      <c r="S88" s="7"/>
      <c r="T88" s="7"/>
      <c r="U88" s="7"/>
      <c r="V88" s="7"/>
      <c r="W88" s="7"/>
    </row>
    <row r="89" ht="19" customHeight="1">
      <c r="A89" s="17"/>
      <c r="B89" t="s" s="34">
        <v>27</v>
      </c>
      <c r="C89" t="s" s="34">
        <v>35</v>
      </c>
      <c r="D89" t="s" s="34">
        <v>28</v>
      </c>
      <c r="E89" t="s" s="35">
        <v>25</v>
      </c>
      <c r="F89" s="36">
        <v>0.496812590268439</v>
      </c>
      <c r="G89" s="38"/>
      <c r="H89" s="37">
        <v>19939</v>
      </c>
      <c r="I89" s="37">
        <v>140</v>
      </c>
      <c r="J89" s="37">
        <v>20067</v>
      </c>
      <c r="K89" s="37">
        <f>G89:G89/(G89:G89+I89:I89)</f>
        <v>0</v>
      </c>
      <c r="L89" s="37">
        <f>G89:G89/(G89:G89+J89:J89)</f>
        <v>0</v>
      </c>
      <c r="M89" s="38">
        <f>2*((K89*L89)/SUM(K89,L89))</f>
      </c>
      <c r="N89" s="37">
        <f>I89:I89/(I89:I89+H89:H89)</f>
        <v>0.00697245878778824</v>
      </c>
      <c r="O89" s="38"/>
      <c r="P89" s="38"/>
      <c r="Q89" s="22"/>
      <c r="R89" s="7"/>
      <c r="S89" s="7"/>
      <c r="T89" s="7"/>
      <c r="U89" s="7"/>
      <c r="V89" s="7"/>
      <c r="W89" s="7"/>
    </row>
    <row r="90" ht="19" customHeight="1">
      <c r="A90" s="7"/>
      <c r="B90" t="s" s="23">
        <v>27</v>
      </c>
      <c r="C90" t="s" s="23">
        <v>33</v>
      </c>
      <c r="D90" t="s" s="23">
        <v>28</v>
      </c>
      <c r="E90" t="s" s="24">
        <v>25</v>
      </c>
      <c r="F90" s="32">
        <v>0.500024901638527</v>
      </c>
      <c r="G90" s="25">
        <v>1</v>
      </c>
      <c r="H90" s="25">
        <v>20079</v>
      </c>
      <c r="I90" s="25">
        <v>0</v>
      </c>
      <c r="J90" s="25">
        <v>20078</v>
      </c>
      <c r="K90" s="25">
        <f>G90:G90/(G90:G90+I90:I90)</f>
        <v>1</v>
      </c>
      <c r="L90" s="25">
        <f>G90:G90/(G90:G90+J90:J90)</f>
        <v>4.98032770556303e-05</v>
      </c>
      <c r="M90" s="25">
        <f>2*((K90*L90)/SUM(K90,L90))</f>
        <v>9.960159362549811e-05</v>
      </c>
      <c r="N90" s="25">
        <f>I90:I90/(I90:I90+H90:H90)</f>
        <v>0</v>
      </c>
      <c r="O90" s="26"/>
      <c r="P90" s="26"/>
      <c r="Q90" s="7"/>
      <c r="R90" s="7"/>
      <c r="S90" s="7"/>
      <c r="T90" s="7"/>
      <c r="U90" s="7"/>
      <c r="V90" s="7"/>
      <c r="W90" s="7"/>
    </row>
    <row r="91" ht="19" customHeight="1">
      <c r="A91" s="17"/>
      <c r="B91" t="s" s="34">
        <v>27</v>
      </c>
      <c r="C91" t="s" s="34">
        <v>35</v>
      </c>
      <c r="D91" t="s" s="34">
        <v>28</v>
      </c>
      <c r="E91" t="s" s="35">
        <v>30</v>
      </c>
      <c r="F91" s="36">
        <v>0.479207131829274</v>
      </c>
      <c r="G91" s="37">
        <v>1</v>
      </c>
      <c r="H91" s="37">
        <v>19243</v>
      </c>
      <c r="I91" s="37">
        <v>836</v>
      </c>
      <c r="J91" s="37">
        <v>20078</v>
      </c>
      <c r="K91" s="37">
        <f>G91:G91/(G91:G91+I91:I91)</f>
        <v>0.001194743130227</v>
      </c>
      <c r="L91" s="37">
        <f>G91:G91/(G91:G91+J91:J91)</f>
        <v>4.98032770556303e-05</v>
      </c>
      <c r="M91" s="37">
        <f>2*((K91*L91)/SUM(K91,L91))</f>
        <v>9.56205775482885e-05</v>
      </c>
      <c r="N91" s="37">
        <f>I91:I91/(I91:I91+H91:H91)</f>
        <v>0.0416355396185069</v>
      </c>
      <c r="O91" s="38"/>
      <c r="P91" s="38"/>
      <c r="Q91" s="22"/>
      <c r="R91" s="7"/>
      <c r="S91" s="7"/>
      <c r="T91" s="7"/>
      <c r="U91" s="7"/>
      <c r="V91" s="7"/>
      <c r="W91" s="7"/>
    </row>
    <row r="92" ht="17" customHeight="1">
      <c r="A92" s="7"/>
      <c r="B92" t="s" s="23">
        <v>27</v>
      </c>
      <c r="C92" t="s" s="23">
        <v>35</v>
      </c>
      <c r="D92" t="s" s="23">
        <v>37</v>
      </c>
      <c r="E92" t="s" s="24">
        <v>25</v>
      </c>
      <c r="F92" s="25">
        <v>0.5</v>
      </c>
      <c r="G92" s="25">
        <v>0</v>
      </c>
      <c r="H92" s="25">
        <v>20079</v>
      </c>
      <c r="I92" s="25">
        <v>0</v>
      </c>
      <c r="J92" s="25">
        <v>20079</v>
      </c>
      <c r="K92" s="26">
        <f>G92:G92/(G92:G92+I92:I92)</f>
      </c>
      <c r="L92" s="25">
        <f>G92:G92/(G92:G92+J92:J92)</f>
        <v>0</v>
      </c>
      <c r="M92" s="26">
        <f>2*((K92*L92)/SUM(K92,L92))</f>
      </c>
      <c r="N92" s="25">
        <f>I92:I92/(I92:I92+H92:H92)</f>
        <v>0</v>
      </c>
      <c r="O92" s="26"/>
      <c r="P92" s="26"/>
      <c r="Q92" s="7"/>
      <c r="R92" s="7"/>
      <c r="S92" s="7"/>
      <c r="T92" s="7"/>
      <c r="U92" s="7"/>
      <c r="V92" s="7"/>
      <c r="W92" s="7"/>
    </row>
    <row r="93" ht="17" customHeight="1">
      <c r="A93" s="17"/>
      <c r="B93" t="s" s="34">
        <v>27</v>
      </c>
      <c r="C93" t="s" s="34">
        <v>35</v>
      </c>
      <c r="D93" t="s" s="34">
        <v>37</v>
      </c>
      <c r="E93" t="s" s="35">
        <v>30</v>
      </c>
      <c r="F93" s="37">
        <v>0.5</v>
      </c>
      <c r="G93" s="37">
        <v>0</v>
      </c>
      <c r="H93" s="37">
        <v>20079</v>
      </c>
      <c r="I93" s="37">
        <v>0</v>
      </c>
      <c r="J93" s="37">
        <v>20079</v>
      </c>
      <c r="K93" s="38">
        <f>G93:G93/(G93:G93+I93:I93)</f>
      </c>
      <c r="L93" s="37">
        <f>G93:G93/(G93:G93+J93:J93)</f>
        <v>0</v>
      </c>
      <c r="M93" s="38">
        <f>2*((K93*L93)/SUM(K93,L93))</f>
      </c>
      <c r="N93" s="37">
        <f>I93:I93/(I93:I93+H93:H93)</f>
        <v>0</v>
      </c>
      <c r="O93" s="38"/>
      <c r="P93" s="38"/>
      <c r="Q93" s="22"/>
      <c r="R93" s="7"/>
      <c r="S93" s="7"/>
      <c r="T93" s="7"/>
      <c r="U93" s="7"/>
      <c r="V93" s="7"/>
      <c r="W93" s="7"/>
    </row>
    <row r="94" ht="17" customHeight="1">
      <c r="A94" s="7"/>
      <c r="B94" t="s" s="23">
        <v>27</v>
      </c>
      <c r="C94" t="s" s="23">
        <v>35</v>
      </c>
      <c r="D94" t="s" s="23">
        <v>36</v>
      </c>
      <c r="E94" t="s" s="24">
        <v>25</v>
      </c>
      <c r="F94" s="25">
        <v>0.5</v>
      </c>
      <c r="G94" s="25">
        <v>0</v>
      </c>
      <c r="H94" s="25">
        <v>20079</v>
      </c>
      <c r="I94" s="25">
        <v>0</v>
      </c>
      <c r="J94" s="25">
        <v>20079</v>
      </c>
      <c r="K94" s="26">
        <f>G94:G94/(G94:G94+I94:I94)</f>
      </c>
      <c r="L94" s="25">
        <f>G94:G94/(G94:G94+J94:J94)</f>
        <v>0</v>
      </c>
      <c r="M94" s="26">
        <f>2*((K94*L94)/SUM(K94,L94))</f>
      </c>
      <c r="N94" s="25">
        <f>I94:I94/(I94:I94+H94:H94)</f>
        <v>0</v>
      </c>
      <c r="O94" s="26"/>
      <c r="P94" s="26"/>
      <c r="Q94" s="7"/>
      <c r="R94" s="7"/>
      <c r="S94" s="7"/>
      <c r="T94" s="7"/>
      <c r="U94" s="7"/>
      <c r="V94" s="7"/>
      <c r="W94" s="7"/>
    </row>
    <row r="95" ht="17" customHeight="1">
      <c r="A95" s="17"/>
      <c r="B95" t="s" s="34">
        <v>27</v>
      </c>
      <c r="C95" t="s" s="34">
        <v>35</v>
      </c>
      <c r="D95" t="s" s="34">
        <v>36</v>
      </c>
      <c r="E95" t="s" s="35">
        <v>30</v>
      </c>
      <c r="F95" s="37">
        <v>0.5</v>
      </c>
      <c r="G95" s="37">
        <v>0</v>
      </c>
      <c r="H95" s="37">
        <v>20079</v>
      </c>
      <c r="I95" s="37">
        <v>0</v>
      </c>
      <c r="J95" s="37">
        <v>20079</v>
      </c>
      <c r="K95" s="38">
        <f>G95:G95/(G95:G95+I95:I95)</f>
      </c>
      <c r="L95" s="37">
        <f>G95:G95/(G95:G95+J95:J95)</f>
        <v>0</v>
      </c>
      <c r="M95" s="38">
        <f>2*((K95*L95)/SUM(K95,L95))</f>
      </c>
      <c r="N95" s="37">
        <f>I95:I95/(I95:I95+H95:H95)</f>
        <v>0</v>
      </c>
      <c r="O95" s="38"/>
      <c r="P95" s="38"/>
      <c r="Q95" s="22"/>
      <c r="R95" s="7"/>
      <c r="S95" s="7"/>
      <c r="T95" s="7"/>
      <c r="U95" s="7"/>
      <c r="V95" s="7"/>
      <c r="W95" s="7"/>
    </row>
    <row r="96" ht="17" customHeight="1">
      <c r="A96" s="7"/>
      <c r="B96" t="s" s="23">
        <v>27</v>
      </c>
      <c r="C96" t="s" s="23">
        <v>35</v>
      </c>
      <c r="D96" t="s" s="23">
        <v>29</v>
      </c>
      <c r="E96" t="s" s="24">
        <v>25</v>
      </c>
      <c r="F96" s="25">
        <v>0.5</v>
      </c>
      <c r="G96" s="25">
        <v>0</v>
      </c>
      <c r="H96" s="25">
        <v>20079</v>
      </c>
      <c r="I96" s="25">
        <v>0</v>
      </c>
      <c r="J96" s="25">
        <v>20079</v>
      </c>
      <c r="K96" s="26">
        <f>G96:G96/(G96:G96+I96:I96)</f>
      </c>
      <c r="L96" s="25">
        <f>G96:G96/(G96:G96+J96:J96)</f>
        <v>0</v>
      </c>
      <c r="M96" s="26">
        <f>2*((K96*L96)/SUM(K96,L96))</f>
      </c>
      <c r="N96" s="25">
        <f>I96:I96/(I96:I96+H96:H96)</f>
        <v>0</v>
      </c>
      <c r="O96" s="26"/>
      <c r="P96" s="26"/>
      <c r="Q96" s="7"/>
      <c r="R96" s="7"/>
      <c r="S96" s="7"/>
      <c r="T96" s="7"/>
      <c r="U96" s="7"/>
      <c r="V96" s="7"/>
      <c r="W96" s="7"/>
    </row>
    <row r="97" ht="17" customHeight="1">
      <c r="A97" s="17"/>
      <c r="B97" t="s" s="34">
        <v>27</v>
      </c>
      <c r="C97" t="s" s="34">
        <v>35</v>
      </c>
      <c r="D97" t="s" s="34">
        <v>29</v>
      </c>
      <c r="E97" t="s" s="35">
        <v>30</v>
      </c>
      <c r="F97" s="37">
        <v>0.5</v>
      </c>
      <c r="G97" s="37">
        <v>0</v>
      </c>
      <c r="H97" s="37">
        <v>20079</v>
      </c>
      <c r="I97" s="37">
        <v>0</v>
      </c>
      <c r="J97" s="37">
        <v>20079</v>
      </c>
      <c r="K97" s="38">
        <f>G97:G97/(G97:G97+I97:I97)</f>
      </c>
      <c r="L97" s="37">
        <f>G97:G97/(G97:G97+J97:J97)</f>
        <v>0</v>
      </c>
      <c r="M97" s="38">
        <f>2*((K97*L97)/SUM(K97,L97))</f>
      </c>
      <c r="N97" s="37">
        <f>I97:I97/(I97:I97+H97:H97)</f>
        <v>0</v>
      </c>
      <c r="O97" s="38"/>
      <c r="P97" s="38"/>
      <c r="Q97" s="22"/>
      <c r="R97" s="7"/>
      <c r="S97" s="7"/>
      <c r="T97" s="7"/>
      <c r="U97" s="7"/>
      <c r="V97" s="7"/>
      <c r="W97" s="7"/>
    </row>
    <row r="98" ht="17" customHeight="1">
      <c r="A98" s="7"/>
      <c r="B98" t="s" s="23">
        <v>27</v>
      </c>
      <c r="C98" t="s" s="23">
        <v>26</v>
      </c>
      <c r="D98" t="s" s="23">
        <v>29</v>
      </c>
      <c r="E98" t="s" s="24">
        <v>25</v>
      </c>
      <c r="F98" s="25">
        <v>0.5</v>
      </c>
      <c r="G98" s="25">
        <v>0</v>
      </c>
      <c r="H98" s="25">
        <v>20079</v>
      </c>
      <c r="I98" s="25">
        <v>0</v>
      </c>
      <c r="J98" s="25">
        <v>20079</v>
      </c>
      <c r="K98" s="26">
        <f>G98:G98/(G98:G98+I98:I98)</f>
      </c>
      <c r="L98" s="25">
        <f>G98:G98/(G98:G98+J98:J98)</f>
        <v>0</v>
      </c>
      <c r="M98" s="26">
        <f>2*((K98*L98)/SUM(K98,L98))</f>
      </c>
      <c r="N98" s="25">
        <f>I98:I98/(I98:I98+H98:H98)</f>
        <v>0</v>
      </c>
      <c r="O98" s="26"/>
      <c r="P98" s="26"/>
      <c r="Q98" s="7"/>
      <c r="R98" s="7"/>
      <c r="S98" s="7"/>
      <c r="T98" s="7"/>
      <c r="U98" s="7"/>
      <c r="V98" s="7"/>
      <c r="W98" s="7"/>
    </row>
    <row r="99" ht="17" customHeight="1">
      <c r="A99" s="17"/>
      <c r="B99" s="42"/>
      <c r="C99" s="42"/>
      <c r="D99" s="42"/>
      <c r="E99" s="43"/>
      <c r="F99" s="42"/>
      <c r="G99" s="42"/>
      <c r="H99" s="42"/>
      <c r="I99" s="42"/>
      <c r="J99" s="42"/>
      <c r="K99" s="42">
        <f>G99:G99/(G99:G99+I99:I99)</f>
      </c>
      <c r="L99" s="42">
        <f>G99:G99/(G99:G99+J99:J99)</f>
      </c>
      <c r="M99" s="42">
        <f>2*((K99*L99)/SUM(K99,L99))</f>
      </c>
      <c r="N99" s="42">
        <f>I99:I99/(I99:I99+H99:H99)</f>
      </c>
      <c r="O99" s="42"/>
      <c r="P99" s="42"/>
      <c r="Q99" s="22"/>
      <c r="R99" s="7"/>
      <c r="S99" s="7"/>
      <c r="T99" s="7"/>
      <c r="U99" s="7"/>
      <c r="V99" s="7"/>
      <c r="W99" s="7"/>
    </row>
    <row r="100" ht="17" customHeight="1">
      <c r="A100" s="7"/>
      <c r="B100" s="44"/>
      <c r="C100" s="44"/>
      <c r="D100" s="44"/>
      <c r="E100" s="44"/>
      <c r="F100" s="44"/>
      <c r="G100" s="44"/>
      <c r="H100" s="44"/>
      <c r="I100" s="44"/>
      <c r="J100" s="44"/>
      <c r="K100" s="44"/>
      <c r="L100" s="44"/>
      <c r="M100" s="44"/>
      <c r="N100" s="44"/>
      <c r="O100" s="44"/>
      <c r="P100" s="44"/>
      <c r="Q100" s="7"/>
      <c r="R100" s="7"/>
      <c r="S100" s="7"/>
      <c r="T100" s="7"/>
      <c r="U100" s="7"/>
      <c r="V100" s="7"/>
      <c r="W100" s="7"/>
    </row>
    <row r="101" ht="17" customHeight="1">
      <c r="A101" s="7"/>
      <c r="B101" s="7"/>
      <c r="C101" s="7"/>
      <c r="D101" s="7"/>
      <c r="E101" s="7"/>
      <c r="F101" s="7"/>
      <c r="G101" s="7"/>
      <c r="H101" s="7"/>
      <c r="I101" s="7"/>
      <c r="J101" s="7"/>
      <c r="K101" s="7"/>
      <c r="L101" s="7"/>
      <c r="M101" s="7"/>
      <c r="N101" s="7"/>
      <c r="O101" s="7"/>
      <c r="P101" s="7"/>
      <c r="Q101" s="7"/>
      <c r="R101" s="7"/>
      <c r="S101" s="7"/>
      <c r="T101" s="7"/>
      <c r="U101" s="7"/>
      <c r="V101" s="7"/>
      <c r="W101" s="7"/>
    </row>
    <row r="102" ht="17" customHeight="1">
      <c r="A102" s="7"/>
      <c r="B102" s="7"/>
      <c r="C102" s="7"/>
      <c r="D102" s="7"/>
      <c r="E102" s="7"/>
      <c r="F102" s="7"/>
      <c r="G102" s="7"/>
      <c r="H102" s="7"/>
      <c r="I102" s="7"/>
      <c r="J102" s="7"/>
      <c r="K102" s="7"/>
      <c r="L102" s="7"/>
      <c r="M102" s="7"/>
      <c r="N102" s="7"/>
      <c r="O102" s="7"/>
      <c r="P102" s="7"/>
      <c r="Q102" s="7"/>
      <c r="R102" s="7"/>
      <c r="S102" s="7"/>
      <c r="T102" s="7"/>
      <c r="U102" s="7"/>
      <c r="V102" s="7"/>
      <c r="W102" s="7"/>
    </row>
    <row r="103" ht="17" customHeight="1">
      <c r="A103" s="7"/>
      <c r="B103" s="7"/>
      <c r="C103" s="7"/>
      <c r="D103" s="7"/>
      <c r="E103" s="7"/>
      <c r="F103" s="7"/>
      <c r="G103" s="7"/>
      <c r="H103" s="7"/>
      <c r="I103" s="7"/>
      <c r="J103" s="7"/>
      <c r="K103" s="7"/>
      <c r="L103" s="7"/>
      <c r="M103" s="7"/>
      <c r="N103" s="7"/>
      <c r="O103" s="7"/>
      <c r="P103" s="7"/>
      <c r="Q103" s="7"/>
      <c r="R103" s="7"/>
      <c r="S103" s="7"/>
      <c r="T103" s="7"/>
      <c r="U103" s="7"/>
      <c r="V103" s="7"/>
      <c r="W103" s="7"/>
    </row>
    <row r="104" ht="17" customHeight="1">
      <c r="A104" s="7"/>
      <c r="B104" s="7"/>
      <c r="C104" s="7"/>
      <c r="D104" s="7"/>
      <c r="E104" s="7"/>
      <c r="F104" s="7"/>
      <c r="G104" s="7"/>
      <c r="H104" s="7"/>
      <c r="I104" s="7"/>
      <c r="J104" s="7"/>
      <c r="K104" s="7"/>
      <c r="L104" s="7"/>
      <c r="M104" s="7"/>
      <c r="N104" s="7"/>
      <c r="O104" s="7"/>
      <c r="P104" s="7"/>
      <c r="Q104" s="7"/>
      <c r="R104" s="7"/>
      <c r="S104" s="7"/>
      <c r="T104" s="7"/>
      <c r="U104" s="7"/>
      <c r="V104" s="7"/>
      <c r="W104" s="7"/>
    </row>
    <row r="105" ht="17" customHeight="1">
      <c r="A105" s="7"/>
      <c r="B105" s="7"/>
      <c r="C105" s="7"/>
      <c r="D105" s="7"/>
      <c r="E105" s="7"/>
      <c r="F105" s="7"/>
      <c r="G105" s="7"/>
      <c r="H105" s="7"/>
      <c r="I105" s="7"/>
      <c r="J105" s="7"/>
      <c r="K105" s="7"/>
      <c r="L105" s="7"/>
      <c r="M105" s="7"/>
      <c r="N105" s="7"/>
      <c r="O105" s="7"/>
      <c r="P105" s="7"/>
      <c r="Q105" s="7"/>
      <c r="R105" s="7"/>
      <c r="S105" s="7"/>
      <c r="T105" s="7"/>
      <c r="U105" s="7"/>
      <c r="V105" s="7"/>
      <c r="W10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L41"/>
  <sheetViews>
    <sheetView workbookViewId="0" showGridLines="0" defaultGridColor="1"/>
  </sheetViews>
  <sheetFormatPr defaultColWidth="10.8333" defaultRowHeight="16" customHeight="1" outlineLevelRow="0" outlineLevelCol="0"/>
  <cols>
    <col min="1" max="1" width="99" style="45" customWidth="1"/>
    <col min="2" max="3" width="15.8516" style="45" customWidth="1"/>
    <col min="4" max="4" width="27.8516" style="45" customWidth="1"/>
    <col min="5" max="5" width="24" style="45" customWidth="1"/>
    <col min="6" max="12" width="10.8516" style="45" customWidth="1"/>
    <col min="13" max="256" width="10.8516" style="45" customWidth="1"/>
  </cols>
  <sheetData>
    <row r="1" ht="17" customHeight="1">
      <c r="A1" s="46"/>
      <c r="B1" s="46"/>
      <c r="C1" s="46"/>
      <c r="D1" s="46"/>
      <c r="E1" s="46"/>
      <c r="F1" s="46"/>
      <c r="G1" s="46"/>
      <c r="H1" s="46"/>
      <c r="I1" s="46"/>
      <c r="J1" s="46"/>
      <c r="K1" s="46"/>
      <c r="L1" s="46"/>
    </row>
    <row r="2" ht="17" customHeight="1">
      <c r="A2" s="46"/>
      <c r="B2" s="46"/>
      <c r="C2" s="46"/>
      <c r="D2" s="46"/>
      <c r="E2" s="46"/>
      <c r="F2" s="46"/>
      <c r="G2" s="46"/>
      <c r="H2" s="46"/>
      <c r="I2" s="46"/>
      <c r="J2" s="46"/>
      <c r="K2" s="46"/>
      <c r="L2" s="46"/>
    </row>
    <row r="3" ht="17" customHeight="1">
      <c r="A3" s="46"/>
      <c r="B3" s="46"/>
      <c r="C3" s="46"/>
      <c r="D3" s="46"/>
      <c r="E3" s="46"/>
      <c r="F3" s="46"/>
      <c r="G3" s="46"/>
      <c r="H3" s="46"/>
      <c r="I3" s="46"/>
      <c r="J3" s="46"/>
      <c r="K3" s="46"/>
      <c r="L3" s="46"/>
    </row>
    <row r="4" ht="17" customHeight="1">
      <c r="A4" s="46"/>
      <c r="B4" s="46"/>
      <c r="C4" s="46"/>
      <c r="D4" s="46"/>
      <c r="E4" s="46"/>
      <c r="F4" s="46"/>
      <c r="G4" s="46"/>
      <c r="H4" s="46"/>
      <c r="I4" s="46"/>
      <c r="J4" s="46"/>
      <c r="K4" s="46"/>
      <c r="L4" s="46"/>
    </row>
    <row r="5" ht="17" customHeight="1">
      <c r="A5" s="46"/>
      <c r="B5" s="46"/>
      <c r="C5" s="46"/>
      <c r="D5" s="46"/>
      <c r="E5" s="46"/>
      <c r="F5" s="46"/>
      <c r="G5" s="46"/>
      <c r="H5" s="46"/>
      <c r="I5" s="46"/>
      <c r="J5" s="46"/>
      <c r="K5" s="46"/>
      <c r="L5" s="46"/>
    </row>
    <row r="6" ht="17" customHeight="1">
      <c r="A6" s="46"/>
      <c r="B6" s="46"/>
      <c r="C6" s="46"/>
      <c r="D6" s="46"/>
      <c r="E6" s="46"/>
      <c r="F6" s="46"/>
      <c r="G6" s="46"/>
      <c r="H6" s="46"/>
      <c r="I6" s="46"/>
      <c r="J6" s="46"/>
      <c r="K6" s="46"/>
      <c r="L6" s="46"/>
    </row>
    <row r="7" ht="17" customHeight="1">
      <c r="A7" s="46"/>
      <c r="B7" s="46"/>
      <c r="C7" s="46"/>
      <c r="D7" s="46"/>
      <c r="E7" s="46"/>
      <c r="F7" s="46"/>
      <c r="G7" s="46"/>
      <c r="H7" s="46"/>
      <c r="I7" s="46"/>
      <c r="J7" s="46"/>
      <c r="K7" s="46"/>
      <c r="L7" s="46"/>
    </row>
    <row r="8" ht="17" customHeight="1">
      <c r="A8" s="46"/>
      <c r="B8" s="46"/>
      <c r="C8" t="s" s="47">
        <v>39</v>
      </c>
      <c r="D8" s="46"/>
      <c r="E8" s="46"/>
      <c r="F8" s="46"/>
      <c r="G8" s="46"/>
      <c r="H8" s="46"/>
      <c r="I8" s="46"/>
      <c r="J8" s="46"/>
      <c r="K8" s="46"/>
      <c r="L8" s="46"/>
    </row>
    <row r="9" ht="17" customHeight="1">
      <c r="A9" s="46"/>
      <c r="B9" s="46"/>
      <c r="C9" s="46"/>
      <c r="D9" s="46"/>
      <c r="E9" s="46"/>
      <c r="F9" s="46"/>
      <c r="G9" s="46"/>
      <c r="H9" s="46"/>
      <c r="I9" s="46"/>
      <c r="J9" s="46"/>
      <c r="K9" s="46"/>
      <c r="L9" s="46"/>
    </row>
    <row r="10" ht="17" customHeight="1">
      <c r="A10" s="46"/>
      <c r="B10" s="46"/>
      <c r="C10" s="46"/>
      <c r="D10" s="46"/>
      <c r="E10" s="46"/>
      <c r="F10" s="46"/>
      <c r="G10" s="46"/>
      <c r="H10" s="46"/>
      <c r="I10" s="46"/>
      <c r="J10" s="46"/>
      <c r="K10" s="46"/>
      <c r="L10" s="46"/>
    </row>
    <row r="11" ht="17" customHeight="1">
      <c r="A11" s="46"/>
      <c r="B11" s="46"/>
      <c r="C11" s="46"/>
      <c r="D11" s="46"/>
      <c r="E11" s="46"/>
      <c r="F11" s="46"/>
      <c r="G11" s="46"/>
      <c r="H11" s="46"/>
      <c r="I11" s="46"/>
      <c r="J11" s="46"/>
      <c r="K11" s="46"/>
      <c r="L11" s="46"/>
    </row>
    <row r="12" ht="17" customHeight="1">
      <c r="A12" s="46"/>
      <c r="B12" s="46"/>
      <c r="C12" s="46"/>
      <c r="D12" t="s" s="47">
        <v>40</v>
      </c>
      <c r="E12" t="s" s="47">
        <v>41</v>
      </c>
      <c r="F12" t="s" s="47">
        <v>42</v>
      </c>
      <c r="G12" t="s" s="47">
        <v>43</v>
      </c>
      <c r="H12" t="s" s="47">
        <v>44</v>
      </c>
      <c r="I12" t="s" s="47">
        <v>45</v>
      </c>
      <c r="J12" t="s" s="47">
        <v>46</v>
      </c>
      <c r="K12" t="s" s="47">
        <v>47</v>
      </c>
      <c r="L12" t="s" s="47">
        <v>48</v>
      </c>
    </row>
    <row r="13" ht="17" customHeight="1">
      <c r="A13" s="46"/>
      <c r="B13" s="46"/>
      <c r="C13" t="s" s="47">
        <v>49</v>
      </c>
      <c r="D13" s="48">
        <v>92.2073</v>
      </c>
      <c r="E13" s="48">
        <v>7.7927</v>
      </c>
      <c r="F13" s="48">
        <v>0.922</v>
      </c>
      <c r="G13" s="48">
        <v>0.922</v>
      </c>
      <c r="H13" s="48">
        <v>0.85</v>
      </c>
      <c r="I13" s="48">
        <v>0.922</v>
      </c>
      <c r="J13" s="48">
        <v>0.885</v>
      </c>
      <c r="K13" s="48">
        <v>0.806</v>
      </c>
      <c r="L13" s="48">
        <v>1513</v>
      </c>
    </row>
    <row r="14" ht="17" customHeight="1">
      <c r="A14" s="46"/>
      <c r="B14" s="46"/>
      <c r="C14" t="s" s="47">
        <v>50</v>
      </c>
      <c r="D14" s="48">
        <v>92.2073</v>
      </c>
      <c r="E14" s="48">
        <v>7.7927</v>
      </c>
      <c r="F14" s="48">
        <v>0.922</v>
      </c>
      <c r="G14" s="48">
        <v>0.922</v>
      </c>
      <c r="H14" s="48">
        <v>0.85</v>
      </c>
      <c r="I14" s="48">
        <v>0.922</v>
      </c>
      <c r="J14" s="48">
        <v>0.885</v>
      </c>
      <c r="K14" s="48">
        <v>0.952</v>
      </c>
      <c r="L14" s="48">
        <v>7.79</v>
      </c>
    </row>
    <row r="15" ht="17" customHeight="1">
      <c r="A15" s="46"/>
      <c r="B15" s="46"/>
      <c r="C15" t="s" s="47">
        <v>51</v>
      </c>
      <c r="D15" s="48">
        <v>96.1982</v>
      </c>
      <c r="E15" s="48">
        <v>3.801</v>
      </c>
      <c r="F15" s="48">
        <v>0.962</v>
      </c>
      <c r="G15" s="48">
        <v>0.437</v>
      </c>
      <c r="H15" s="48">
        <v>0.954</v>
      </c>
      <c r="I15" s="48">
        <v>0.962</v>
      </c>
      <c r="J15" s="48">
        <v>0.948</v>
      </c>
      <c r="K15" s="48">
        <v>0.759</v>
      </c>
      <c r="L15" s="48">
        <v>3921.68</v>
      </c>
    </row>
    <row r="16" ht="17" customHeight="1">
      <c r="A16" s="46"/>
      <c r="B16" s="46"/>
      <c r="C16" t="s" s="47">
        <v>52</v>
      </c>
      <c r="D16" s="48">
        <v>89.4323</v>
      </c>
      <c r="E16" s="48">
        <v>10.5677</v>
      </c>
      <c r="F16" s="48">
        <v>0.894</v>
      </c>
      <c r="G16" s="48">
        <v>0.768</v>
      </c>
      <c r="H16" s="48">
        <v>0.891</v>
      </c>
      <c r="I16" s="48">
        <v>0.894</v>
      </c>
      <c r="J16" s="48">
        <v>0.877</v>
      </c>
      <c r="K16" s="48">
        <v>0.594</v>
      </c>
      <c r="L16" s="48">
        <v>188.21</v>
      </c>
    </row>
    <row r="17" ht="17" customHeight="1">
      <c r="A17" s="46"/>
      <c r="B17" s="46"/>
      <c r="C17" t="s" s="47">
        <v>53</v>
      </c>
      <c r="D17" s="48">
        <v>94.5758</v>
      </c>
      <c r="E17" s="48">
        <v>5.4242</v>
      </c>
      <c r="F17" s="48">
        <v>0.946</v>
      </c>
      <c r="G17" s="48">
        <v>0.642</v>
      </c>
      <c r="H17" s="48">
        <v>0.9</v>
      </c>
      <c r="I17" s="48">
        <v>0.946</v>
      </c>
      <c r="J17" s="48">
        <v>0.922</v>
      </c>
      <c r="K17" s="48">
        <v>0.652</v>
      </c>
      <c r="L17" s="48">
        <v>156.98</v>
      </c>
    </row>
    <row r="18" ht="17" customHeight="1">
      <c r="A18" s="46"/>
      <c r="B18" s="46"/>
      <c r="C18" t="s" s="47">
        <v>54</v>
      </c>
      <c r="D18" s="48">
        <v>95.5891</v>
      </c>
      <c r="E18" s="48">
        <v>4.4109</v>
      </c>
      <c r="F18" s="48">
        <v>0.956</v>
      </c>
      <c r="G18" s="48">
        <v>0.52</v>
      </c>
      <c r="H18" s="48">
        <v>0.958</v>
      </c>
      <c r="I18" s="48">
        <v>0.956</v>
      </c>
      <c r="J18" s="48">
        <v>0.9409999999999999</v>
      </c>
      <c r="K18" s="48">
        <v>0.955</v>
      </c>
      <c r="L18" s="48">
        <v>828.95</v>
      </c>
    </row>
    <row r="19" ht="17" customHeight="1">
      <c r="A19" s="46"/>
      <c r="B19" s="46"/>
      <c r="C19" t="s" s="47">
        <v>55</v>
      </c>
      <c r="D19" s="48">
        <v>91.4379</v>
      </c>
      <c r="E19" s="48">
        <v>8.562099999999999</v>
      </c>
      <c r="F19" s="48">
        <v>0.914</v>
      </c>
      <c r="G19" s="48">
        <v>0.449</v>
      </c>
      <c r="H19" s="48">
        <v>0.914</v>
      </c>
      <c r="I19" s="48">
        <v>0.914</v>
      </c>
      <c r="J19" s="48">
        <v>0.91</v>
      </c>
      <c r="K19" s="48">
        <v>0.733</v>
      </c>
      <c r="L19" s="48">
        <v>88.43000000000001</v>
      </c>
    </row>
    <row r="20" ht="17" customHeight="1">
      <c r="A20" s="46"/>
      <c r="B20" s="46"/>
      <c r="C20" t="s" s="47">
        <v>56</v>
      </c>
      <c r="D20" s="48">
        <v>92.2073</v>
      </c>
      <c r="E20" s="48">
        <v>7.7927</v>
      </c>
      <c r="F20" s="48">
        <v>0.922</v>
      </c>
      <c r="G20" s="48">
        <v>0.922</v>
      </c>
      <c r="H20" s="48">
        <v>0.85</v>
      </c>
      <c r="I20" s="48">
        <v>0.922</v>
      </c>
      <c r="J20" s="48">
        <v>0.885</v>
      </c>
      <c r="K20" s="48">
        <v>0.5</v>
      </c>
      <c r="L20" s="48">
        <v>0.63</v>
      </c>
    </row>
    <row r="21" ht="17" customHeight="1">
      <c r="A21" s="46"/>
      <c r="B21" s="46"/>
      <c r="C21" s="46"/>
      <c r="D21" s="46"/>
      <c r="E21" s="46"/>
      <c r="F21" s="46"/>
      <c r="G21" s="46"/>
      <c r="H21" s="46"/>
      <c r="I21" s="46"/>
      <c r="J21" s="46"/>
      <c r="K21" s="46"/>
      <c r="L21" s="46"/>
    </row>
    <row r="22" ht="17" customHeight="1">
      <c r="A22" s="46"/>
      <c r="B22" s="46"/>
      <c r="C22" s="46"/>
      <c r="D22" s="46"/>
      <c r="E22" s="46"/>
      <c r="F22" s="46"/>
      <c r="G22" s="46"/>
      <c r="H22" s="46"/>
      <c r="I22" s="46"/>
      <c r="J22" s="46"/>
      <c r="K22" s="46"/>
      <c r="L22" s="46"/>
    </row>
    <row r="23" ht="17" customHeight="1">
      <c r="A23" s="46"/>
      <c r="B23" t="s" s="47">
        <v>57</v>
      </c>
      <c r="C23" s="46"/>
      <c r="D23" s="46"/>
      <c r="E23" s="46"/>
      <c r="F23" s="46"/>
      <c r="G23" s="46"/>
      <c r="H23" s="46"/>
      <c r="I23" s="46"/>
      <c r="J23" s="46"/>
      <c r="K23" s="46"/>
      <c r="L23" s="46"/>
    </row>
    <row r="24" ht="17" customHeight="1">
      <c r="A24" s="46"/>
      <c r="B24" s="46"/>
      <c r="C24" s="46"/>
      <c r="D24" s="46"/>
      <c r="E24" s="46"/>
      <c r="F24" s="46"/>
      <c r="G24" s="46"/>
      <c r="H24" s="46"/>
      <c r="I24" s="46"/>
      <c r="J24" s="46"/>
      <c r="K24" s="46"/>
      <c r="L24" s="46"/>
    </row>
    <row r="25" ht="17" customHeight="1">
      <c r="A25" s="46"/>
      <c r="B25" s="46"/>
      <c r="C25" t="s" s="47">
        <v>58</v>
      </c>
      <c r="D25" t="s" s="47">
        <v>59</v>
      </c>
      <c r="E25" t="s" s="47">
        <v>60</v>
      </c>
      <c r="F25" t="s" s="47">
        <v>61</v>
      </c>
      <c r="G25" t="s" s="47">
        <v>62</v>
      </c>
      <c r="H25" t="s" s="47">
        <v>63</v>
      </c>
      <c r="I25" t="s" s="47">
        <v>64</v>
      </c>
      <c r="J25" s="46"/>
      <c r="K25" s="46"/>
      <c r="L25" s="46"/>
    </row>
    <row r="26" ht="17" customHeight="1">
      <c r="A26" s="46"/>
      <c r="B26" s="46"/>
      <c r="C26" s="46"/>
      <c r="D26" s="46"/>
      <c r="E26" s="46"/>
      <c r="F26" s="46"/>
      <c r="G26" s="46"/>
      <c r="H26" s="46"/>
      <c r="I26" s="46"/>
      <c r="J26" s="46"/>
      <c r="K26" s="46"/>
      <c r="L26" s="46"/>
    </row>
    <row r="27" ht="17" customHeight="1">
      <c r="A27" s="46"/>
      <c r="B27" s="46"/>
      <c r="C27" t="s" s="47">
        <v>65</v>
      </c>
      <c r="D27" s="48">
        <v>96.34</v>
      </c>
      <c r="E27" s="48">
        <v>0.46</v>
      </c>
      <c r="F27" s="48">
        <v>98.8</v>
      </c>
      <c r="G27" s="48">
        <v>97.37</v>
      </c>
      <c r="H27" s="48">
        <v>96.61</v>
      </c>
      <c r="I27" s="48">
        <v>1343</v>
      </c>
      <c r="J27" s="46"/>
      <c r="K27" s="46"/>
      <c r="L27" s="46"/>
    </row>
    <row r="28" ht="17" customHeight="1">
      <c r="A28" s="46"/>
      <c r="B28" s="46"/>
      <c r="C28" t="s" s="47">
        <v>66</v>
      </c>
      <c r="D28" s="48">
        <v>95.91</v>
      </c>
      <c r="E28" s="48">
        <v>1.04</v>
      </c>
      <c r="F28" s="48">
        <v>98.26000000000001</v>
      </c>
      <c r="G28" s="48">
        <v>96.17</v>
      </c>
      <c r="H28" s="48">
        <v>95.05</v>
      </c>
      <c r="I28" s="48">
        <v>1264</v>
      </c>
      <c r="J28" s="46"/>
      <c r="K28" s="46"/>
      <c r="L28" s="46"/>
    </row>
    <row r="29" ht="17" customHeight="1">
      <c r="A29" s="46"/>
      <c r="B29" s="46"/>
      <c r="C29" t="s" s="47">
        <v>67</v>
      </c>
      <c r="D29" s="48">
        <v>99.88</v>
      </c>
      <c r="E29" s="48">
        <v>0.02</v>
      </c>
      <c r="F29" s="48">
        <v>99.95</v>
      </c>
      <c r="G29" s="48">
        <v>99.90000000000001</v>
      </c>
      <c r="H29" s="48">
        <v>99.87</v>
      </c>
      <c r="I29" s="48">
        <v>1444</v>
      </c>
      <c r="J29" s="46"/>
      <c r="K29" s="46"/>
      <c r="L29" s="46"/>
    </row>
    <row r="30" ht="17" customHeight="1">
      <c r="A30" s="46"/>
      <c r="B30" s="46"/>
      <c r="C30" t="s" s="47">
        <v>37</v>
      </c>
      <c r="D30" s="48">
        <v>99.92</v>
      </c>
      <c r="E30" s="48">
        <v>0.01</v>
      </c>
      <c r="F30" s="48">
        <v>99.97</v>
      </c>
      <c r="G30" s="48">
        <v>99.94</v>
      </c>
      <c r="H30" s="48">
        <v>99.92</v>
      </c>
      <c r="I30" s="48">
        <v>12073</v>
      </c>
      <c r="J30" s="46"/>
      <c r="K30" s="46"/>
      <c r="L30" s="46"/>
    </row>
    <row r="31" ht="17" customHeight="1">
      <c r="A31" s="46"/>
      <c r="B31" s="46"/>
      <c r="C31" t="s" s="47">
        <v>68</v>
      </c>
      <c r="D31" s="48">
        <v>99.55</v>
      </c>
      <c r="E31" s="48">
        <v>0.38</v>
      </c>
      <c r="F31" s="48">
        <v>99.59999999999999</v>
      </c>
      <c r="G31" s="48">
        <v>99.12</v>
      </c>
      <c r="H31" s="48">
        <v>98.86</v>
      </c>
      <c r="I31" s="48">
        <v>2595</v>
      </c>
      <c r="J31" s="46"/>
      <c r="K31" s="46"/>
      <c r="L31" s="46"/>
    </row>
    <row r="32" ht="17" customHeight="1">
      <c r="A32" s="46"/>
      <c r="B32" s="46"/>
      <c r="C32" s="46"/>
      <c r="D32" s="46"/>
      <c r="E32" s="46"/>
      <c r="F32" s="46"/>
      <c r="G32" s="46"/>
      <c r="H32" s="46"/>
      <c r="I32" s="46"/>
      <c r="J32" s="46"/>
      <c r="K32" s="46"/>
      <c r="L32" s="46"/>
    </row>
    <row r="33" ht="17" customHeight="1">
      <c r="A33" s="46"/>
      <c r="B33" s="49"/>
      <c r="C33" s="46"/>
      <c r="D33" s="46"/>
      <c r="E33" s="46"/>
      <c r="F33" s="46"/>
      <c r="G33" s="46"/>
      <c r="H33" s="46"/>
      <c r="I33" s="46"/>
      <c r="J33" s="46"/>
      <c r="K33" s="46"/>
      <c r="L33" s="46"/>
    </row>
    <row r="34" ht="51" customHeight="1">
      <c r="A34" s="50"/>
      <c r="B34" t="s" s="51">
        <v>69</v>
      </c>
      <c r="C34" s="52"/>
      <c r="D34" s="46"/>
      <c r="E34" s="46"/>
      <c r="F34" s="46"/>
      <c r="G34" s="46"/>
      <c r="H34" s="46"/>
      <c r="I34" s="46"/>
      <c r="J34" s="46"/>
      <c r="K34" s="46"/>
      <c r="L34" s="46"/>
    </row>
    <row r="35" ht="17" customHeight="1">
      <c r="A35" s="46"/>
      <c r="B35" s="53"/>
      <c r="C35" s="46"/>
      <c r="D35" s="46"/>
      <c r="E35" s="46"/>
      <c r="F35" s="46"/>
      <c r="G35" s="46"/>
      <c r="H35" s="46"/>
      <c r="I35" s="46"/>
      <c r="J35" s="46"/>
      <c r="K35" s="46"/>
      <c r="L35" s="46"/>
    </row>
    <row r="36" ht="17" customHeight="1">
      <c r="A36" s="46"/>
      <c r="B36" s="46"/>
      <c r="C36" t="s" s="47">
        <v>70</v>
      </c>
      <c r="D36" t="s" s="47">
        <v>71</v>
      </c>
      <c r="E36" s="46"/>
      <c r="F36" s="46"/>
      <c r="G36" s="46"/>
      <c r="H36" s="46"/>
      <c r="I36" s="46"/>
      <c r="J36" s="46"/>
      <c r="K36" s="46"/>
      <c r="L36" s="46"/>
    </row>
    <row r="37" ht="17" customHeight="1">
      <c r="A37" t="s" s="54">
        <v>72</v>
      </c>
      <c r="B37" t="s" s="47">
        <v>73</v>
      </c>
      <c r="C37" s="48">
        <v>99.91800000000001</v>
      </c>
      <c r="D37" s="48">
        <v>0.012</v>
      </c>
      <c r="E37" s="46"/>
      <c r="F37" s="46"/>
      <c r="G37" s="46"/>
      <c r="H37" s="46"/>
      <c r="I37" s="46"/>
      <c r="J37" s="46"/>
      <c r="K37" s="46"/>
      <c r="L37" s="46"/>
    </row>
    <row r="38" ht="17" customHeight="1">
      <c r="A38" t="s" s="54">
        <v>72</v>
      </c>
      <c r="B38" t="s" s="47">
        <v>74</v>
      </c>
      <c r="C38" s="48">
        <v>99.877</v>
      </c>
      <c r="D38" s="48">
        <v>0.024</v>
      </c>
      <c r="E38" s="46"/>
      <c r="F38" s="46"/>
      <c r="G38" s="46"/>
      <c r="H38" s="46"/>
      <c r="I38" s="46"/>
      <c r="J38" s="46"/>
      <c r="K38" s="46"/>
      <c r="L38" s="46"/>
    </row>
    <row r="39" ht="17" customHeight="1">
      <c r="A39" t="s" s="54">
        <v>72</v>
      </c>
      <c r="B39" t="s" s="47">
        <v>75</v>
      </c>
      <c r="C39" s="48">
        <v>99.54900000000001</v>
      </c>
      <c r="D39" s="48">
        <v>0.381</v>
      </c>
      <c r="E39" s="46"/>
      <c r="F39" s="46"/>
      <c r="G39" s="46"/>
      <c r="H39" s="46"/>
      <c r="I39" s="46"/>
      <c r="J39" s="46"/>
      <c r="K39" s="46"/>
      <c r="L39" s="46"/>
    </row>
    <row r="40" ht="17" customHeight="1">
      <c r="A40" t="s" s="54">
        <v>76</v>
      </c>
      <c r="B40" t="s" s="47">
        <v>77</v>
      </c>
      <c r="C40" s="48">
        <v>84.82899999999999</v>
      </c>
      <c r="D40" s="48">
        <v>2.364</v>
      </c>
      <c r="E40" s="46"/>
      <c r="F40" s="46"/>
      <c r="G40" s="46"/>
      <c r="H40" s="46"/>
      <c r="I40" s="46"/>
      <c r="J40" s="46"/>
      <c r="K40" s="46"/>
      <c r="L40" s="46"/>
    </row>
    <row r="41" ht="17" customHeight="1">
      <c r="A41" t="s" s="54">
        <v>78</v>
      </c>
      <c r="B41" t="s" s="47">
        <v>79</v>
      </c>
      <c r="C41" s="48">
        <v>22.008</v>
      </c>
      <c r="D41" s="48">
        <v>0.021</v>
      </c>
      <c r="E41" s="46"/>
      <c r="F41" s="46"/>
      <c r="G41" s="46"/>
      <c r="H41" s="46"/>
      <c r="I41" s="46"/>
      <c r="J41" s="46"/>
      <c r="K41" s="46"/>
      <c r="L41" s="4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